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2"/>
  </bookViews>
  <sheets>
    <sheet name="Mérleg" sheetId="1" r:id="rId1"/>
    <sheet name="pénzeszk vált bemut" sheetId="2" r:id="rId2"/>
    <sheet name="közvetett támogatások" sheetId="3" r:id="rId3"/>
  </sheets>
  <definedNames/>
  <calcPr fullCalcOnLoad="1"/>
</workbook>
</file>

<file path=xl/sharedStrings.xml><?xml version="1.0" encoding="utf-8"?>
<sst xmlns="http://schemas.openxmlformats.org/spreadsheetml/2006/main" count="189" uniqueCount="116">
  <si>
    <t>Ssz.</t>
  </si>
  <si>
    <t>Megnevezés</t>
  </si>
  <si>
    <t>A</t>
  </si>
  <si>
    <t>BEVÉTELEK</t>
  </si>
  <si>
    <t>B</t>
  </si>
  <si>
    <t>KIADÁSOK</t>
  </si>
  <si>
    <t>Közhatalmi bevételek</t>
  </si>
  <si>
    <t>Intézményi működési bevételek</t>
  </si>
  <si>
    <t>Támogatásértékű működési bevételek</t>
  </si>
  <si>
    <t>Támogatások</t>
  </si>
  <si>
    <t>Felhalmozási bevétel</t>
  </si>
  <si>
    <t>Támogatásértékű felhalmozási bevételek</t>
  </si>
  <si>
    <t>VIII.</t>
  </si>
  <si>
    <t>I.</t>
  </si>
  <si>
    <t>II.</t>
  </si>
  <si>
    <t>IV.</t>
  </si>
  <si>
    <t>V.</t>
  </si>
  <si>
    <t>VI.</t>
  </si>
  <si>
    <t>VII.</t>
  </si>
  <si>
    <t>III.</t>
  </si>
  <si>
    <t>KIADÁSOK ÖSSZESEN</t>
  </si>
  <si>
    <t>BEVÉTELEK ÖSSZESEN</t>
  </si>
  <si>
    <t>BEVÉTELEK MINDÖSSZESEN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</si>
  <si>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</si>
  <si>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</si>
  <si>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</si>
  <si>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</si>
  <si>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kiadások</t>
  </si>
  <si>
    <t>Irányító szerv alá tartozó kv. szervnek folyósított működési támogatás</t>
  </si>
  <si>
    <t>Intézményi beruházás</t>
  </si>
  <si>
    <t>Felújítás</t>
  </si>
  <si>
    <t>Kormányzati beruházás</t>
  </si>
  <si>
    <t>IX.</t>
  </si>
  <si>
    <t>Lakástámogatás</t>
  </si>
  <si>
    <t>X.</t>
  </si>
  <si>
    <t>Lakásépítés</t>
  </si>
  <si>
    <t>XI.</t>
  </si>
  <si>
    <t>Egyéb felhalmozási kiadás</t>
  </si>
  <si>
    <t>XII.</t>
  </si>
  <si>
    <t>Irányító szerv alá tartozó kv. szervnek folyósított felhalmozási támogatás</t>
  </si>
  <si>
    <t>XIII.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</si>
  <si>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</si>
  <si>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</si>
  <si>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</si>
  <si>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</si>
  <si>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</si>
  <si>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</si>
  <si>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</si>
  <si>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Felhalmozási célú pe. átvétel ÁH-n kivülről</t>
  </si>
  <si>
    <t>Működési célú pe. átvétel ÁH-n kivülről</t>
  </si>
  <si>
    <t>Támogatási kölcsönök igénybevétele, visszatérülése</t>
  </si>
  <si>
    <t>Támogatási kölcsön igénybevétele, visszatérülése</t>
  </si>
  <si>
    <t>Támogatási kölcsönök nyújtása, törlesztése</t>
  </si>
  <si>
    <t>Irányító szervtől kapott működési bevétel</t>
  </si>
  <si>
    <t>Irányító szervtől kapott felhalm. bevétel</t>
  </si>
  <si>
    <t xml:space="preserve">VIII. 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</si>
  <si>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</si>
  <si>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</si>
  <si>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tartalék, céltartalék</t>
  </si>
  <si>
    <t>Működési célú finanszírozási bevétel</t>
  </si>
  <si>
    <t>Felhalmozási célú finanszírozási bevétel</t>
  </si>
  <si>
    <t>Működési célú finanszírozási kiadás</t>
  </si>
  <si>
    <t>Felhalmozási célú finanszírozási kiadás</t>
  </si>
  <si>
    <t>XIV.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</si>
  <si>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</si>
  <si>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</si>
  <si>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</si>
  <si>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</si>
  <si>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Felhalmozási célú tartalék, céltartalék</t>
  </si>
  <si>
    <t>Ssz</t>
  </si>
  <si>
    <t xml:space="preserve"> adatok ezer Ft-ban</t>
  </si>
  <si>
    <t>ŐRISZENTPÉTER VÁROS ÖNKORMÁNYZATI KÉPVISELŐ-TESTÜLETÉNEK</t>
  </si>
  <si>
    <t>adatok ezer Ft-ban</t>
  </si>
  <si>
    <t>Eredeti előirányzat</t>
  </si>
  <si>
    <t>Módosított előirányzat</t>
  </si>
  <si>
    <t>Teljesítés</t>
  </si>
  <si>
    <t>%</t>
  </si>
  <si>
    <t>1.</t>
  </si>
  <si>
    <t>Helyi adók</t>
  </si>
  <si>
    <t>2.</t>
  </si>
  <si>
    <t>Szociális étkeztetés térítési díj</t>
  </si>
  <si>
    <t>3.</t>
  </si>
  <si>
    <t>Tanulói térítési díj</t>
  </si>
  <si>
    <t>4.</t>
  </si>
  <si>
    <t>Szennyvízdíj átvállalás</t>
  </si>
  <si>
    <t>Összesen</t>
  </si>
  <si>
    <t>Zárszámadás előterjesztés a. melléklet</t>
  </si>
  <si>
    <t>ŐRISZENTPÉTER VÁROSÖNKORMÁNYZATI KÉPVISELŐ-TESTÜLETÉNEK</t>
  </si>
  <si>
    <t>Megnevezés/hónap</t>
  </si>
  <si>
    <t>Össz.</t>
  </si>
  <si>
    <t>Felhalmozási bevételek</t>
  </si>
  <si>
    <t>Irányító szervtől kapott bevétel</t>
  </si>
  <si>
    <t>Támogatásért. bevételek</t>
  </si>
  <si>
    <t>Átvett pénzeszközök</t>
  </si>
  <si>
    <t>Támogatási kölcs. igénybevéte, 
visszatérülés</t>
  </si>
  <si>
    <t>Pénzforgalom nélküli bevétel</t>
  </si>
  <si>
    <t>Finanszírozási bevétel</t>
  </si>
  <si>
    <t>Likviditási egyenleg</t>
  </si>
  <si>
    <t>Bevételek összesen</t>
  </si>
  <si>
    <t>Személyi jellegű kiadások</t>
  </si>
  <si>
    <t>Munkaadókat terhelő járulékok</t>
  </si>
  <si>
    <t>Irányító szerv alá tart. kv. szervnek folyósított támogatás</t>
  </si>
  <si>
    <t xml:space="preserve">VI. </t>
  </si>
  <si>
    <t>Támogatási kölcs. nyújtása, 
törlesztése</t>
  </si>
  <si>
    <t>Tartalék, céltartalék</t>
  </si>
  <si>
    <t>Finanszírozási kiadás</t>
  </si>
  <si>
    <t>Kiadások összesen</t>
  </si>
  <si>
    <t>EGYENLEG</t>
  </si>
  <si>
    <t>2012. ÉVI KÖLTSÉGVETÉSI PÉNZESZKÖZ VÁLTOZÁSÁNAK BEMUTATÁSA</t>
  </si>
  <si>
    <t>Zárszámadás előterjesztés d. melléklet</t>
  </si>
  <si>
    <t>Zárszámadás előterjesztés b. melléklet</t>
  </si>
  <si>
    <t>2013. ÉVI KÖLTSÉGVETÉSI MÉRLEGE</t>
  </si>
  <si>
    <t>2013 eredeti előirány</t>
  </si>
  <si>
    <t>2013. módosít. előirány</t>
  </si>
  <si>
    <t>2013. évi tény</t>
  </si>
  <si>
    <t>Őriszentpéter Városi Önkormányzat 2013. évi közvetett támogatásai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</si>
</sst>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33" borderId="20" xfId="0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 wrapText="1"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1" xfId="0" applyFill="1" applyBorder="1" applyAlignment="1">
      <alignment/>
    </xf>
    <xf numFmtId="3" fontId="0" fillId="33" borderId="26" xfId="0" applyNumberFormat="1" applyFill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64" fontId="6" fillId="0" borderId="0" xfId="4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164" fontId="6" fillId="0" borderId="0" xfId="40" applyNumberFormat="1" applyFont="1" applyBorder="1" applyAlignment="1">
      <alignment horizontal="left" vertical="top" wrapText="1"/>
    </xf>
    <xf numFmtId="164" fontId="7" fillId="0" borderId="0" xfId="4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40" applyNumberFormat="1" applyFont="1" applyAlignment="1">
      <alignment horizontal="right"/>
    </xf>
    <xf numFmtId="0" fontId="7" fillId="0" borderId="26" xfId="0" applyFont="1" applyBorder="1" applyAlignment="1">
      <alignment/>
    </xf>
    <xf numFmtId="164" fontId="7" fillId="0" borderId="26" xfId="40" applyNumberFormat="1" applyFont="1" applyBorder="1" applyAlignment="1">
      <alignment horizontal="left"/>
    </xf>
    <xf numFmtId="1" fontId="7" fillId="0" borderId="26" xfId="4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26" xfId="0" applyFont="1" applyBorder="1" applyAlignment="1">
      <alignment/>
    </xf>
    <xf numFmtId="164" fontId="6" fillId="0" borderId="26" xfId="40" applyNumberFormat="1" applyFont="1" applyBorder="1" applyAlignment="1">
      <alignment horizontal="left"/>
    </xf>
    <xf numFmtId="1" fontId="6" fillId="0" borderId="26" xfId="40" applyNumberFormat="1" applyFont="1" applyBorder="1" applyAlignment="1">
      <alignment horizontal="right"/>
    </xf>
    <xf numFmtId="164" fontId="7" fillId="0" borderId="0" xfId="4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0" fillId="0" borderId="26" xfId="0" applyBorder="1" applyAlignment="1">
      <alignment wrapText="1"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0" borderId="26" xfId="0" applyFont="1" applyBorder="1" applyAlignment="1">
      <alignment wrapText="1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2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164" fontId="6" fillId="0" borderId="26" xfId="40" applyNumberFormat="1" applyFont="1" applyBorder="1" applyAlignment="1">
      <alignment horizontal="center" wrapText="1"/>
    </xf>
    <xf numFmtId="164" fontId="9" fillId="0" borderId="26" xfId="40" applyNumberFormat="1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3">
      <selection activeCell="C10" sqref="C10"/>
    </sheetView>
  </sheetViews>
  <sheetFormatPr defaultColWidth="9.140625" defaultRowHeight="12.75"/>
  <cols>
    <col min="1" max="1" width="3.7109375" style="0" customWidth="1"/>
    <col min="2" max="2" width="42.00390625" style="0" customWidth="1"/>
    <col min="6" max="6" width="3.7109375" style="0" customWidth="1"/>
    <col min="7" max="7" width="42.140625" style="0" customWidth="1"/>
  </cols>
  <sheetData>
    <row r="1" ht="12.75">
      <c r="J1" s="93" t="s">
        <v>86</v>
      </c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111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ht="13.5" thickBot="1">
      <c r="J5" s="1" t="s">
        <v>70</v>
      </c>
    </row>
    <row r="6" spans="1:10" ht="45" customHeight="1" thickBot="1">
      <c r="A6" s="35" t="s">
        <v>69</v>
      </c>
      <c r="B6" s="36" t="s">
        <v>1</v>
      </c>
      <c r="C6" s="37" t="s">
        <v>112</v>
      </c>
      <c r="D6" s="37" t="s">
        <v>113</v>
      </c>
      <c r="E6" s="38" t="s">
        <v>114</v>
      </c>
      <c r="F6" s="35" t="s">
        <v>0</v>
      </c>
      <c r="G6" s="36" t="s">
        <v>1</v>
      </c>
      <c r="H6" s="37" t="s">
        <v>112</v>
      </c>
      <c r="I6" s="37" t="s">
        <v>113</v>
      </c>
      <c r="J6" s="38" t="s">
        <v>114</v>
      </c>
    </row>
    <row r="7" spans="1:10" ht="12.75">
      <c r="A7" s="2" t="s">
        <v>2</v>
      </c>
      <c r="B7" s="17" t="s">
        <v>3</v>
      </c>
      <c r="C7" s="27"/>
      <c r="D7" s="3"/>
      <c r="E7" s="4"/>
      <c r="F7" s="2" t="s">
        <v>4</v>
      </c>
      <c r="G7" s="17" t="s">
        <v>5</v>
      </c>
      <c r="H7" s="27"/>
      <c r="I7" s="3"/>
      <c r="J7" s="4"/>
    </row>
    <row r="8" spans="1:10" ht="12.75" customHeight="1">
      <c r="A8" s="5" t="s">
        <v>13</v>
      </c>
      <c r="B8" s="18" t="s">
        <v>6</v>
      </c>
      <c r="C8" s="52">
        <v>25060</v>
      </c>
      <c r="D8" s="30">
        <v>36968</v>
      </c>
      <c r="E8" s="49">
        <v>36924</v>
      </c>
      <c r="F8" s="5" t="s">
        <v>13</v>
      </c>
      <c r="G8" s="18" t="s">
        <v>23</v>
      </c>
      <c r="H8" s="49">
        <v>101837</v>
      </c>
      <c r="I8" s="30">
        <v>118275</v>
      </c>
      <c r="J8" s="49">
        <v>115139</v>
      </c>
    </row>
    <row r="9" spans="1:10" ht="25.5" customHeight="1">
      <c r="A9" s="5" t="s">
        <v>14</v>
      </c>
      <c r="B9" s="18" t="s">
        <v>7</v>
      </c>
      <c r="C9" s="52">
        <v>47180</v>
      </c>
      <c r="D9" s="30">
        <v>54749</v>
      </c>
      <c r="E9" s="49">
        <v>45805</v>
      </c>
      <c r="F9" s="5" t="s">
        <v>14</v>
      </c>
      <c r="G9" s="18" t="s">
        <v>24</v>
      </c>
      <c r="H9" s="49">
        <v>25887</v>
      </c>
      <c r="I9" s="30">
        <v>28473</v>
      </c>
      <c r="J9" s="49">
        <v>27940</v>
      </c>
    </row>
    <row r="10" spans="1:10" ht="12.75" customHeight="1">
      <c r="A10" s="5" t="s">
        <v>15</v>
      </c>
      <c r="B10" s="18" t="s">
        <v>9</v>
      </c>
      <c r="C10" s="52">
        <v>110767</v>
      </c>
      <c r="D10" s="30">
        <v>120407</v>
      </c>
      <c r="E10" s="49">
        <v>120407</v>
      </c>
      <c r="F10" s="5" t="s">
        <v>19</v>
      </c>
      <c r="G10" s="18" t="s">
        <v>25</v>
      </c>
      <c r="H10" s="49">
        <v>131172</v>
      </c>
      <c r="I10" s="30">
        <v>137645</v>
      </c>
      <c r="J10" s="49">
        <v>113608</v>
      </c>
    </row>
    <row r="11" spans="1:10" ht="12.75" customHeight="1">
      <c r="A11" s="5"/>
      <c r="B11" s="19" t="s">
        <v>53</v>
      </c>
      <c r="C11" s="52">
        <v>0</v>
      </c>
      <c r="D11" s="30">
        <v>0</v>
      </c>
      <c r="E11" s="49">
        <v>0</v>
      </c>
      <c r="F11" s="5" t="s">
        <v>15</v>
      </c>
      <c r="G11" s="18" t="s">
        <v>26</v>
      </c>
      <c r="H11" s="49">
        <v>1478</v>
      </c>
      <c r="I11" s="30">
        <v>6618</v>
      </c>
      <c r="J11" s="49">
        <v>5974</v>
      </c>
    </row>
    <row r="12" spans="1:10" ht="12.75" customHeight="1">
      <c r="A12" s="5" t="s">
        <v>16</v>
      </c>
      <c r="B12" s="18" t="s">
        <v>8</v>
      </c>
      <c r="C12" s="52">
        <v>112246</v>
      </c>
      <c r="D12" s="30">
        <v>120128</v>
      </c>
      <c r="E12" s="49">
        <v>124093</v>
      </c>
      <c r="F12" s="5" t="s">
        <v>16</v>
      </c>
      <c r="G12" s="18" t="s">
        <v>27</v>
      </c>
      <c r="H12" s="49">
        <v>37124</v>
      </c>
      <c r="I12" s="30">
        <v>49761</v>
      </c>
      <c r="J12" s="49">
        <v>44402</v>
      </c>
    </row>
    <row r="13" spans="1:10" ht="12.75" customHeight="1">
      <c r="A13" s="5" t="s">
        <v>17</v>
      </c>
      <c r="B13" s="18" t="s">
        <v>49</v>
      </c>
      <c r="C13" s="52">
        <v>0</v>
      </c>
      <c r="D13" s="30">
        <v>380</v>
      </c>
      <c r="E13" s="49">
        <v>380</v>
      </c>
      <c r="F13" s="6"/>
      <c r="G13" s="19" t="s">
        <v>28</v>
      </c>
      <c r="H13" s="52">
        <v>0</v>
      </c>
      <c r="I13" s="30">
        <v>0</v>
      </c>
      <c r="J13" s="49">
        <v>0</v>
      </c>
    </row>
    <row r="14" spans="1:10" ht="12.75" customHeight="1">
      <c r="A14" s="5" t="s">
        <v>18</v>
      </c>
      <c r="B14" s="18" t="s">
        <v>51</v>
      </c>
      <c r="C14" s="52">
        <v>0</v>
      </c>
      <c r="D14" s="30">
        <v>0</v>
      </c>
      <c r="E14" s="49">
        <v>0</v>
      </c>
      <c r="F14" s="5" t="s">
        <v>38</v>
      </c>
      <c r="G14" s="18" t="s">
        <v>52</v>
      </c>
      <c r="H14" s="52">
        <v>0</v>
      </c>
      <c r="I14" s="30">
        <v>0</v>
      </c>
      <c r="J14" s="49">
        <v>0</v>
      </c>
    </row>
    <row r="15" spans="1:10" ht="12.75" customHeight="1">
      <c r="A15" s="33"/>
      <c r="B15" s="34"/>
      <c r="C15" s="78"/>
      <c r="D15" s="79"/>
      <c r="E15" s="80"/>
      <c r="F15" s="31" t="s">
        <v>40</v>
      </c>
      <c r="G15" s="32" t="s">
        <v>58</v>
      </c>
      <c r="H15" s="53">
        <v>0</v>
      </c>
      <c r="I15" s="54">
        <v>0</v>
      </c>
      <c r="J15" s="55">
        <v>0</v>
      </c>
    </row>
    <row r="16" spans="1:10" ht="12.75" customHeight="1" thickBot="1">
      <c r="A16" s="7"/>
      <c r="B16" s="20" t="s">
        <v>43</v>
      </c>
      <c r="C16" s="56">
        <f>SUM(C8:C15)</f>
        <v>295253</v>
      </c>
      <c r="D16" s="45">
        <f>SUM(D8:D15)</f>
        <v>332632</v>
      </c>
      <c r="E16" s="57">
        <f>SUM(E8:E15)</f>
        <v>327609</v>
      </c>
      <c r="F16" s="8"/>
      <c r="G16" s="20" t="s">
        <v>41</v>
      </c>
      <c r="H16" s="57">
        <f>SUM(H8:H15)</f>
        <v>297498</v>
      </c>
      <c r="I16" s="57">
        <f>SUM(I8:I15)</f>
        <v>340772</v>
      </c>
      <c r="J16" s="57">
        <f>SUM(J8:J15)</f>
        <v>307063</v>
      </c>
    </row>
    <row r="17" spans="1:10" ht="6.75" customHeight="1" thickBot="1">
      <c r="A17" s="9"/>
      <c r="B17" s="21"/>
      <c r="C17" s="81"/>
      <c r="D17" s="82"/>
      <c r="E17" s="83"/>
      <c r="F17" s="28"/>
      <c r="G17" s="28"/>
      <c r="H17" s="58"/>
      <c r="I17" s="46"/>
      <c r="J17" s="59"/>
    </row>
    <row r="18" spans="1:10" ht="12.75" customHeight="1">
      <c r="A18" s="10" t="s">
        <v>19</v>
      </c>
      <c r="B18" s="22" t="s">
        <v>10</v>
      </c>
      <c r="C18" s="60">
        <v>12000</v>
      </c>
      <c r="D18" s="61">
        <v>16211</v>
      </c>
      <c r="E18" s="62">
        <v>4238</v>
      </c>
      <c r="F18" s="10" t="s">
        <v>17</v>
      </c>
      <c r="G18" s="22" t="s">
        <v>29</v>
      </c>
      <c r="H18" s="60">
        <v>60904</v>
      </c>
      <c r="I18" s="61">
        <v>66264</v>
      </c>
      <c r="J18" s="62">
        <v>18890</v>
      </c>
    </row>
    <row r="19" spans="1:10" ht="12.75" customHeight="1">
      <c r="A19" s="5" t="s">
        <v>15</v>
      </c>
      <c r="B19" s="18" t="s">
        <v>9</v>
      </c>
      <c r="C19" s="52">
        <v>0</v>
      </c>
      <c r="D19" s="30">
        <v>0</v>
      </c>
      <c r="E19" s="49">
        <v>0</v>
      </c>
      <c r="F19" s="5" t="s">
        <v>18</v>
      </c>
      <c r="G19" s="18" t="s">
        <v>30</v>
      </c>
      <c r="H19" s="63">
        <v>0</v>
      </c>
      <c r="I19" s="47">
        <v>0</v>
      </c>
      <c r="J19" s="48">
        <v>0</v>
      </c>
    </row>
    <row r="20" spans="1:10" ht="12.75" customHeight="1">
      <c r="A20" s="5"/>
      <c r="B20" s="19" t="s">
        <v>54</v>
      </c>
      <c r="C20" s="52">
        <v>0</v>
      </c>
      <c r="D20" s="30">
        <v>0</v>
      </c>
      <c r="E20" s="49">
        <v>0</v>
      </c>
      <c r="F20" s="5" t="s">
        <v>12</v>
      </c>
      <c r="G20" s="18" t="s">
        <v>31</v>
      </c>
      <c r="H20" s="52">
        <v>0</v>
      </c>
      <c r="I20" s="30">
        <v>0</v>
      </c>
      <c r="J20" s="49">
        <v>0</v>
      </c>
    </row>
    <row r="21" spans="1:10" ht="12.75" customHeight="1">
      <c r="A21" s="5" t="s">
        <v>16</v>
      </c>
      <c r="B21" s="18" t="s">
        <v>11</v>
      </c>
      <c r="C21" s="52">
        <v>51282</v>
      </c>
      <c r="D21" s="30">
        <v>51282</v>
      </c>
      <c r="E21" s="49">
        <v>3097</v>
      </c>
      <c r="F21" s="5" t="s">
        <v>32</v>
      </c>
      <c r="G21" s="18" t="s">
        <v>33</v>
      </c>
      <c r="H21" s="52">
        <v>0</v>
      </c>
      <c r="I21" s="30">
        <v>0</v>
      </c>
      <c r="J21" s="49">
        <v>0</v>
      </c>
    </row>
    <row r="22" spans="1:10" ht="12.75" customHeight="1">
      <c r="A22" s="5" t="s">
        <v>17</v>
      </c>
      <c r="B22" s="18" t="s">
        <v>48</v>
      </c>
      <c r="C22" s="52">
        <v>88</v>
      </c>
      <c r="D22" s="30">
        <v>328</v>
      </c>
      <c r="E22" s="49">
        <v>240</v>
      </c>
      <c r="F22" s="5" t="s">
        <v>34</v>
      </c>
      <c r="G22" s="18" t="s">
        <v>35</v>
      </c>
      <c r="H22" s="52">
        <v>0</v>
      </c>
      <c r="I22" s="30">
        <v>0</v>
      </c>
      <c r="J22" s="49">
        <v>0</v>
      </c>
    </row>
    <row r="23" spans="1:10" ht="25.5" customHeight="1">
      <c r="A23" s="5" t="s">
        <v>18</v>
      </c>
      <c r="B23" s="18" t="s">
        <v>50</v>
      </c>
      <c r="C23" s="52">
        <v>0</v>
      </c>
      <c r="D23" s="30">
        <v>0</v>
      </c>
      <c r="E23" s="49">
        <v>0</v>
      </c>
      <c r="F23" s="5" t="s">
        <v>36</v>
      </c>
      <c r="G23" s="18" t="s">
        <v>37</v>
      </c>
      <c r="H23" s="52">
        <v>2466</v>
      </c>
      <c r="I23" s="30">
        <v>2466</v>
      </c>
      <c r="J23" s="49">
        <v>1849</v>
      </c>
    </row>
    <row r="24" spans="1:10" ht="25.5" customHeight="1">
      <c r="A24" s="11"/>
      <c r="B24" s="23"/>
      <c r="C24" s="84"/>
      <c r="D24" s="44"/>
      <c r="E24" s="85"/>
      <c r="F24" s="6"/>
      <c r="G24" s="19" t="s">
        <v>39</v>
      </c>
      <c r="H24" s="52">
        <v>0</v>
      </c>
      <c r="I24" s="30">
        <v>0</v>
      </c>
      <c r="J24" s="49">
        <v>0</v>
      </c>
    </row>
    <row r="25" spans="1:10" ht="12.75" customHeight="1">
      <c r="A25" s="11"/>
      <c r="B25" s="23"/>
      <c r="C25" s="84"/>
      <c r="D25" s="44"/>
      <c r="E25" s="85"/>
      <c r="F25" s="5" t="s">
        <v>38</v>
      </c>
      <c r="G25" s="18" t="s">
        <v>52</v>
      </c>
      <c r="H25" s="52">
        <v>0</v>
      </c>
      <c r="I25" s="30">
        <v>0</v>
      </c>
      <c r="J25" s="49">
        <v>0</v>
      </c>
    </row>
    <row r="26" spans="1:10" ht="12.75" customHeight="1">
      <c r="A26" s="33"/>
      <c r="B26" s="34"/>
      <c r="C26" s="78"/>
      <c r="D26" s="79"/>
      <c r="E26" s="80"/>
      <c r="F26" s="31" t="s">
        <v>40</v>
      </c>
      <c r="G26" s="32" t="s">
        <v>68</v>
      </c>
      <c r="H26" s="52">
        <v>0</v>
      </c>
      <c r="I26" s="30">
        <v>0</v>
      </c>
      <c r="J26" s="49">
        <v>0</v>
      </c>
    </row>
    <row r="27" spans="1:10" ht="12.75" customHeight="1" thickBot="1">
      <c r="A27" s="7"/>
      <c r="B27" s="20" t="s">
        <v>44</v>
      </c>
      <c r="C27" s="56">
        <f>SUM(C18:C26)</f>
        <v>63370</v>
      </c>
      <c r="D27" s="45">
        <f>SUM(D18:D26)</f>
        <v>67821</v>
      </c>
      <c r="E27" s="57">
        <f>SUM(E18:E26)</f>
        <v>7575</v>
      </c>
      <c r="F27" s="8"/>
      <c r="G27" s="20" t="s">
        <v>42</v>
      </c>
      <c r="H27" s="57">
        <f>SUM(H18:H26)</f>
        <v>63370</v>
      </c>
      <c r="I27" s="57">
        <f>SUM(I18:I26)</f>
        <v>68730</v>
      </c>
      <c r="J27" s="57">
        <f>SUM(J18:J26)</f>
        <v>20739</v>
      </c>
    </row>
    <row r="28" spans="1:10" ht="6.75" customHeight="1" thickBot="1">
      <c r="A28" s="9"/>
      <c r="B28" s="21"/>
      <c r="C28" s="81"/>
      <c r="D28" s="82"/>
      <c r="E28" s="83"/>
      <c r="F28" s="28"/>
      <c r="G28" s="28"/>
      <c r="H28" s="53"/>
      <c r="I28" s="54"/>
      <c r="J28" s="55"/>
    </row>
    <row r="29" spans="1:10" ht="15" customHeight="1" thickBot="1">
      <c r="A29" s="12"/>
      <c r="B29" s="24" t="s">
        <v>21</v>
      </c>
      <c r="C29" s="64">
        <f>C16+C27</f>
        <v>358623</v>
      </c>
      <c r="D29" s="50">
        <f>D16+D27</f>
        <v>400453</v>
      </c>
      <c r="E29" s="51">
        <f>E16+E27</f>
        <v>335184</v>
      </c>
      <c r="F29" s="13"/>
      <c r="G29" s="24" t="s">
        <v>20</v>
      </c>
      <c r="H29" s="51">
        <f>SUM(H27,H16)</f>
        <v>360868</v>
      </c>
      <c r="I29" s="51">
        <f>SUM(I27,I16)</f>
        <v>409502</v>
      </c>
      <c r="J29" s="51">
        <f>SUM(J27,J16)</f>
        <v>327802</v>
      </c>
    </row>
    <row r="30" spans="1:10" ht="27" customHeight="1" thickBot="1">
      <c r="A30" s="14"/>
      <c r="B30" s="25" t="s">
        <v>47</v>
      </c>
      <c r="C30" s="64">
        <f>IF(B29&lt;H29,C29-H29,0)</f>
        <v>0</v>
      </c>
      <c r="D30" s="50">
        <f>IF(C29&lt;I29,D29-I29,0)</f>
        <v>-9049</v>
      </c>
      <c r="E30" s="51">
        <f>IF(D29&lt;J29,E29-J29,0)</f>
        <v>0</v>
      </c>
      <c r="F30" s="13"/>
      <c r="G30" s="39" t="s">
        <v>46</v>
      </c>
      <c r="H30" s="65">
        <f>IF(C29&gt;H29,C29-H29,0)</f>
        <v>0</v>
      </c>
      <c r="I30" s="65">
        <f>IF(D29&gt;I29,D29-I29,0)</f>
        <v>0</v>
      </c>
      <c r="J30" s="65">
        <f>IF(E29&gt;J29,E29-J29,0)</f>
        <v>7382</v>
      </c>
    </row>
    <row r="31" spans="1:10" ht="25.5" customHeight="1">
      <c r="A31" s="126" t="s">
        <v>55</v>
      </c>
      <c r="B31" s="22" t="s">
        <v>56</v>
      </c>
      <c r="C31" s="86">
        <v>2245</v>
      </c>
      <c r="D31" s="87">
        <v>9049</v>
      </c>
      <c r="E31" s="88">
        <v>9049</v>
      </c>
      <c r="F31" s="40"/>
      <c r="G31" s="41"/>
      <c r="H31" s="66"/>
      <c r="I31" s="67"/>
      <c r="J31" s="68"/>
    </row>
    <row r="32" spans="1:10" ht="25.5" customHeight="1" thickBot="1">
      <c r="A32" s="127"/>
      <c r="B32" s="26" t="s">
        <v>57</v>
      </c>
      <c r="C32" s="56">
        <v>0</v>
      </c>
      <c r="D32" s="45">
        <v>0</v>
      </c>
      <c r="E32" s="57">
        <v>0</v>
      </c>
      <c r="F32" s="42"/>
      <c r="G32" s="43"/>
      <c r="H32" s="69"/>
      <c r="I32" s="70"/>
      <c r="J32" s="71"/>
    </row>
    <row r="33" spans="1:10" ht="12.75" customHeight="1">
      <c r="A33" s="124" t="s">
        <v>32</v>
      </c>
      <c r="B33" s="22" t="s">
        <v>59</v>
      </c>
      <c r="C33" s="86">
        <v>0</v>
      </c>
      <c r="D33" s="87">
        <v>0</v>
      </c>
      <c r="E33" s="88">
        <v>120</v>
      </c>
      <c r="F33" s="121" t="s">
        <v>63</v>
      </c>
      <c r="G33" s="29" t="s">
        <v>61</v>
      </c>
      <c r="H33" s="72">
        <v>0</v>
      </c>
      <c r="I33" s="73">
        <v>0</v>
      </c>
      <c r="J33" s="74">
        <v>4912</v>
      </c>
    </row>
    <row r="34" spans="1:10" ht="12.75" customHeight="1" thickBot="1">
      <c r="A34" s="125"/>
      <c r="B34" s="26" t="s">
        <v>60</v>
      </c>
      <c r="C34" s="89">
        <v>0</v>
      </c>
      <c r="D34" s="90">
        <v>0</v>
      </c>
      <c r="E34" s="91">
        <v>0</v>
      </c>
      <c r="F34" s="122"/>
      <c r="G34" s="26" t="s">
        <v>62</v>
      </c>
      <c r="H34" s="75">
        <v>0</v>
      </c>
      <c r="I34" s="76">
        <v>0</v>
      </c>
      <c r="J34" s="77">
        <v>0</v>
      </c>
    </row>
    <row r="35" spans="1:10" ht="15" customHeight="1" thickBot="1">
      <c r="A35" s="15"/>
      <c r="B35" s="25" t="s">
        <v>64</v>
      </c>
      <c r="C35" s="51">
        <f>SUM(C33,C31,C16)</f>
        <v>297498</v>
      </c>
      <c r="D35" s="51">
        <f>SUM(D33,D31,D16)</f>
        <v>341681</v>
      </c>
      <c r="E35" s="51">
        <f>SUM(E33,E31,E16)</f>
        <v>336778</v>
      </c>
      <c r="F35" s="16"/>
      <c r="G35" s="25" t="s">
        <v>66</v>
      </c>
      <c r="H35" s="51">
        <f>SUM(H16,H33)</f>
        <v>297498</v>
      </c>
      <c r="I35" s="51">
        <f>SUM(I16,I33)</f>
        <v>340772</v>
      </c>
      <c r="J35" s="51">
        <f>SUM(J16,J33)</f>
        <v>311975</v>
      </c>
    </row>
    <row r="36" spans="1:10" ht="15" customHeight="1" thickBot="1">
      <c r="A36" s="15"/>
      <c r="B36" s="25" t="s">
        <v>65</v>
      </c>
      <c r="C36" s="59">
        <f>SUM(C34,C32,C27)</f>
        <v>63370</v>
      </c>
      <c r="D36" s="59">
        <f>SUM(D34,D32,D27)</f>
        <v>67821</v>
      </c>
      <c r="E36" s="59">
        <f>SUM(E34,E32,E27)</f>
        <v>7575</v>
      </c>
      <c r="F36" s="16"/>
      <c r="G36" s="25" t="s">
        <v>67</v>
      </c>
      <c r="H36" s="59">
        <f>H27+H34</f>
        <v>63370</v>
      </c>
      <c r="I36" s="59">
        <f>I27+I34</f>
        <v>68730</v>
      </c>
      <c r="J36" s="59">
        <f>J27+J34</f>
        <v>20739</v>
      </c>
    </row>
    <row r="37" spans="1:10" ht="15" customHeight="1" thickBot="1">
      <c r="A37" s="12"/>
      <c r="B37" s="24" t="s">
        <v>22</v>
      </c>
      <c r="C37" s="51">
        <f>SUM(C35:C36)</f>
        <v>360868</v>
      </c>
      <c r="D37" s="51">
        <f>SUM(D35:D36)</f>
        <v>409502</v>
      </c>
      <c r="E37" s="51">
        <f>SUM(E35:E36)</f>
        <v>344353</v>
      </c>
      <c r="F37" s="13"/>
      <c r="G37" s="24" t="s">
        <v>45</v>
      </c>
      <c r="H37" s="51">
        <f>SUM(H35:H36)</f>
        <v>360868</v>
      </c>
      <c r="I37" s="51">
        <f>SUM(I35:I36)</f>
        <v>409502</v>
      </c>
      <c r="J37" s="51">
        <f>SUM(J35:J36)</f>
        <v>332714</v>
      </c>
    </row>
  </sheetData>
  <sheetProtection/>
  <mergeCells count="5">
    <mergeCell ref="F33:F34"/>
    <mergeCell ref="A2:J2"/>
    <mergeCell ref="A3:J3"/>
    <mergeCell ref="A33:A34"/>
    <mergeCell ref="A31:A32"/>
  </mergeCells>
  <printOptions/>
  <pageMargins left="0.27" right="0.15" top="0.22" bottom="0.15" header="0.41" footer="0.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4.7109375" style="0" customWidth="1"/>
    <col min="2" max="2" width="27.28125" style="0" customWidth="1"/>
    <col min="3" max="15" width="8.57421875" style="0" customWidth="1"/>
  </cols>
  <sheetData>
    <row r="1" ht="12.75">
      <c r="O1" s="93" t="s">
        <v>110</v>
      </c>
    </row>
    <row r="2" spans="1:15" ht="15" customHeight="1">
      <c r="A2" s="123" t="s">
        <v>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" customHeight="1">
      <c r="A3" s="123" t="s">
        <v>108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ht="12.75">
      <c r="O4" s="1" t="s">
        <v>72</v>
      </c>
    </row>
    <row r="5" spans="1:15" ht="18" customHeight="1">
      <c r="A5" s="112" t="s">
        <v>0</v>
      </c>
      <c r="B5" s="113" t="s">
        <v>88</v>
      </c>
      <c r="C5" s="113" t="s">
        <v>13</v>
      </c>
      <c r="D5" s="113" t="s">
        <v>14</v>
      </c>
      <c r="E5" s="113" t="s">
        <v>19</v>
      </c>
      <c r="F5" s="113" t="s">
        <v>15</v>
      </c>
      <c r="G5" s="113" t="s">
        <v>16</v>
      </c>
      <c r="H5" s="113" t="s">
        <v>17</v>
      </c>
      <c r="I5" s="113" t="s">
        <v>18</v>
      </c>
      <c r="J5" s="113" t="s">
        <v>12</v>
      </c>
      <c r="K5" s="113" t="s">
        <v>32</v>
      </c>
      <c r="L5" s="113" t="s">
        <v>34</v>
      </c>
      <c r="M5" s="113" t="s">
        <v>36</v>
      </c>
      <c r="N5" s="113" t="s">
        <v>38</v>
      </c>
      <c r="O5" s="113" t="s">
        <v>89</v>
      </c>
    </row>
    <row r="6" spans="1:15" ht="12.75">
      <c r="A6" s="114" t="s">
        <v>2</v>
      </c>
      <c r="B6" s="114" t="s">
        <v>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2.75">
      <c r="A7" s="114" t="s">
        <v>13</v>
      </c>
      <c r="B7" s="114" t="s">
        <v>6</v>
      </c>
      <c r="C7" s="30">
        <v>1873</v>
      </c>
      <c r="D7" s="30">
        <v>2207</v>
      </c>
      <c r="E7" s="30">
        <v>6897</v>
      </c>
      <c r="F7" s="30">
        <v>2657</v>
      </c>
      <c r="G7" s="30">
        <v>2001</v>
      </c>
      <c r="H7" s="30">
        <v>1873</v>
      </c>
      <c r="I7" s="30">
        <v>1873</v>
      </c>
      <c r="J7" s="30">
        <v>1873</v>
      </c>
      <c r="K7" s="30">
        <v>8127</v>
      </c>
      <c r="L7" s="30">
        <v>1873</v>
      </c>
      <c r="M7" s="30">
        <v>1873</v>
      </c>
      <c r="N7" s="30">
        <v>3841</v>
      </c>
      <c r="O7" s="30">
        <f>SUM(C7:N7)</f>
        <v>36968</v>
      </c>
    </row>
    <row r="8" spans="1:15" ht="12.75">
      <c r="A8" s="114" t="s">
        <v>14</v>
      </c>
      <c r="B8" s="114" t="s">
        <v>7</v>
      </c>
      <c r="C8" s="30">
        <v>4157</v>
      </c>
      <c r="D8" s="30">
        <v>5179</v>
      </c>
      <c r="E8" s="30">
        <v>4156</v>
      </c>
      <c r="F8" s="30">
        <v>4157</v>
      </c>
      <c r="G8" s="30">
        <v>4157</v>
      </c>
      <c r="H8" s="30">
        <v>4157</v>
      </c>
      <c r="I8" s="30">
        <v>4157</v>
      </c>
      <c r="J8" s="30">
        <v>4157</v>
      </c>
      <c r="K8" s="30">
        <v>4157</v>
      </c>
      <c r="L8" s="30">
        <v>4157</v>
      </c>
      <c r="M8" s="30">
        <v>4157</v>
      </c>
      <c r="N8" s="30">
        <v>8001</v>
      </c>
      <c r="O8" s="30">
        <f aca="true" t="shared" si="0" ref="O8:O16">SUM(C8:N8)</f>
        <v>54749</v>
      </c>
    </row>
    <row r="9" spans="1:15" ht="12.75">
      <c r="A9" s="114" t="s">
        <v>19</v>
      </c>
      <c r="B9" s="114" t="s">
        <v>90</v>
      </c>
      <c r="C9" s="30">
        <v>0</v>
      </c>
      <c r="D9" s="30">
        <v>0</v>
      </c>
      <c r="E9" s="30">
        <v>5710</v>
      </c>
      <c r="F9" s="30">
        <v>0</v>
      </c>
      <c r="G9" s="30">
        <v>0</v>
      </c>
      <c r="H9" s="30">
        <v>0</v>
      </c>
      <c r="I9" s="30">
        <v>4001</v>
      </c>
      <c r="J9" s="30">
        <v>0</v>
      </c>
      <c r="K9" s="30">
        <v>0</v>
      </c>
      <c r="L9" s="30">
        <v>6500</v>
      </c>
      <c r="M9" s="30">
        <v>0</v>
      </c>
      <c r="N9" s="30">
        <v>0</v>
      </c>
      <c r="O9" s="30">
        <f t="shared" si="0"/>
        <v>16211</v>
      </c>
    </row>
    <row r="10" spans="1:15" ht="12.75">
      <c r="A10" s="114" t="s">
        <v>15</v>
      </c>
      <c r="B10" s="114" t="s">
        <v>9</v>
      </c>
      <c r="C10" s="30">
        <v>9337</v>
      </c>
      <c r="D10" s="30">
        <v>9337</v>
      </c>
      <c r="E10" s="30">
        <v>9337</v>
      </c>
      <c r="F10" s="30">
        <v>9337</v>
      </c>
      <c r="G10" s="30">
        <v>9337</v>
      </c>
      <c r="H10" s="30">
        <v>10140</v>
      </c>
      <c r="I10" s="30">
        <v>9337</v>
      </c>
      <c r="J10" s="30">
        <v>9337</v>
      </c>
      <c r="K10" s="30">
        <v>9337</v>
      </c>
      <c r="L10" s="30">
        <v>9337</v>
      </c>
      <c r="M10" s="30">
        <v>9337</v>
      </c>
      <c r="N10" s="30">
        <v>16897</v>
      </c>
      <c r="O10" s="30">
        <f t="shared" si="0"/>
        <v>120407</v>
      </c>
    </row>
    <row r="11" spans="1:15" ht="12.75">
      <c r="A11" s="115"/>
      <c r="B11" s="115" t="s">
        <v>91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f t="shared" si="0"/>
        <v>0</v>
      </c>
    </row>
    <row r="12" spans="1:15" ht="12.75">
      <c r="A12" s="114" t="s">
        <v>16</v>
      </c>
      <c r="B12" s="114" t="s">
        <v>92</v>
      </c>
      <c r="C12" s="30">
        <v>13702</v>
      </c>
      <c r="D12" s="30">
        <v>13636</v>
      </c>
      <c r="E12" s="30">
        <v>13636</v>
      </c>
      <c r="F12" s="30">
        <v>13636</v>
      </c>
      <c r="G12" s="30">
        <v>13636</v>
      </c>
      <c r="H12" s="30">
        <v>13636</v>
      </c>
      <c r="I12" s="30">
        <v>13636</v>
      </c>
      <c r="J12" s="30">
        <v>13636</v>
      </c>
      <c r="K12" s="30">
        <v>13636</v>
      </c>
      <c r="L12" s="30">
        <v>13636</v>
      </c>
      <c r="M12" s="30">
        <v>13636</v>
      </c>
      <c r="N12" s="30">
        <v>21348</v>
      </c>
      <c r="O12" s="30">
        <f t="shared" si="0"/>
        <v>171410</v>
      </c>
    </row>
    <row r="13" spans="1:15" ht="12.75">
      <c r="A13" s="114" t="s">
        <v>17</v>
      </c>
      <c r="B13" s="114" t="s">
        <v>93</v>
      </c>
      <c r="C13" s="30">
        <v>0</v>
      </c>
      <c r="D13" s="30">
        <v>120</v>
      </c>
      <c r="E13" s="30">
        <v>0</v>
      </c>
      <c r="F13" s="30">
        <v>0</v>
      </c>
      <c r="G13" s="30">
        <v>450</v>
      </c>
      <c r="H13" s="30">
        <v>0</v>
      </c>
      <c r="I13" s="30">
        <v>0</v>
      </c>
      <c r="J13" s="30">
        <v>60</v>
      </c>
      <c r="K13" s="30">
        <v>40</v>
      </c>
      <c r="L13" s="30"/>
      <c r="M13" s="30">
        <v>38</v>
      </c>
      <c r="N13" s="30"/>
      <c r="O13" s="30">
        <f t="shared" si="0"/>
        <v>708</v>
      </c>
    </row>
    <row r="14" spans="1:15" ht="24" customHeight="1">
      <c r="A14" s="114" t="s">
        <v>18</v>
      </c>
      <c r="B14" s="117" t="s">
        <v>94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f t="shared" si="0"/>
        <v>0</v>
      </c>
    </row>
    <row r="15" spans="1:15" ht="12.75">
      <c r="A15" s="114" t="s">
        <v>12</v>
      </c>
      <c r="B15" s="114" t="s">
        <v>95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9049</v>
      </c>
      <c r="O15" s="30">
        <f>SUM(C15:N15)</f>
        <v>9049</v>
      </c>
    </row>
    <row r="16" spans="1:15" ht="12.75">
      <c r="A16" s="114" t="s">
        <v>32</v>
      </c>
      <c r="B16" s="114" t="s">
        <v>96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f t="shared" si="0"/>
        <v>0</v>
      </c>
    </row>
    <row r="17" spans="1:15" ht="12.75">
      <c r="A17" s="114"/>
      <c r="B17" s="114" t="s">
        <v>97</v>
      </c>
      <c r="C17" s="30">
        <v>0</v>
      </c>
      <c r="D17" s="30">
        <f>C38</f>
        <v>9138</v>
      </c>
      <c r="E17" s="30">
        <f aca="true" t="shared" si="1" ref="E17:N17">D38</f>
        <v>16281</v>
      </c>
      <c r="F17" s="30">
        <f t="shared" si="1"/>
        <v>32092</v>
      </c>
      <c r="G17" s="30">
        <f t="shared" si="1"/>
        <v>35244</v>
      </c>
      <c r="H17" s="30">
        <f t="shared" si="1"/>
        <v>39667</v>
      </c>
      <c r="I17" s="30">
        <f t="shared" si="1"/>
        <v>41395</v>
      </c>
      <c r="J17" s="30">
        <f t="shared" si="1"/>
        <v>54250</v>
      </c>
      <c r="K17" s="30">
        <f t="shared" si="1"/>
        <v>52217</v>
      </c>
      <c r="L17" s="30">
        <f t="shared" si="1"/>
        <v>57796</v>
      </c>
      <c r="M17" s="30">
        <f t="shared" si="1"/>
        <v>70375</v>
      </c>
      <c r="N17" s="30">
        <f t="shared" si="1"/>
        <v>70533</v>
      </c>
      <c r="O17" s="44"/>
    </row>
    <row r="18" spans="1:15" ht="12.75">
      <c r="A18" s="114"/>
      <c r="B18" s="118" t="s">
        <v>98</v>
      </c>
      <c r="C18" s="119">
        <f>SUM(C7:C17)</f>
        <v>29069</v>
      </c>
      <c r="D18" s="119">
        <f aca="true" t="shared" si="2" ref="D18:N18">SUM(D7:D17)</f>
        <v>39617</v>
      </c>
      <c r="E18" s="119">
        <f t="shared" si="2"/>
        <v>56017</v>
      </c>
      <c r="F18" s="119">
        <f t="shared" si="2"/>
        <v>61879</v>
      </c>
      <c r="G18" s="119">
        <f t="shared" si="2"/>
        <v>64825</v>
      </c>
      <c r="H18" s="119">
        <f t="shared" si="2"/>
        <v>69473</v>
      </c>
      <c r="I18" s="119">
        <f t="shared" si="2"/>
        <v>74399</v>
      </c>
      <c r="J18" s="119">
        <f t="shared" si="2"/>
        <v>83313</v>
      </c>
      <c r="K18" s="119">
        <f t="shared" si="2"/>
        <v>87514</v>
      </c>
      <c r="L18" s="119">
        <f t="shared" si="2"/>
        <v>93299</v>
      </c>
      <c r="M18" s="119">
        <f t="shared" si="2"/>
        <v>99416</v>
      </c>
      <c r="N18" s="119">
        <f t="shared" si="2"/>
        <v>129669</v>
      </c>
      <c r="O18" s="119">
        <f>SUM(O7:O16)</f>
        <v>409502</v>
      </c>
    </row>
    <row r="19" spans="1:15" ht="7.5" customHeight="1">
      <c r="A19" s="114"/>
      <c r="B19" s="11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2.75">
      <c r="A20" s="114" t="s">
        <v>4</v>
      </c>
      <c r="B20" s="114" t="s">
        <v>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.75">
      <c r="A21" s="114" t="s">
        <v>13</v>
      </c>
      <c r="B21" s="114" t="s">
        <v>99</v>
      </c>
      <c r="C21" s="30">
        <v>9004</v>
      </c>
      <c r="D21" s="30">
        <v>9004</v>
      </c>
      <c r="E21" s="30">
        <v>9004</v>
      </c>
      <c r="F21" s="30">
        <v>9004</v>
      </c>
      <c r="G21" s="30">
        <v>9004</v>
      </c>
      <c r="H21" s="30">
        <v>9004</v>
      </c>
      <c r="I21" s="30">
        <v>9004</v>
      </c>
      <c r="J21" s="30">
        <v>9004</v>
      </c>
      <c r="K21" s="30">
        <v>9004</v>
      </c>
      <c r="L21" s="30">
        <v>9004</v>
      </c>
      <c r="M21" s="30">
        <v>9004</v>
      </c>
      <c r="N21" s="30">
        <v>19231</v>
      </c>
      <c r="O21" s="30">
        <f>SUM(C21:N21)</f>
        <v>118275</v>
      </c>
    </row>
    <row r="22" spans="1:15" ht="12.75">
      <c r="A22" s="114" t="s">
        <v>14</v>
      </c>
      <c r="B22" s="114" t="s">
        <v>100</v>
      </c>
      <c r="C22" s="30">
        <v>2061</v>
      </c>
      <c r="D22" s="30">
        <v>2061</v>
      </c>
      <c r="E22" s="30">
        <v>2061</v>
      </c>
      <c r="F22" s="30">
        <v>2061</v>
      </c>
      <c r="G22" s="30">
        <v>2061</v>
      </c>
      <c r="H22" s="30">
        <v>2061</v>
      </c>
      <c r="I22" s="30">
        <v>2061</v>
      </c>
      <c r="J22" s="30">
        <v>2061</v>
      </c>
      <c r="K22" s="30">
        <v>2061</v>
      </c>
      <c r="L22" s="30">
        <v>2061</v>
      </c>
      <c r="M22" s="30">
        <v>2061</v>
      </c>
      <c r="N22" s="30">
        <v>5802</v>
      </c>
      <c r="O22" s="30">
        <f aca="true" t="shared" si="3" ref="O22:O36">SUM(C22:N22)</f>
        <v>28473</v>
      </c>
    </row>
    <row r="23" spans="1:15" ht="12.75">
      <c r="A23" s="114" t="s">
        <v>19</v>
      </c>
      <c r="B23" s="114" t="s">
        <v>25</v>
      </c>
      <c r="C23" s="30">
        <v>4569</v>
      </c>
      <c r="D23" s="30">
        <v>7974</v>
      </c>
      <c r="E23" s="30">
        <v>8563</v>
      </c>
      <c r="F23" s="30">
        <v>10876</v>
      </c>
      <c r="G23" s="30">
        <v>7589</v>
      </c>
      <c r="H23" s="30">
        <v>9961</v>
      </c>
      <c r="I23" s="30">
        <v>4787</v>
      </c>
      <c r="J23" s="30">
        <v>15734</v>
      </c>
      <c r="K23" s="30">
        <v>11890</v>
      </c>
      <c r="L23" s="30">
        <v>7562</v>
      </c>
      <c r="M23" s="30">
        <v>13521</v>
      </c>
      <c r="N23" s="30">
        <v>34619</v>
      </c>
      <c r="O23" s="30">
        <f t="shared" si="3"/>
        <v>137645</v>
      </c>
    </row>
    <row r="24" spans="1:15" ht="12.75">
      <c r="A24" s="114" t="s">
        <v>15</v>
      </c>
      <c r="B24" s="114" t="s">
        <v>26</v>
      </c>
      <c r="C24" s="30">
        <v>589</v>
      </c>
      <c r="D24" s="30">
        <v>589</v>
      </c>
      <c r="E24" s="30">
        <v>589</v>
      </c>
      <c r="F24" s="30">
        <v>589</v>
      </c>
      <c r="G24" s="30">
        <v>589</v>
      </c>
      <c r="H24" s="30">
        <v>589</v>
      </c>
      <c r="I24" s="30">
        <v>589</v>
      </c>
      <c r="J24" s="30">
        <v>589</v>
      </c>
      <c r="K24" s="30">
        <v>589</v>
      </c>
      <c r="L24" s="30">
        <v>589</v>
      </c>
      <c r="M24" s="30">
        <v>589</v>
      </c>
      <c r="N24" s="30">
        <v>139</v>
      </c>
      <c r="O24" s="30">
        <f t="shared" si="3"/>
        <v>6618</v>
      </c>
    </row>
    <row r="25" spans="1:15" ht="12.75">
      <c r="A25" s="114" t="s">
        <v>16</v>
      </c>
      <c r="B25" s="114" t="s">
        <v>27</v>
      </c>
      <c r="C25" s="30">
        <v>3708</v>
      </c>
      <c r="D25" s="30">
        <v>3708</v>
      </c>
      <c r="E25" s="30">
        <v>3708</v>
      </c>
      <c r="F25" s="30">
        <v>3708</v>
      </c>
      <c r="G25" s="30">
        <v>3708</v>
      </c>
      <c r="H25" s="30">
        <v>3708</v>
      </c>
      <c r="I25" s="30">
        <v>3708</v>
      </c>
      <c r="J25" s="30">
        <v>3708</v>
      </c>
      <c r="K25" s="30">
        <v>3708</v>
      </c>
      <c r="L25" s="30">
        <v>3708</v>
      </c>
      <c r="M25" s="30">
        <v>3708</v>
      </c>
      <c r="N25" s="30">
        <v>8973</v>
      </c>
      <c r="O25" s="30">
        <f t="shared" si="3"/>
        <v>49761</v>
      </c>
    </row>
    <row r="26" spans="1:15" ht="25.5">
      <c r="A26" s="114"/>
      <c r="B26" s="120" t="s">
        <v>101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30">
        <f t="shared" si="3"/>
        <v>0</v>
      </c>
    </row>
    <row r="27" spans="1:15" ht="12.75">
      <c r="A27" s="114" t="s">
        <v>102</v>
      </c>
      <c r="B27" s="114" t="s">
        <v>29</v>
      </c>
      <c r="C27" s="30">
        <v>0</v>
      </c>
      <c r="D27" s="30">
        <v>0</v>
      </c>
      <c r="E27" s="30">
        <v>0</v>
      </c>
      <c r="F27" s="30">
        <v>397</v>
      </c>
      <c r="G27" s="30">
        <v>2207</v>
      </c>
      <c r="H27" s="30">
        <v>2755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60905</v>
      </c>
      <c r="O27" s="30">
        <f t="shared" si="3"/>
        <v>66264</v>
      </c>
    </row>
    <row r="28" spans="1:15" ht="12.75">
      <c r="A28" s="114" t="s">
        <v>18</v>
      </c>
      <c r="B28" s="114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f t="shared" si="3"/>
        <v>0</v>
      </c>
    </row>
    <row r="29" spans="1:15" ht="12.75">
      <c r="A29" s="114" t="s">
        <v>12</v>
      </c>
      <c r="B29" s="114" t="s">
        <v>31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f t="shared" si="3"/>
        <v>0</v>
      </c>
    </row>
    <row r="30" spans="1:15" ht="12.75">
      <c r="A30" s="114" t="s">
        <v>32</v>
      </c>
      <c r="B30" s="114" t="s">
        <v>33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f t="shared" si="3"/>
        <v>0</v>
      </c>
    </row>
    <row r="31" spans="1:15" ht="12.75">
      <c r="A31" s="114" t="s">
        <v>34</v>
      </c>
      <c r="B31" s="114" t="s">
        <v>35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f t="shared" si="3"/>
        <v>0</v>
      </c>
    </row>
    <row r="32" spans="1:15" ht="12.75">
      <c r="A32" s="114" t="s">
        <v>36</v>
      </c>
      <c r="B32" s="114" t="s">
        <v>37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2466</v>
      </c>
      <c r="L32" s="30">
        <v>0</v>
      </c>
      <c r="M32" s="30">
        <v>0</v>
      </c>
      <c r="N32" s="30">
        <v>0</v>
      </c>
      <c r="O32" s="30">
        <f t="shared" si="3"/>
        <v>2466</v>
      </c>
    </row>
    <row r="33" spans="1:15" ht="25.5">
      <c r="A33" s="114" t="s">
        <v>38</v>
      </c>
      <c r="B33" s="117" t="s">
        <v>103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f t="shared" si="3"/>
        <v>0</v>
      </c>
    </row>
    <row r="34" spans="1:15" ht="12.75">
      <c r="A34" s="114" t="s">
        <v>40</v>
      </c>
      <c r="B34" s="114" t="s">
        <v>104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f t="shared" si="3"/>
        <v>0</v>
      </c>
    </row>
    <row r="35" spans="1:15" ht="12.75">
      <c r="A35" s="114" t="s">
        <v>63</v>
      </c>
      <c r="B35" s="114" t="s">
        <v>105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f t="shared" si="3"/>
        <v>0</v>
      </c>
    </row>
    <row r="36" spans="1:15" ht="12.75">
      <c r="A36" s="114"/>
      <c r="B36" s="118" t="s">
        <v>106</v>
      </c>
      <c r="C36" s="119">
        <f aca="true" t="shared" si="4" ref="C36:N36">SUM(C21:C35)</f>
        <v>19931</v>
      </c>
      <c r="D36" s="119">
        <f t="shared" si="4"/>
        <v>23336</v>
      </c>
      <c r="E36" s="119">
        <f t="shared" si="4"/>
        <v>23925</v>
      </c>
      <c r="F36" s="119">
        <f t="shared" si="4"/>
        <v>26635</v>
      </c>
      <c r="G36" s="119">
        <f t="shared" si="4"/>
        <v>25158</v>
      </c>
      <c r="H36" s="119">
        <f t="shared" si="4"/>
        <v>28078</v>
      </c>
      <c r="I36" s="119">
        <f t="shared" si="4"/>
        <v>20149</v>
      </c>
      <c r="J36" s="119">
        <f t="shared" si="4"/>
        <v>31096</v>
      </c>
      <c r="K36" s="119">
        <f t="shared" si="4"/>
        <v>29718</v>
      </c>
      <c r="L36" s="119">
        <f t="shared" si="4"/>
        <v>22924</v>
      </c>
      <c r="M36" s="119">
        <f t="shared" si="4"/>
        <v>28883</v>
      </c>
      <c r="N36" s="119">
        <f t="shared" si="4"/>
        <v>129669</v>
      </c>
      <c r="O36" s="119">
        <f t="shared" si="3"/>
        <v>409502</v>
      </c>
    </row>
    <row r="37" spans="1:15" ht="12.75">
      <c r="A37" s="114"/>
      <c r="B37" s="11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114"/>
      <c r="B38" s="118" t="s">
        <v>107</v>
      </c>
      <c r="C38" s="119">
        <f aca="true" t="shared" si="5" ref="C38:N38">C18-C36</f>
        <v>9138</v>
      </c>
      <c r="D38" s="119">
        <f t="shared" si="5"/>
        <v>16281</v>
      </c>
      <c r="E38" s="119">
        <f t="shared" si="5"/>
        <v>32092</v>
      </c>
      <c r="F38" s="119">
        <f t="shared" si="5"/>
        <v>35244</v>
      </c>
      <c r="G38" s="119">
        <f t="shared" si="5"/>
        <v>39667</v>
      </c>
      <c r="H38" s="119">
        <f t="shared" si="5"/>
        <v>41395</v>
      </c>
      <c r="I38" s="119">
        <f t="shared" si="5"/>
        <v>54250</v>
      </c>
      <c r="J38" s="119">
        <f t="shared" si="5"/>
        <v>52217</v>
      </c>
      <c r="K38" s="119">
        <f t="shared" si="5"/>
        <v>57796</v>
      </c>
      <c r="L38" s="119">
        <f t="shared" si="5"/>
        <v>70375</v>
      </c>
      <c r="M38" s="119">
        <f t="shared" si="5"/>
        <v>70533</v>
      </c>
      <c r="N38" s="119">
        <f t="shared" si="5"/>
        <v>0</v>
      </c>
      <c r="O38" s="44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.57421875" style="0" customWidth="1"/>
    <col min="2" max="2" width="41.421875" style="0" customWidth="1"/>
    <col min="3" max="3" width="12.28125" style="99" customWidth="1"/>
    <col min="4" max="4" width="12.28125" style="0" customWidth="1"/>
    <col min="5" max="5" width="11.7109375" style="0" customWidth="1"/>
    <col min="6" max="6" width="7.28125" style="0" customWidth="1"/>
    <col min="7" max="7" width="11.57421875" style="0" customWidth="1"/>
  </cols>
  <sheetData>
    <row r="1" spans="1:7" ht="15.75">
      <c r="A1" s="94"/>
      <c r="B1" s="95"/>
      <c r="C1" s="96"/>
      <c r="D1" s="96"/>
      <c r="E1" s="96"/>
      <c r="F1" s="97" t="s">
        <v>109</v>
      </c>
      <c r="G1" s="98"/>
    </row>
    <row r="2" spans="4:7" ht="15.75">
      <c r="D2" s="96"/>
      <c r="E2" s="96"/>
      <c r="F2" s="96"/>
      <c r="G2" s="28"/>
    </row>
    <row r="3" spans="4:6" ht="15.75">
      <c r="D3" s="96"/>
      <c r="E3" s="96"/>
      <c r="F3" s="96"/>
    </row>
    <row r="4" spans="4:5" ht="15.75">
      <c r="D4" s="96"/>
      <c r="E4" s="96"/>
    </row>
    <row r="5" spans="4:5" ht="15.75">
      <c r="D5" s="96"/>
      <c r="E5" s="96"/>
    </row>
    <row r="6" spans="2:5" s="100" customFormat="1" ht="18.75">
      <c r="B6" s="101" t="s">
        <v>115</v>
      </c>
      <c r="C6" s="99"/>
      <c r="D6" s="96"/>
      <c r="E6" s="96"/>
    </row>
    <row r="7" spans="3:5" s="100" customFormat="1" ht="15.75" customHeight="1">
      <c r="C7" s="99"/>
      <c r="D7" s="96"/>
      <c r="E7" s="96"/>
    </row>
    <row r="8" spans="3:5" s="100" customFormat="1" ht="15.75">
      <c r="C8" s="99"/>
      <c r="D8" s="96"/>
      <c r="E8" s="96"/>
    </row>
    <row r="9" spans="3:6" s="100" customFormat="1" ht="15.75">
      <c r="C9" s="102"/>
      <c r="D9" s="96"/>
      <c r="E9" s="96"/>
      <c r="F9" s="102" t="s">
        <v>72</v>
      </c>
    </row>
    <row r="10" spans="1:6" s="100" customFormat="1" ht="15.75" customHeight="1">
      <c r="A10" s="128"/>
      <c r="B10" s="129" t="s">
        <v>1</v>
      </c>
      <c r="C10" s="130" t="s">
        <v>73</v>
      </c>
      <c r="D10" s="130" t="s">
        <v>74</v>
      </c>
      <c r="E10" s="130" t="s">
        <v>75</v>
      </c>
      <c r="F10" s="130" t="s">
        <v>76</v>
      </c>
    </row>
    <row r="11" spans="1:6" s="100" customFormat="1" ht="15.75" customHeight="1">
      <c r="A11" s="128"/>
      <c r="B11" s="129"/>
      <c r="C11" s="131"/>
      <c r="D11" s="131"/>
      <c r="E11" s="131"/>
      <c r="F11" s="131"/>
    </row>
    <row r="12" spans="1:6" s="100" customFormat="1" ht="15.75">
      <c r="A12" s="103" t="s">
        <v>77</v>
      </c>
      <c r="B12" s="103" t="s">
        <v>78</v>
      </c>
      <c r="C12" s="104">
        <v>5852</v>
      </c>
      <c r="D12" s="104">
        <v>6759</v>
      </c>
      <c r="E12" s="104">
        <v>6759</v>
      </c>
      <c r="F12" s="105">
        <f>E12/D12*100</f>
        <v>100</v>
      </c>
    </row>
    <row r="13" spans="1:6" s="100" customFormat="1" ht="15.75">
      <c r="A13" s="103" t="s">
        <v>79</v>
      </c>
      <c r="B13" s="103" t="s">
        <v>80</v>
      </c>
      <c r="C13" s="104">
        <v>943</v>
      </c>
      <c r="D13" s="104">
        <v>961</v>
      </c>
      <c r="E13" s="104">
        <v>957</v>
      </c>
      <c r="F13" s="105">
        <f>E13/D13*100</f>
        <v>99.5837669094693</v>
      </c>
    </row>
    <row r="14" spans="1:6" s="100" customFormat="1" ht="15.75">
      <c r="A14" s="103" t="s">
        <v>81</v>
      </c>
      <c r="B14" s="103" t="s">
        <v>82</v>
      </c>
      <c r="C14" s="104">
        <v>5452</v>
      </c>
      <c r="D14" s="104">
        <v>5682</v>
      </c>
      <c r="E14" s="104">
        <v>5682</v>
      </c>
      <c r="F14" s="105">
        <f>E14/D14*100</f>
        <v>100</v>
      </c>
    </row>
    <row r="15" spans="1:6" s="106" customFormat="1" ht="15.75">
      <c r="A15" s="103" t="s">
        <v>83</v>
      </c>
      <c r="B15" s="103" t="s">
        <v>84</v>
      </c>
      <c r="C15" s="104">
        <v>4064</v>
      </c>
      <c r="D15" s="104">
        <v>1543</v>
      </c>
      <c r="E15" s="104">
        <v>0</v>
      </c>
      <c r="F15" s="105">
        <f>E15/D15*100</f>
        <v>0</v>
      </c>
    </row>
    <row r="16" spans="1:6" ht="15.75">
      <c r="A16" s="107"/>
      <c r="B16" s="107" t="s">
        <v>85</v>
      </c>
      <c r="C16" s="108">
        <f>SUM(C12:C15)</f>
        <v>16311</v>
      </c>
      <c r="D16" s="108">
        <f>SUM(D12:D15)</f>
        <v>14945</v>
      </c>
      <c r="E16" s="108">
        <f>SUM(E12:E15)</f>
        <v>13398</v>
      </c>
      <c r="F16" s="109">
        <f>E16/D16*100</f>
        <v>89.64871194379391</v>
      </c>
    </row>
    <row r="17" spans="4:5" ht="15.75">
      <c r="D17" s="96"/>
      <c r="E17" s="96"/>
    </row>
    <row r="18" spans="1:5" ht="15.75">
      <c r="A18" s="28"/>
      <c r="B18" s="28"/>
      <c r="C18" s="110"/>
      <c r="D18" s="96"/>
      <c r="E18" s="96"/>
    </row>
    <row r="19" spans="1:5" ht="15.75">
      <c r="A19" s="28"/>
      <c r="B19" s="111"/>
      <c r="C19" s="110"/>
      <c r="D19" s="96"/>
      <c r="E19" s="96"/>
    </row>
    <row r="20" spans="1:5" ht="15.75">
      <c r="A20" s="28"/>
      <c r="B20" s="111"/>
      <c r="C20" s="110"/>
      <c r="D20" s="96"/>
      <c r="E20" s="96"/>
    </row>
    <row r="21" spans="1:5" ht="15.75">
      <c r="A21" s="28"/>
      <c r="B21" s="111"/>
      <c r="C21" s="110"/>
      <c r="D21" s="96"/>
      <c r="E21" s="96"/>
    </row>
    <row r="22" spans="1:5" ht="15.75">
      <c r="A22" s="28"/>
      <c r="B22" s="111"/>
      <c r="C22" s="110"/>
      <c r="D22" s="96"/>
      <c r="E22" s="96"/>
    </row>
    <row r="23" spans="1:5" ht="15.75">
      <c r="A23" s="28"/>
      <c r="B23" s="111"/>
      <c r="C23" s="110"/>
      <c r="D23" s="96"/>
      <c r="E23" s="96"/>
    </row>
    <row r="24" spans="1:5" ht="15.75">
      <c r="A24" s="28"/>
      <c r="B24" s="28"/>
      <c r="C24" s="110"/>
      <c r="D24" s="96"/>
      <c r="E24" s="96"/>
    </row>
    <row r="25" spans="4:5" ht="15.75">
      <c r="D25" s="96"/>
      <c r="E25" s="96"/>
    </row>
    <row r="26" spans="4:5" ht="15.75">
      <c r="D26" s="96"/>
      <c r="E26" s="96"/>
    </row>
    <row r="27" spans="4:5" ht="15.75">
      <c r="D27" s="28"/>
      <c r="E27" s="28"/>
    </row>
    <row r="28" spans="4:5" ht="15.75">
      <c r="D28" s="28"/>
      <c r="E28" s="28"/>
    </row>
    <row r="29" spans="4:5" ht="15.75">
      <c r="D29" s="28"/>
      <c r="E29" s="28"/>
    </row>
    <row r="30" spans="4:5" ht="15.75">
      <c r="D30" s="28"/>
      <c r="E30" s="28"/>
    </row>
    <row r="31" spans="4:5" ht="15.75">
      <c r="D31" s="28"/>
      <c r="E31" s="28"/>
    </row>
    <row r="32" spans="4:5" ht="15.75">
      <c r="D32" s="28"/>
      <c r="E32" s="28"/>
    </row>
    <row r="33" spans="4:5" ht="15.75">
      <c r="D33" s="28"/>
      <c r="E33" s="28"/>
    </row>
    <row r="34" spans="4:5" ht="15.75">
      <c r="D34" s="28"/>
      <c r="E34" s="28"/>
    </row>
    <row r="35" spans="4:5" ht="15.75">
      <c r="D35" s="28"/>
      <c r="E35" s="28"/>
    </row>
    <row r="36" spans="4:5" ht="15.75">
      <c r="D36" s="28"/>
      <c r="E36" s="28"/>
    </row>
    <row r="37" spans="4:5" ht="15.75">
      <c r="D37" s="28"/>
      <c r="E37" s="28"/>
    </row>
    <row r="38" spans="4:5" ht="15.75">
      <c r="D38" s="28"/>
      <c r="E38" s="28"/>
    </row>
    <row r="39" spans="4:5" ht="15.75">
      <c r="D39" s="28"/>
      <c r="E39" s="28"/>
    </row>
    <row r="40" spans="4:5" ht="15.75">
      <c r="D40" s="28"/>
      <c r="E40" s="28"/>
    </row>
    <row r="41" spans="4:5" ht="15.75">
      <c r="D41" s="28"/>
      <c r="E41" s="28"/>
    </row>
    <row r="42" spans="4:5" ht="15.75">
      <c r="D42" s="28"/>
      <c r="E42" s="28"/>
    </row>
    <row r="43" spans="4:5" ht="15.75">
      <c r="D43" s="28"/>
      <c r="E43" s="28"/>
    </row>
    <row r="44" spans="4:5" ht="15.75">
      <c r="D44" s="28"/>
      <c r="E44" s="28"/>
    </row>
    <row r="45" spans="4:5" ht="15.75">
      <c r="D45" s="28"/>
      <c r="E45" s="28"/>
    </row>
    <row r="46" spans="4:5" ht="15.75">
      <c r="D46" s="28"/>
      <c r="E46" s="28"/>
    </row>
    <row r="47" spans="4:5" ht="15.75">
      <c r="D47" s="28"/>
      <c r="E47" s="28"/>
    </row>
    <row r="48" spans="4:5" ht="15.75">
      <c r="D48" s="28"/>
      <c r="E48" s="28"/>
    </row>
    <row r="49" spans="4:5" ht="15.75">
      <c r="D49" s="28"/>
      <c r="E49" s="28"/>
    </row>
    <row r="50" spans="4:5" ht="15.75">
      <c r="D50" s="28"/>
      <c r="E50" s="28"/>
    </row>
    <row r="51" spans="4:5" ht="15.75">
      <c r="D51" s="28"/>
      <c r="E51" s="28"/>
    </row>
    <row r="52" spans="4:5" ht="15.75">
      <c r="D52" s="28"/>
      <c r="E52" s="28"/>
    </row>
    <row r="53" spans="4:5" ht="15.75">
      <c r="D53" s="28"/>
      <c r="E53" s="28"/>
    </row>
    <row r="54" spans="4:5" ht="15.75">
      <c r="D54" s="28"/>
      <c r="E54" s="28"/>
    </row>
    <row r="55" spans="4:5" ht="15.75">
      <c r="D55" s="28"/>
      <c r="E55" s="28"/>
    </row>
    <row r="56" spans="4:5" ht="15.75">
      <c r="D56" s="28"/>
      <c r="E56" s="28"/>
    </row>
    <row r="57" spans="4:5" ht="15.75">
      <c r="D57" s="28"/>
      <c r="E57" s="28"/>
    </row>
    <row r="58" spans="4:5" ht="15.75">
      <c r="D58" s="28"/>
      <c r="E58" s="28"/>
    </row>
    <row r="59" spans="4:5" ht="15.75">
      <c r="D59" s="28"/>
      <c r="E59" s="28"/>
    </row>
    <row r="60" spans="4:5" ht="15.75">
      <c r="D60" s="28"/>
      <c r="E60" s="28"/>
    </row>
    <row r="61" spans="4:5" ht="15.75">
      <c r="D61" s="28"/>
      <c r="E61" s="28"/>
    </row>
    <row r="62" spans="4:5" ht="15.75">
      <c r="D62" s="28"/>
      <c r="E62" s="28"/>
    </row>
    <row r="63" spans="4:5" ht="15.75">
      <c r="D63" s="28"/>
      <c r="E63" s="28"/>
    </row>
    <row r="64" spans="4:5" ht="15.75">
      <c r="D64" s="28"/>
      <c r="E64" s="28"/>
    </row>
    <row r="65" spans="4:5" ht="15.75">
      <c r="D65" s="28"/>
      <c r="E65" s="28"/>
    </row>
    <row r="66" spans="4:5" ht="15.75">
      <c r="D66" s="28"/>
      <c r="E66" s="28"/>
    </row>
    <row r="67" spans="4:5" ht="15.75">
      <c r="D67" s="28"/>
      <c r="E67" s="28"/>
    </row>
    <row r="68" spans="4:5" ht="15.75">
      <c r="D68" s="28"/>
      <c r="E68" s="28"/>
    </row>
    <row r="69" spans="4:5" ht="15.75">
      <c r="D69" s="28"/>
      <c r="E69" s="28"/>
    </row>
    <row r="70" spans="4:5" ht="15.75">
      <c r="D70" s="28"/>
      <c r="E70" s="28"/>
    </row>
    <row r="71" spans="4:5" ht="15.75">
      <c r="D71" s="28"/>
      <c r="E71" s="28"/>
    </row>
    <row r="72" spans="4:5" ht="15.75">
      <c r="D72" s="28"/>
      <c r="E72" s="28"/>
    </row>
    <row r="73" spans="4:5" ht="15.75">
      <c r="D73" s="28"/>
      <c r="E73" s="28"/>
    </row>
    <row r="74" spans="4:5" ht="15.75">
      <c r="D74" s="28"/>
      <c r="E74" s="28"/>
    </row>
    <row r="75" spans="4:5" ht="15.75">
      <c r="D75" s="28"/>
      <c r="E75" s="28"/>
    </row>
    <row r="76" spans="4:5" ht="15.75">
      <c r="D76" s="28"/>
      <c r="E76" s="28"/>
    </row>
    <row r="77" spans="4:5" ht="15.75">
      <c r="D77" s="28"/>
      <c r="E77" s="28"/>
    </row>
    <row r="78" spans="4:5" ht="15.75">
      <c r="D78" s="28"/>
      <c r="E78" s="28"/>
    </row>
    <row r="79" spans="4:5" ht="15.75">
      <c r="D79" s="28"/>
      <c r="E79" s="28"/>
    </row>
    <row r="80" spans="4:5" ht="15.75">
      <c r="D80" s="28"/>
      <c r="E80" s="28"/>
    </row>
    <row r="81" spans="4:5" ht="15.75">
      <c r="D81" s="28"/>
      <c r="E81" s="28"/>
    </row>
    <row r="82" spans="4:5" ht="15.75">
      <c r="D82" s="28"/>
      <c r="E82" s="28"/>
    </row>
    <row r="83" spans="4:5" ht="15.75">
      <c r="D83" s="28"/>
      <c r="E83" s="28"/>
    </row>
    <row r="84" spans="4:5" ht="15.75">
      <c r="D84" s="28"/>
      <c r="E84" s="28"/>
    </row>
    <row r="85" spans="4:5" ht="15.75">
      <c r="D85" s="28"/>
      <c r="E85" s="28"/>
    </row>
    <row r="86" spans="4:5" ht="15.75">
      <c r="D86" s="28"/>
      <c r="E86" s="28"/>
    </row>
    <row r="87" spans="4:5" ht="15.75">
      <c r="D87" s="28"/>
      <c r="E87" s="28"/>
    </row>
    <row r="88" spans="4:5" ht="15.75">
      <c r="D88" s="28"/>
      <c r="E88" s="28"/>
    </row>
    <row r="89" spans="4:5" ht="15.75">
      <c r="D89" s="28"/>
      <c r="E89" s="28"/>
    </row>
    <row r="90" spans="4:5" ht="15.75">
      <c r="D90" s="28"/>
      <c r="E90" s="28"/>
    </row>
    <row r="91" spans="4:5" ht="15.75">
      <c r="D91" s="28"/>
      <c r="E91" s="28"/>
    </row>
    <row r="92" spans="4:5" ht="15.75">
      <c r="D92" s="28"/>
      <c r="E92" s="28"/>
    </row>
    <row r="93" spans="4:5" ht="15.75">
      <c r="D93" s="28"/>
      <c r="E93" s="28"/>
    </row>
    <row r="94" spans="4:5" ht="15.75">
      <c r="D94" s="28"/>
      <c r="E94" s="28"/>
    </row>
    <row r="95" spans="4:5" ht="15.75">
      <c r="D95" s="28"/>
      <c r="E95" s="28"/>
    </row>
    <row r="96" spans="4:5" ht="15.75">
      <c r="D96" s="28"/>
      <c r="E96" s="28"/>
    </row>
    <row r="97" spans="4:5" ht="15.75">
      <c r="D97" s="28"/>
      <c r="E97" s="28"/>
    </row>
    <row r="98" spans="4:5" ht="15.75">
      <c r="D98" s="28"/>
      <c r="E98" s="28"/>
    </row>
    <row r="99" spans="4:5" ht="15.75">
      <c r="D99" s="28"/>
      <c r="E99" s="28"/>
    </row>
    <row r="100" spans="4:5" ht="15.75">
      <c r="D100" s="28"/>
      <c r="E100" s="28"/>
    </row>
    <row r="101" spans="4:5" ht="15.75">
      <c r="D101" s="28"/>
      <c r="E101" s="28"/>
    </row>
    <row r="102" spans="4:5" ht="15.75">
      <c r="D102" s="28"/>
      <c r="E102" s="28"/>
    </row>
    <row r="103" spans="4:5" ht="15.75">
      <c r="D103" s="28"/>
      <c r="E103" s="28"/>
    </row>
    <row r="104" spans="4:5" ht="15.75">
      <c r="D104" s="28"/>
      <c r="E104" s="28"/>
    </row>
    <row r="105" spans="4:5" ht="15.75">
      <c r="D105" s="28"/>
      <c r="E105" s="28"/>
    </row>
    <row r="106" spans="4:5" ht="15.75">
      <c r="D106" s="28"/>
      <c r="E106" s="28"/>
    </row>
    <row r="107" spans="4:5" ht="15.75">
      <c r="D107" s="28"/>
      <c r="E107" s="28"/>
    </row>
    <row r="108" spans="4:5" ht="15.75">
      <c r="D108" s="28"/>
      <c r="E108" s="28"/>
    </row>
    <row r="109" spans="4:5" ht="15.75">
      <c r="D109" s="28"/>
      <c r="E109" s="28"/>
    </row>
    <row r="110" spans="4:5" ht="15.75">
      <c r="D110" s="28"/>
      <c r="E110" s="28"/>
    </row>
    <row r="111" spans="4:5" ht="15.75">
      <c r="D111" s="28"/>
      <c r="E111" s="28"/>
    </row>
    <row r="112" spans="4:5" ht="15.75">
      <c r="D112" s="28"/>
      <c r="E112" s="28"/>
    </row>
    <row r="113" spans="4:5" ht="15.75">
      <c r="D113" s="28"/>
      <c r="E113" s="28"/>
    </row>
    <row r="114" spans="4:5" ht="15.75">
      <c r="D114" s="28"/>
      <c r="E114" s="28"/>
    </row>
    <row r="115" spans="4:5" ht="15.75">
      <c r="D115" s="28"/>
      <c r="E115" s="28"/>
    </row>
    <row r="116" spans="4:5" ht="15.75">
      <c r="D116" s="28"/>
      <c r="E116" s="28"/>
    </row>
    <row r="117" spans="4:5" ht="15.75">
      <c r="D117" s="28"/>
      <c r="E117" s="28"/>
    </row>
    <row r="118" spans="4:5" ht="15.75">
      <c r="D118" s="28"/>
      <c r="E118" s="28"/>
    </row>
    <row r="119" spans="4:5" ht="15.75">
      <c r="D119" s="28"/>
      <c r="E119" s="28"/>
    </row>
    <row r="120" spans="4:5" ht="15.75">
      <c r="D120" s="28"/>
      <c r="E120" s="28"/>
    </row>
    <row r="121" spans="4:5" ht="15.75">
      <c r="D121" s="28"/>
      <c r="E121" s="28"/>
    </row>
    <row r="122" spans="4:5" ht="15.75">
      <c r="D122" s="28"/>
      <c r="E122" s="28"/>
    </row>
    <row r="123" spans="4:5" ht="15.75">
      <c r="D123" s="28"/>
      <c r="E123" s="28"/>
    </row>
    <row r="124" spans="4:5" ht="15.75">
      <c r="D124" s="28"/>
      <c r="E124" s="28"/>
    </row>
    <row r="125" spans="4:5" ht="15.75">
      <c r="D125" s="28"/>
      <c r="E125" s="28"/>
    </row>
    <row r="126" spans="4:5" ht="15.75">
      <c r="D126" s="28"/>
      <c r="E126" s="28"/>
    </row>
    <row r="127" spans="4:5" ht="15.75">
      <c r="D127" s="28"/>
      <c r="E127" s="28"/>
    </row>
    <row r="128" spans="4:5" ht="15.75">
      <c r="D128" s="28"/>
      <c r="E128" s="28"/>
    </row>
    <row r="129" spans="4:5" ht="15.75">
      <c r="D129" s="28"/>
      <c r="E129" s="28"/>
    </row>
    <row r="130" spans="4:5" ht="15.75">
      <c r="D130" s="28"/>
      <c r="E130" s="28"/>
    </row>
    <row r="131" spans="4:5" ht="15.75">
      <c r="D131" s="28"/>
      <c r="E131" s="28"/>
    </row>
    <row r="132" spans="4:5" ht="15.75">
      <c r="D132" s="28"/>
      <c r="E132" s="28"/>
    </row>
    <row r="133" spans="4:5" ht="15.75">
      <c r="D133" s="28"/>
      <c r="E133" s="28"/>
    </row>
    <row r="134" spans="4:5" ht="15.75">
      <c r="D134" s="28"/>
      <c r="E134" s="28"/>
    </row>
    <row r="135" spans="4:5" ht="15.75">
      <c r="D135" s="28"/>
      <c r="E135" s="28"/>
    </row>
    <row r="136" spans="4:5" ht="15.75">
      <c r="D136" s="28"/>
      <c r="E136" s="28"/>
    </row>
    <row r="137" spans="4:5" ht="15.75">
      <c r="D137" s="28"/>
      <c r="E137" s="28"/>
    </row>
    <row r="138" spans="4:5" ht="15.75">
      <c r="D138" s="28"/>
      <c r="E138" s="28"/>
    </row>
    <row r="139" spans="4:5" ht="15.75">
      <c r="D139" s="28"/>
      <c r="E139" s="28"/>
    </row>
    <row r="140" spans="4:5" ht="15.75">
      <c r="D140" s="28"/>
      <c r="E140" s="28"/>
    </row>
    <row r="141" spans="4:5" ht="15.75">
      <c r="D141" s="28"/>
      <c r="E141" s="28"/>
    </row>
    <row r="142" spans="4:5" ht="15.75">
      <c r="D142" s="28"/>
      <c r="E142" s="28"/>
    </row>
    <row r="143" spans="4:5" ht="15.75">
      <c r="D143" s="28"/>
      <c r="E143" s="28"/>
    </row>
    <row r="144" spans="4:5" ht="15.75">
      <c r="D144" s="28"/>
      <c r="E144" s="28"/>
    </row>
    <row r="145" spans="4:5" ht="15.75">
      <c r="D145" s="28"/>
      <c r="E145" s="28"/>
    </row>
    <row r="146" spans="4:5" ht="15.75">
      <c r="D146" s="28"/>
      <c r="E146" s="28"/>
    </row>
    <row r="147" spans="4:5" ht="15.75">
      <c r="D147" s="28"/>
      <c r="E147" s="28"/>
    </row>
    <row r="148" spans="4:5" ht="15.75">
      <c r="D148" s="28"/>
      <c r="E148" s="28"/>
    </row>
    <row r="149" spans="4:5" ht="15.75">
      <c r="D149" s="28"/>
      <c r="E149" s="28"/>
    </row>
    <row r="150" spans="4:5" ht="15.75">
      <c r="D150" s="28"/>
      <c r="E150" s="28"/>
    </row>
    <row r="151" spans="4:5" ht="15.75">
      <c r="D151" s="28"/>
      <c r="E151" s="28"/>
    </row>
    <row r="152" spans="4:5" ht="15.75">
      <c r="D152" s="28"/>
      <c r="E152" s="28"/>
    </row>
    <row r="153" spans="4:5" ht="15.75">
      <c r="D153" s="28"/>
      <c r="E153" s="28"/>
    </row>
    <row r="154" spans="4:5" ht="15.75">
      <c r="D154" s="28"/>
      <c r="E154" s="28"/>
    </row>
    <row r="155" spans="4:5" ht="15.75">
      <c r="D155" s="28"/>
      <c r="E155" s="28"/>
    </row>
    <row r="156" spans="4:5" ht="15.75">
      <c r="D156" s="28"/>
      <c r="E156" s="28"/>
    </row>
    <row r="157" spans="4:5" ht="15.75">
      <c r="D157" s="28"/>
      <c r="E157" s="28"/>
    </row>
    <row r="158" spans="4:5" ht="15.75">
      <c r="D158" s="28"/>
      <c r="E158" s="28"/>
    </row>
    <row r="159" spans="4:5" ht="15.75">
      <c r="D159" s="28"/>
      <c r="E159" s="28"/>
    </row>
    <row r="160" spans="4:5" ht="15.75">
      <c r="D160" s="28"/>
      <c r="E160" s="28"/>
    </row>
    <row r="161" spans="4:5" ht="15.75">
      <c r="D161" s="28"/>
      <c r="E161" s="28"/>
    </row>
    <row r="162" spans="4:5" ht="15.75">
      <c r="D162" s="28"/>
      <c r="E162" s="28"/>
    </row>
    <row r="163" spans="4:5" ht="15.75">
      <c r="D163" s="28"/>
      <c r="E163" s="28"/>
    </row>
    <row r="164" spans="4:5" ht="15.75">
      <c r="D164" s="28"/>
      <c r="E164" s="28"/>
    </row>
    <row r="165" spans="4:5" ht="15.75">
      <c r="D165" s="28"/>
      <c r="E165" s="28"/>
    </row>
    <row r="166" spans="4:5" ht="15.75">
      <c r="D166" s="28"/>
      <c r="E166" s="28"/>
    </row>
    <row r="167" spans="4:5" ht="15.75">
      <c r="D167" s="28"/>
      <c r="E167" s="28"/>
    </row>
    <row r="168" spans="4:5" ht="15.75">
      <c r="D168" s="28"/>
      <c r="E168" s="28"/>
    </row>
    <row r="169" spans="4:5" ht="15.75">
      <c r="D169" s="28"/>
      <c r="E169" s="28"/>
    </row>
    <row r="170" spans="4:5" ht="15.75">
      <c r="D170" s="28"/>
      <c r="E170" s="28"/>
    </row>
    <row r="171" spans="4:5" ht="15.75">
      <c r="D171" s="28"/>
      <c r="E171" s="28"/>
    </row>
    <row r="172" spans="4:5" ht="15.75">
      <c r="D172" s="28"/>
      <c r="E172" s="28"/>
    </row>
    <row r="173" spans="4:5" ht="15.75">
      <c r="D173" s="28"/>
      <c r="E173" s="28"/>
    </row>
    <row r="174" spans="4:5" ht="15.75">
      <c r="D174" s="28"/>
      <c r="E174" s="28"/>
    </row>
    <row r="175" spans="4:5" ht="15.75">
      <c r="D175" s="28"/>
      <c r="E175" s="28"/>
    </row>
    <row r="176" spans="4:5" ht="15.75">
      <c r="D176" s="28"/>
      <c r="E176" s="28"/>
    </row>
    <row r="177" spans="4:5" ht="15.75">
      <c r="D177" s="28"/>
      <c r="E177" s="28"/>
    </row>
    <row r="178" spans="4:5" ht="15.75">
      <c r="D178" s="28"/>
      <c r="E178" s="28"/>
    </row>
    <row r="179" spans="4:5" ht="15.75">
      <c r="D179" s="28"/>
      <c r="E179" s="28"/>
    </row>
    <row r="180" spans="4:5" ht="15.75">
      <c r="D180" s="28"/>
      <c r="E180" s="28"/>
    </row>
    <row r="181" spans="4:5" ht="15.75">
      <c r="D181" s="28"/>
      <c r="E181" s="28"/>
    </row>
    <row r="182" spans="4:5" ht="15.75">
      <c r="D182" s="28"/>
      <c r="E182" s="28"/>
    </row>
    <row r="183" spans="4:5" ht="15.75">
      <c r="D183" s="28"/>
      <c r="E183" s="28"/>
    </row>
  </sheetData>
  <sheetProtection/>
  <mergeCells count="6"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Őrségi Önk. Területfejlesztési Társulása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Őrségi Többcélú Kistérségi Társulás</dc:creator>
  <cp:keywords/>
  <dc:description/>
  <cp:lastModifiedBy>petischm</cp:lastModifiedBy>
  <cp:lastPrinted>2014-04-24T13:55:26Z</cp:lastPrinted>
  <dcterms:created xsi:type="dcterms:W3CDTF">2012-01-30T12:46:34Z</dcterms:created>
  <dcterms:modified xsi:type="dcterms:W3CDTF">2014-04-25T09:35:36Z</dcterms:modified>
  <cp:category/>
  <cp:version/>
  <cp:contentType/>
  <cp:contentStatus/>
</cp:coreProperties>
</file>