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2.költésgvetési rend.mód\"/>
    </mc:Choice>
  </mc:AlternateContent>
  <bookViews>
    <workbookView xWindow="0" yWindow="0" windowWidth="24000" windowHeight="9735"/>
  </bookViews>
  <sheets>
    <sheet name="1.-2.melléklet" sheetId="2" r:id="rId1"/>
  </sheets>
  <calcPr calcId="152511"/>
</workbook>
</file>

<file path=xl/calcChain.xml><?xml version="1.0" encoding="utf-8"?>
<calcChain xmlns="http://schemas.openxmlformats.org/spreadsheetml/2006/main">
  <c r="S68" i="2" l="1"/>
  <c r="R68" i="2"/>
  <c r="S32" i="2"/>
  <c r="S86" i="2" l="1"/>
  <c r="S78" i="2"/>
  <c r="S95" i="2" s="1"/>
  <c r="S62" i="2"/>
  <c r="S51" i="2"/>
  <c r="S47" i="2"/>
  <c r="S43" i="2"/>
  <c r="R86" i="2"/>
  <c r="R78" i="2"/>
  <c r="R95" i="2" s="1"/>
  <c r="R62" i="2"/>
  <c r="R51" i="2"/>
  <c r="R47" i="2"/>
  <c r="R43" i="2"/>
  <c r="R38" i="2"/>
  <c r="R32" i="2"/>
  <c r="S9" i="2"/>
  <c r="R9" i="2"/>
  <c r="S52" i="2" l="1"/>
  <c r="R52" i="2"/>
  <c r="L38" i="2"/>
  <c r="I9" i="2" l="1"/>
  <c r="L9" i="2"/>
  <c r="F9" i="2"/>
  <c r="L47" i="2"/>
  <c r="I38" i="2"/>
  <c r="F38" i="2"/>
  <c r="I51" i="2"/>
  <c r="L51" i="2"/>
  <c r="F51" i="2"/>
  <c r="I32" i="2"/>
  <c r="L32" i="2"/>
  <c r="I43" i="2"/>
  <c r="L43" i="2"/>
  <c r="F43" i="2"/>
  <c r="F32" i="2"/>
  <c r="I34" i="2"/>
  <c r="L34" i="2"/>
  <c r="F34" i="2"/>
  <c r="I47" i="2"/>
  <c r="F47" i="2"/>
  <c r="L78" i="2"/>
  <c r="L68" i="2"/>
  <c r="I91" i="2"/>
  <c r="L91" i="2"/>
  <c r="I88" i="2"/>
  <c r="L88" i="2"/>
  <c r="F94" i="2"/>
  <c r="F91" i="2"/>
  <c r="F88" i="2"/>
  <c r="I86" i="2"/>
  <c r="L86" i="2"/>
  <c r="F86" i="2"/>
  <c r="F68" i="2"/>
  <c r="I62" i="2"/>
  <c r="L62" i="2"/>
  <c r="F62" i="2"/>
  <c r="F95" i="2" s="1"/>
  <c r="I68" i="2"/>
  <c r="I78" i="2"/>
  <c r="F78" i="2"/>
  <c r="L52" i="2" l="1"/>
  <c r="I95" i="2"/>
  <c r="F52" i="2"/>
  <c r="I52" i="2"/>
  <c r="L95" i="2"/>
</calcChain>
</file>

<file path=xl/sharedStrings.xml><?xml version="1.0" encoding="utf-8"?>
<sst xmlns="http://schemas.openxmlformats.org/spreadsheetml/2006/main" count="105" uniqueCount="98">
  <si>
    <t>Megnevezés</t>
  </si>
  <si>
    <t>Személyi juttatások</t>
  </si>
  <si>
    <t>Dologi kiadások</t>
  </si>
  <si>
    <t>Ellátottak pénzbeli juttatásai</t>
  </si>
  <si>
    <t>Beruházások</t>
  </si>
  <si>
    <t>Felújítások</t>
  </si>
  <si>
    <t>Finanszírozási kiadások</t>
  </si>
  <si>
    <t>Vásárolt élelmezés</t>
  </si>
  <si>
    <t>Karbantartási, kisjavítási szolgáltatások</t>
  </si>
  <si>
    <t>Biztosítási díjak</t>
  </si>
  <si>
    <t>Egyéb szolgáltatások</t>
  </si>
  <si>
    <t>Egyéb dologi kiadások</t>
  </si>
  <si>
    <t>Ingatlanok beszerzése, létesítése</t>
  </si>
  <si>
    <t>Ingatlanok felújítása</t>
  </si>
  <si>
    <t>Tartózkodás után fizetett idegenforgalmi adó</t>
  </si>
  <si>
    <t>Egyéb bírság</t>
  </si>
  <si>
    <t>MEI 2</t>
  </si>
  <si>
    <t>MEI 1</t>
  </si>
  <si>
    <t>Munkaadókat terhelő járulékok</t>
  </si>
  <si>
    <t xml:space="preserve">Gyógyszer </t>
  </si>
  <si>
    <t>Könyv, folyóirat</t>
  </si>
  <si>
    <t xml:space="preserve">Irodaszer, nyomtatvány </t>
  </si>
  <si>
    <t xml:space="preserve">Hajtó és kenőanyag </t>
  </si>
  <si>
    <t>Települési ÖK egyes köznevelési fel.tám.</t>
  </si>
  <si>
    <t>Helyi ÖK műk. általános támogatása</t>
  </si>
  <si>
    <t xml:space="preserve">Munka és védőruha </t>
  </si>
  <si>
    <t xml:space="preserve">Internet díj </t>
  </si>
  <si>
    <t>Telefon, telefax, telex, mobíl díj</t>
  </si>
  <si>
    <t xml:space="preserve">Postaköltség </t>
  </si>
  <si>
    <t xml:space="preserve">Szállítás </t>
  </si>
  <si>
    <t>ÁFA</t>
  </si>
  <si>
    <t>Egyéb működési célú kiadások összesen:</t>
  </si>
  <si>
    <t>Segélyek</t>
  </si>
  <si>
    <t>Egyéb tárgyi e, beszerzése, létesítése</t>
  </si>
  <si>
    <t>Beruházási célú előzetesen felszámított áfa</t>
  </si>
  <si>
    <t>Áht belüli megelőlegezések visszafizetése</t>
  </si>
  <si>
    <t>Központi, irányító szervi tám. Óvoda</t>
  </si>
  <si>
    <t>Települési ÖK szoc., gyermekjóléti fel.tám.</t>
  </si>
  <si>
    <t>Települési ÖK kulturális fel. tám.</t>
  </si>
  <si>
    <t xml:space="preserve">Működési c. ktgv.tám.és kieg. tám. </t>
  </si>
  <si>
    <t>Felhalmozási célú tám.Összesen:</t>
  </si>
  <si>
    <t>Egyéb működési célú tám.bev. áht belülről</t>
  </si>
  <si>
    <t>Egyéb műk. C. tám. Bev. áht bel.-közp.ktgv. Sz.</t>
  </si>
  <si>
    <t>Állandó jelleggel végzett iparűzési  adó</t>
  </si>
  <si>
    <t>gépjármű adó 40 %</t>
  </si>
  <si>
    <t xml:space="preserve">Szabálysértési bírság </t>
  </si>
  <si>
    <t>Késedelmi és önellenőrzési pótlék</t>
  </si>
  <si>
    <t>kamatok és kamatjellegű bevételek</t>
  </si>
  <si>
    <t>Egyéb műk.c. átvett pénzeszk. civil szerv.</t>
  </si>
  <si>
    <t>Finanszírozási bevételek összesen:</t>
  </si>
  <si>
    <t>Működési célú átvett pénzeszk összesen:</t>
  </si>
  <si>
    <t>Működési bevételek össz:</t>
  </si>
  <si>
    <t>Közhatalmi bevételek Összesen:</t>
  </si>
  <si>
    <t>Kiadás mindösszesen</t>
  </si>
  <si>
    <t>Bevétel mindösszesen</t>
  </si>
  <si>
    <t>egyéb pü-i müveletek bevételei</t>
  </si>
  <si>
    <t>Műv.ház bérbeadásából származó bevétel</t>
  </si>
  <si>
    <t>ÖK Működési célú támogatások áht belülről</t>
  </si>
  <si>
    <t>Egyéb felh.c. átvett pénzeszk.</t>
  </si>
  <si>
    <t>Pénzmaradvány</t>
  </si>
  <si>
    <t>Felhalmozási.c. átvett pénzeszk.</t>
  </si>
  <si>
    <t>Kommunális adó</t>
  </si>
  <si>
    <t>Építmény adó</t>
  </si>
  <si>
    <t>Egyéb közhatalmi bevételek Mezőőri jár.</t>
  </si>
  <si>
    <t>Bér</t>
  </si>
  <si>
    <t>áfa</t>
  </si>
  <si>
    <t>Tartalék</t>
  </si>
  <si>
    <t>Más egyéb szolgáltatások</t>
  </si>
  <si>
    <t>közüzemi díjak</t>
  </si>
  <si>
    <t>Közvetitett szolgáltatás ( Duna Rend)</t>
  </si>
  <si>
    <t>választott tisztségviselő bére</t>
  </si>
  <si>
    <t>Szolgáltatások ellenértéke (esküvő)</t>
  </si>
  <si>
    <t>Szakmai anyag</t>
  </si>
  <si>
    <t>Eredeti Ei</t>
  </si>
  <si>
    <t>Bérleti és lízing díjak (ÉDV Zrt)</t>
  </si>
  <si>
    <t>MEI 3</t>
  </si>
  <si>
    <t>Teljesítés</t>
  </si>
  <si>
    <t>Immateriális javak beszerzése, létesítése TAK</t>
  </si>
  <si>
    <t>e Ft</t>
  </si>
  <si>
    <t>Egyéb felh. célú tám. Bev. áht bel. Iskola</t>
  </si>
  <si>
    <t>Egyéb felh. célú tám. Bev. Áht.bel-.Orv.R</t>
  </si>
  <si>
    <t>Közvetített szolgáltatások ellenért.ÉDV Zrt</t>
  </si>
  <si>
    <t>Ellátási díjak (szoc.ebéd)</t>
  </si>
  <si>
    <t>NAV (Mezőőr)</t>
  </si>
  <si>
    <t>Áht belüli megelőlegezések (2018 évi bér)</t>
  </si>
  <si>
    <t>Részesedések értékesítése (Széna Pajta)</t>
  </si>
  <si>
    <t>Egyéb kommunikációs szolgáltatások(fax)</t>
  </si>
  <si>
    <t>Egyéb működési célú tám. áht belülre (Tata)</t>
  </si>
  <si>
    <t>Egyéb működési célú tám. áht kív.(tagdíjak)</t>
  </si>
  <si>
    <t>Neszmély Község Önkormányzatának költségvetése és változásai 2017 év ( kiadás )</t>
  </si>
  <si>
    <t>Neszmély Község Önkormányzatának költségvetése és változásai 2017 év  ( bevétel )</t>
  </si>
  <si>
    <t>Gépek,berendezések felújítása</t>
  </si>
  <si>
    <t>Egyéb felh.c.tám.áht bel.</t>
  </si>
  <si>
    <t>Felhalm. célú ÖK tám.</t>
  </si>
  <si>
    <t>Felhalm. célú ÖK tám.( Hilltop Út)</t>
  </si>
  <si>
    <t>9/a.</t>
  </si>
  <si>
    <t>A 2/2018. (III.8.) önkormányzati rendelet 1. melléklete</t>
  </si>
  <si>
    <t>A 2/2018. (III.8.) önkormányzati rendelet 2.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</si>
</sst>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9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4" fillId="0" borderId="1" xfId="1" applyNumberFormat="1" applyFont="1" applyFill="1" applyBorder="1" applyAlignment="1">
      <alignment vertical="top" wrapText="1"/>
    </xf>
    <xf numFmtId="0" fontId="4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0" fontId="4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9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vertical="center"/>
    </xf>
    <xf numFmtId="0" fontId="10" fillId="0" borderId="1" xfId="0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0" fontId="1" fillId="0" borderId="1" xfId="0" applyFont="1" applyFill="1" applyBorder="1"/>
    <xf numFmtId="0" fontId="8" fillId="0" borderId="1" xfId="0" applyFont="1" applyFill="1" applyBorder="1"/>
    <xf numFmtId="0" fontId="13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4" fillId="0" borderId="4" xfId="1" applyNumberFormat="1" applyFont="1" applyFill="1" applyBorder="1" applyAlignment="1">
      <alignment horizontal="right" vertical="top" wrapText="1"/>
    </xf>
    <xf numFmtId="0" fontId="5" fillId="0" borderId="4" xfId="1" applyNumberFormat="1" applyFont="1" applyFill="1" applyBorder="1" applyAlignment="1">
      <alignment vertical="center" wrapText="1" readingOrder="1"/>
    </xf>
    <xf numFmtId="0" fontId="6" fillId="0" borderId="4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0" fontId="4" fillId="0" borderId="5" xfId="1" applyNumberFormat="1" applyFont="1" applyFill="1" applyBorder="1" applyAlignment="1">
      <alignment vertical="top" wrapText="1"/>
    </xf>
    <xf numFmtId="0" fontId="10" fillId="0" borderId="5" xfId="0" applyFont="1" applyFill="1" applyBorder="1"/>
    <xf numFmtId="0" fontId="10" fillId="0" borderId="6" xfId="0" applyFont="1" applyFill="1" applyBorder="1"/>
    <xf numFmtId="0" fontId="1" fillId="0" borderId="6" xfId="0" applyFont="1" applyFill="1" applyBorder="1"/>
    <xf numFmtId="0" fontId="1" fillId="0" borderId="1" xfId="0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8" fillId="0" borderId="7" xfId="0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vertical="center" wrapText="1" readingOrder="1"/>
    </xf>
    <xf numFmtId="0" fontId="4" fillId="0" borderId="1" xfId="0" applyFont="1" applyFill="1" applyBorder="1"/>
    <xf numFmtId="0" fontId="4" fillId="0" borderId="1" xfId="1" applyNumberFormat="1" applyFont="1" applyFill="1" applyBorder="1" applyAlignment="1">
      <alignment horizontal="right" vertical="top" wrapText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0" fontId="4" fillId="0" borderId="0" xfId="1" applyNumberFormat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vertical="center" wrapText="1" readingOrder="1"/>
    </xf>
    <xf numFmtId="0" fontId="5" fillId="0" borderId="4" xfId="1" applyNumberFormat="1" applyFont="1" applyFill="1" applyBorder="1" applyAlignment="1">
      <alignment vertical="center" wrapText="1" readingOrder="1"/>
    </xf>
    <xf numFmtId="0" fontId="4" fillId="0" borderId="1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 vertical="center" wrapText="1" readingOrder="1"/>
    </xf>
    <xf numFmtId="164" fontId="5" fillId="0" borderId="4" xfId="1" applyNumberFormat="1" applyFont="1" applyFill="1" applyBorder="1" applyAlignment="1">
      <alignment horizontal="right" vertical="center" wrapText="1" readingOrder="1"/>
    </xf>
    <xf numFmtId="0" fontId="3" fillId="0" borderId="4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9" fillId="0" borderId="1" xfId="0" applyFont="1" applyFill="1" applyBorder="1" applyAlignment="1">
      <alignment horizontal="right"/>
    </xf>
    <xf numFmtId="0" fontId="9" fillId="0" borderId="1" xfId="1" applyNumberFormat="1" applyFont="1" applyFill="1" applyBorder="1" applyAlignment="1">
      <alignment horizontal="right" vertical="top" wrapText="1"/>
    </xf>
    <xf numFmtId="0" fontId="4" fillId="0" borderId="1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vertical="center" wrapText="1" readingOrder="1"/>
    </xf>
    <xf numFmtId="0" fontId="4" fillId="0" borderId="1" xfId="0" applyFont="1" applyFill="1" applyBorder="1"/>
    <xf numFmtId="164" fontId="5" fillId="0" borderId="1" xfId="1" applyNumberFormat="1" applyFont="1" applyFill="1" applyBorder="1" applyAlignment="1">
      <alignment horizontal="right" vertical="center" wrapText="1" readingOrder="1"/>
    </xf>
    <xf numFmtId="0" fontId="4" fillId="0" borderId="1" xfId="0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right" vertical="top" wrapText="1"/>
    </xf>
    <xf numFmtId="164" fontId="5" fillId="0" borderId="1" xfId="1" applyNumberFormat="1" applyFont="1" applyFill="1" applyBorder="1" applyAlignment="1">
      <alignment vertical="center" wrapText="1" readingOrder="1"/>
    </xf>
    <xf numFmtId="164" fontId="3" fillId="0" borderId="1" xfId="1" applyNumberFormat="1" applyFont="1" applyFill="1" applyBorder="1" applyAlignment="1">
      <alignment vertical="center" wrapText="1" readingOrder="1"/>
    </xf>
    <xf numFmtId="164" fontId="5" fillId="0" borderId="2" xfId="1" applyNumberFormat="1" applyFont="1" applyFill="1" applyBorder="1" applyAlignment="1">
      <alignment horizontal="right" wrapText="1" readingOrder="1"/>
    </xf>
    <xf numFmtId="164" fontId="5" fillId="0" borderId="3" xfId="1" applyNumberFormat="1" applyFont="1" applyFill="1" applyBorder="1" applyAlignment="1">
      <alignment horizontal="right" wrapText="1" readingOrder="1"/>
    </xf>
    <xf numFmtId="164" fontId="5" fillId="0" borderId="4" xfId="1" applyNumberFormat="1" applyFont="1" applyFill="1" applyBorder="1" applyAlignment="1">
      <alignment horizontal="right" wrapText="1" readingOrder="1"/>
    </xf>
    <xf numFmtId="164" fontId="5" fillId="0" borderId="3" xfId="1" applyNumberFormat="1" applyFont="1" applyFill="1" applyBorder="1" applyAlignment="1">
      <alignment horizontal="right" vertical="center" wrapText="1" readingOrder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3" xfId="1" applyNumberFormat="1" applyFont="1" applyFill="1" applyBorder="1" applyAlignment="1">
      <alignment horizontal="right" vertical="center" wrapText="1" readingOrder="1"/>
    </xf>
    <xf numFmtId="164" fontId="5" fillId="0" borderId="2" xfId="1" applyNumberFormat="1" applyFont="1" applyFill="1" applyBorder="1" applyAlignment="1">
      <alignment horizontal="center" vertical="center" wrapText="1" readingOrder="1"/>
    </xf>
    <xf numFmtId="164" fontId="5" fillId="0" borderId="4" xfId="1" applyNumberFormat="1" applyFont="1" applyFill="1" applyBorder="1" applyAlignment="1">
      <alignment horizontal="center" vertical="center" wrapText="1" readingOrder="1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164" fontId="7" fillId="0" borderId="1" xfId="1" applyNumberFormat="1" applyFont="1" applyFill="1" applyBorder="1" applyAlignment="1">
      <alignment horizontal="right" vertical="center" wrapText="1" readingOrder="1"/>
    </xf>
    <xf numFmtId="0" fontId="5" fillId="0" borderId="8" xfId="1" applyNumberFormat="1" applyFont="1" applyFill="1" applyBorder="1" applyAlignment="1">
      <alignment vertical="center" wrapText="1" readingOrder="1"/>
    </xf>
    <xf numFmtId="0" fontId="5" fillId="0" borderId="9" xfId="1" applyNumberFormat="1" applyFont="1" applyFill="1" applyBorder="1" applyAlignment="1">
      <alignment vertical="center" wrapText="1" readingOrder="1"/>
    </xf>
    <xf numFmtId="164" fontId="5" fillId="0" borderId="10" xfId="1" applyNumberFormat="1" applyFont="1" applyFill="1" applyBorder="1" applyAlignment="1">
      <alignment horizontal="right" vertical="center" wrapText="1" readingOrder="1"/>
    </xf>
    <xf numFmtId="164" fontId="5" fillId="0" borderId="8" xfId="1" applyNumberFormat="1" applyFont="1" applyFill="1" applyBorder="1" applyAlignment="1">
      <alignment horizontal="right" vertical="center" wrapText="1" readingOrder="1"/>
    </xf>
    <xf numFmtId="164" fontId="5" fillId="0" borderId="9" xfId="1" applyNumberFormat="1" applyFont="1" applyFill="1" applyBorder="1" applyAlignment="1">
      <alignment horizontal="right" vertical="center" wrapText="1" readingOrder="1"/>
    </xf>
    <xf numFmtId="164" fontId="5" fillId="0" borderId="10" xfId="1" applyNumberFormat="1" applyFont="1" applyFill="1" applyBorder="1" applyAlignment="1">
      <alignment vertical="center" wrapText="1" readingOrder="1"/>
    </xf>
    <xf numFmtId="164" fontId="5" fillId="0" borderId="8" xfId="1" applyNumberFormat="1" applyFont="1" applyFill="1" applyBorder="1" applyAlignment="1">
      <alignment vertical="center" wrapText="1" readingOrder="1"/>
    </xf>
    <xf numFmtId="164" fontId="5" fillId="0" borderId="9" xfId="1" applyNumberFormat="1" applyFont="1" applyFill="1" applyBorder="1" applyAlignment="1">
      <alignment vertical="center" wrapText="1" readingOrder="1"/>
    </xf>
    <xf numFmtId="0" fontId="4" fillId="0" borderId="6" xfId="0" applyFont="1" applyFill="1" applyBorder="1"/>
    <xf numFmtId="0" fontId="4" fillId="0" borderId="6" xfId="1" applyNumberFormat="1" applyFont="1" applyFill="1" applyBorder="1" applyAlignment="1">
      <alignment vertical="top" wrapText="1"/>
    </xf>
    <xf numFmtId="0" fontId="5" fillId="0" borderId="3" xfId="1" applyNumberFormat="1" applyFont="1" applyFill="1" applyBorder="1" applyAlignment="1">
      <alignment vertical="center" wrapText="1" readingOrder="1"/>
    </xf>
    <xf numFmtId="164" fontId="5" fillId="0" borderId="2" xfId="1" applyNumberFormat="1" applyFont="1" applyFill="1" applyBorder="1" applyAlignment="1">
      <alignment vertical="center" wrapText="1" readingOrder="1"/>
    </xf>
    <xf numFmtId="164" fontId="5" fillId="0" borderId="3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164" fontId="10" fillId="0" borderId="1" xfId="1" applyNumberFormat="1" applyFont="1" applyFill="1" applyBorder="1" applyAlignment="1">
      <alignment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0" borderId="3" xfId="1" applyNumberFormat="1" applyFont="1" applyFill="1" applyBorder="1" applyAlignment="1">
      <alignment horizontal="right" vertical="center" wrapText="1" readingOrder="1"/>
    </xf>
    <xf numFmtId="164" fontId="3" fillId="0" borderId="4" xfId="1" applyNumberFormat="1" applyFont="1" applyFill="1" applyBorder="1" applyAlignment="1">
      <alignment horizontal="right" vertical="center" wrapText="1" readingOrder="1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tabSelected="1" workbookViewId="0">
      <selection activeCell="B54" sqref="B54"/>
    </sheetView>
  </sheetViews>
  <sheetFormatPr defaultRowHeight="15" x14ac:dyDescent="0.25"/>
  <cols>
    <col min="1" max="1" width="4.28515625" style="12" customWidth="1"/>
    <col min="2" max="2" width="39.28515625" style="1" customWidth="1"/>
    <col min="3" max="3" width="14.85546875" style="1" hidden="1" customWidth="1"/>
    <col min="4" max="4" width="0" style="1" hidden="1" customWidth="1"/>
    <col min="5" max="5" width="7.7109375" style="1" hidden="1" customWidth="1"/>
    <col min="6" max="6" width="3.5703125" style="6" customWidth="1"/>
    <col min="7" max="7" width="6.7109375" style="6" customWidth="1"/>
    <col min="8" max="8" width="0.28515625" style="6" hidden="1" customWidth="1"/>
    <col min="9" max="9" width="1.85546875" style="1" customWidth="1"/>
    <col min="10" max="10" width="8.42578125" style="1" customWidth="1"/>
    <col min="11" max="11" width="0.140625" style="1" hidden="1" customWidth="1"/>
    <col min="12" max="12" width="7.5703125" style="1" customWidth="1"/>
    <col min="13" max="13" width="3" style="1" customWidth="1"/>
    <col min="14" max="14" width="1.28515625" style="1" hidden="1" customWidth="1"/>
    <col min="15" max="15" width="0" style="1" hidden="1" customWidth="1"/>
    <col min="16" max="17" width="0.140625" style="1" hidden="1" customWidth="1"/>
    <col min="18" max="18" width="10.42578125" style="22" customWidth="1"/>
    <col min="19" max="19" width="9.140625" style="12"/>
    <col min="20" max="16384" width="9.140625" style="1"/>
  </cols>
  <sheetData>
    <row r="1" spans="1:21" x14ac:dyDescent="0.25">
      <c r="A1" s="61"/>
      <c r="B1" s="94" t="s">
        <v>96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R1" s="92"/>
      <c r="S1" s="67" t="s">
        <v>78</v>
      </c>
    </row>
    <row r="2" spans="1:21" s="11" customFormat="1" ht="4.5" customHeight="1" x14ac:dyDescent="0.25">
      <c r="A2" s="62"/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R2" s="93"/>
      <c r="S2" s="68"/>
    </row>
    <row r="3" spans="1:21" ht="13.5" hidden="1" customHeight="1" x14ac:dyDescent="0.25">
      <c r="A3" s="23"/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R3" s="19"/>
      <c r="S3" s="23"/>
    </row>
    <row r="4" spans="1:21" ht="16.5" hidden="1" customHeight="1" x14ac:dyDescent="0.25">
      <c r="A4" s="23"/>
      <c r="B4" s="9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2"/>
      <c r="P4" s="2"/>
      <c r="Q4" s="2"/>
      <c r="R4" s="19"/>
      <c r="S4" s="23"/>
    </row>
    <row r="5" spans="1:21" s="11" customFormat="1" ht="16.5" customHeight="1" x14ac:dyDescent="0.25">
      <c r="A5" s="23"/>
      <c r="B5" s="44" t="s">
        <v>89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"/>
      <c r="P5" s="2"/>
      <c r="Q5" s="2"/>
      <c r="R5" s="19"/>
      <c r="S5" s="23"/>
    </row>
    <row r="6" spans="1:21" ht="20.25" customHeight="1" x14ac:dyDescent="0.25">
      <c r="A6" s="23"/>
      <c r="B6" s="71" t="s">
        <v>0</v>
      </c>
      <c r="C6" s="66"/>
      <c r="D6" s="66"/>
      <c r="E6" s="66"/>
      <c r="F6" s="63" t="s">
        <v>73</v>
      </c>
      <c r="G6" s="64"/>
      <c r="H6" s="64"/>
      <c r="I6" s="63" t="s">
        <v>17</v>
      </c>
      <c r="J6" s="65"/>
      <c r="K6" s="65"/>
      <c r="L6" s="63" t="s">
        <v>16</v>
      </c>
      <c r="M6" s="65"/>
      <c r="N6" s="65"/>
      <c r="O6" s="66"/>
      <c r="P6" s="66"/>
      <c r="Q6" s="41"/>
      <c r="R6" s="42" t="s">
        <v>75</v>
      </c>
      <c r="S6" s="43" t="s">
        <v>76</v>
      </c>
    </row>
    <row r="7" spans="1:21" ht="15" customHeight="1" x14ac:dyDescent="0.25">
      <c r="A7" s="23">
        <v>1</v>
      </c>
      <c r="B7" s="77" t="s">
        <v>64</v>
      </c>
      <c r="C7" s="78"/>
      <c r="D7" s="78"/>
      <c r="E7" s="76"/>
      <c r="F7" s="79">
        <v>17668</v>
      </c>
      <c r="G7" s="80"/>
      <c r="H7" s="81"/>
      <c r="I7" s="82">
        <v>17668</v>
      </c>
      <c r="J7" s="78"/>
      <c r="K7" s="76"/>
      <c r="L7" s="82">
        <v>25881</v>
      </c>
      <c r="M7" s="78"/>
      <c r="N7" s="76"/>
      <c r="O7" s="78"/>
      <c r="P7" s="76"/>
      <c r="R7" s="19">
        <v>23299</v>
      </c>
      <c r="S7" s="23">
        <v>23299</v>
      </c>
    </row>
    <row r="8" spans="1:21" s="5" customFormat="1" ht="15" customHeight="1" x14ac:dyDescent="0.25">
      <c r="A8" s="23">
        <v>2</v>
      </c>
      <c r="B8" s="32" t="s">
        <v>70</v>
      </c>
      <c r="C8" s="4"/>
      <c r="D8" s="4"/>
      <c r="E8" s="3"/>
      <c r="F8" s="69">
        <v>636</v>
      </c>
      <c r="G8" s="87"/>
      <c r="H8" s="70"/>
      <c r="I8" s="69">
        <v>636</v>
      </c>
      <c r="J8" s="87"/>
      <c r="K8" s="70"/>
      <c r="L8" s="69">
        <v>636</v>
      </c>
      <c r="M8" s="87"/>
      <c r="N8" s="70"/>
      <c r="O8" s="4"/>
      <c r="P8" s="3"/>
      <c r="R8" s="19">
        <v>636</v>
      </c>
      <c r="S8" s="23">
        <v>636</v>
      </c>
    </row>
    <row r="9" spans="1:21" ht="15" customHeight="1" x14ac:dyDescent="0.25">
      <c r="A9" s="23">
        <v>3</v>
      </c>
      <c r="B9" s="72" t="s">
        <v>1</v>
      </c>
      <c r="C9" s="66"/>
      <c r="D9" s="66"/>
      <c r="E9" s="66"/>
      <c r="F9" s="73">
        <f>SUM(F7+F8)</f>
        <v>18304</v>
      </c>
      <c r="G9" s="74"/>
      <c r="H9" s="75"/>
      <c r="I9" s="73">
        <f t="shared" ref="I9" si="0">SUM(I7+I8)</f>
        <v>18304</v>
      </c>
      <c r="J9" s="74"/>
      <c r="K9" s="75"/>
      <c r="L9" s="73">
        <f t="shared" ref="L9" si="1">SUM(L7+L8)</f>
        <v>26517</v>
      </c>
      <c r="M9" s="74"/>
      <c r="N9" s="75"/>
      <c r="O9" s="76"/>
      <c r="P9" s="76"/>
      <c r="R9" s="20">
        <f>SUM(R7:R8)</f>
        <v>23935</v>
      </c>
      <c r="S9" s="25">
        <f>SUM(S7:S8)</f>
        <v>23935</v>
      </c>
      <c r="T9" s="5"/>
    </row>
    <row r="10" spans="1:21" ht="15" customHeight="1" x14ac:dyDescent="0.25">
      <c r="A10" s="23">
        <v>4</v>
      </c>
      <c r="B10" s="72" t="s">
        <v>18</v>
      </c>
      <c r="C10" s="66"/>
      <c r="D10" s="66"/>
      <c r="E10" s="66"/>
      <c r="F10" s="73">
        <v>5119</v>
      </c>
      <c r="G10" s="75"/>
      <c r="H10" s="75"/>
      <c r="I10" s="83">
        <v>5119</v>
      </c>
      <c r="J10" s="66"/>
      <c r="K10" s="66"/>
      <c r="L10" s="83">
        <v>5933</v>
      </c>
      <c r="M10" s="66"/>
      <c r="N10" s="66"/>
      <c r="O10" s="76"/>
      <c r="P10" s="76"/>
      <c r="R10" s="20">
        <v>4835</v>
      </c>
      <c r="S10" s="25">
        <v>4835</v>
      </c>
    </row>
    <row r="11" spans="1:21" ht="15" customHeight="1" x14ac:dyDescent="0.25">
      <c r="A11" s="23">
        <v>5</v>
      </c>
      <c r="B11" s="77" t="s">
        <v>19</v>
      </c>
      <c r="C11" s="78"/>
      <c r="D11" s="78"/>
      <c r="E11" s="76"/>
      <c r="F11" s="79"/>
      <c r="G11" s="80"/>
      <c r="H11" s="81"/>
      <c r="I11" s="82"/>
      <c r="J11" s="78"/>
      <c r="K11" s="76"/>
      <c r="L11" s="82">
        <v>6</v>
      </c>
      <c r="M11" s="78"/>
      <c r="N11" s="76"/>
      <c r="O11" s="78"/>
      <c r="P11" s="76"/>
      <c r="R11" s="19">
        <v>6</v>
      </c>
      <c r="S11" s="23">
        <v>6</v>
      </c>
      <c r="T11" s="12"/>
      <c r="U11" s="12"/>
    </row>
    <row r="12" spans="1:21" ht="15" customHeight="1" x14ac:dyDescent="0.25">
      <c r="A12" s="23">
        <v>6</v>
      </c>
      <c r="B12" s="77" t="s">
        <v>20</v>
      </c>
      <c r="C12" s="78"/>
      <c r="D12" s="78"/>
      <c r="E12" s="76"/>
      <c r="F12" s="79"/>
      <c r="G12" s="80"/>
      <c r="H12" s="81"/>
      <c r="I12" s="82"/>
      <c r="J12" s="78"/>
      <c r="K12" s="76"/>
      <c r="L12" s="82">
        <v>50</v>
      </c>
      <c r="M12" s="78"/>
      <c r="N12" s="76"/>
      <c r="O12" s="78"/>
      <c r="P12" s="76"/>
      <c r="R12" s="19">
        <v>77</v>
      </c>
      <c r="S12" s="24">
        <v>77</v>
      </c>
      <c r="T12" s="12"/>
      <c r="U12" s="12"/>
    </row>
    <row r="13" spans="1:21" ht="15" customHeight="1" x14ac:dyDescent="0.25">
      <c r="A13" s="23">
        <v>7</v>
      </c>
      <c r="B13" s="77" t="s">
        <v>21</v>
      </c>
      <c r="C13" s="78"/>
      <c r="D13" s="78"/>
      <c r="E13" s="76"/>
      <c r="F13" s="79"/>
      <c r="G13" s="80"/>
      <c r="H13" s="81"/>
      <c r="I13" s="82"/>
      <c r="J13" s="78"/>
      <c r="K13" s="76"/>
      <c r="L13" s="82">
        <v>200</v>
      </c>
      <c r="M13" s="78"/>
      <c r="N13" s="76"/>
      <c r="O13" s="78"/>
      <c r="P13" s="76"/>
      <c r="R13" s="19">
        <v>107</v>
      </c>
      <c r="S13" s="24">
        <v>107</v>
      </c>
      <c r="T13" s="12"/>
      <c r="U13" s="12"/>
    </row>
    <row r="14" spans="1:21" ht="15" customHeight="1" x14ac:dyDescent="0.25">
      <c r="A14" s="23">
        <v>8</v>
      </c>
      <c r="B14" s="77" t="s">
        <v>22</v>
      </c>
      <c r="C14" s="78"/>
      <c r="D14" s="78"/>
      <c r="E14" s="76"/>
      <c r="F14" s="79">
        <v>1000</v>
      </c>
      <c r="G14" s="80"/>
      <c r="H14" s="81"/>
      <c r="I14" s="82">
        <v>1000</v>
      </c>
      <c r="J14" s="78"/>
      <c r="K14" s="76"/>
      <c r="L14" s="82">
        <v>800</v>
      </c>
      <c r="M14" s="78"/>
      <c r="N14" s="76"/>
      <c r="O14" s="78"/>
      <c r="P14" s="76"/>
      <c r="R14" s="19">
        <v>768</v>
      </c>
      <c r="S14" s="24">
        <v>768</v>
      </c>
      <c r="T14" s="12"/>
      <c r="U14" s="12"/>
    </row>
    <row r="15" spans="1:21" ht="15" customHeight="1" x14ac:dyDescent="0.25">
      <c r="A15" s="23">
        <v>9</v>
      </c>
      <c r="B15" s="77" t="s">
        <v>25</v>
      </c>
      <c r="C15" s="78"/>
      <c r="D15" s="78"/>
      <c r="E15" s="76"/>
      <c r="F15" s="79"/>
      <c r="G15" s="80"/>
      <c r="H15" s="81"/>
      <c r="I15" s="82"/>
      <c r="J15" s="78"/>
      <c r="K15" s="76"/>
      <c r="L15" s="82">
        <v>50</v>
      </c>
      <c r="M15" s="78"/>
      <c r="N15" s="76"/>
      <c r="O15" s="78"/>
      <c r="P15" s="76"/>
      <c r="R15" s="19">
        <v>55</v>
      </c>
      <c r="S15" s="24">
        <v>55</v>
      </c>
      <c r="T15" s="12"/>
      <c r="U15" s="12"/>
    </row>
    <row r="16" spans="1:21" ht="18" customHeight="1" x14ac:dyDescent="0.25">
      <c r="A16" s="23">
        <v>10</v>
      </c>
      <c r="B16" s="77" t="s">
        <v>72</v>
      </c>
      <c r="C16" s="78"/>
      <c r="D16" s="78"/>
      <c r="E16" s="76"/>
      <c r="F16" s="79">
        <v>300</v>
      </c>
      <c r="G16" s="80"/>
      <c r="H16" s="81"/>
      <c r="I16" s="82">
        <v>300</v>
      </c>
      <c r="J16" s="78"/>
      <c r="K16" s="76"/>
      <c r="L16" s="82">
        <v>500</v>
      </c>
      <c r="M16" s="78"/>
      <c r="N16" s="76"/>
      <c r="O16" s="78"/>
      <c r="P16" s="76"/>
      <c r="R16" s="19">
        <v>1066</v>
      </c>
      <c r="S16" s="24">
        <v>1066</v>
      </c>
      <c r="T16" s="15"/>
      <c r="U16" s="12"/>
    </row>
    <row r="17" spans="1:21" ht="15" customHeight="1" x14ac:dyDescent="0.25">
      <c r="A17" s="23">
        <v>11</v>
      </c>
      <c r="B17" s="77" t="s">
        <v>26</v>
      </c>
      <c r="C17" s="78"/>
      <c r="D17" s="78"/>
      <c r="E17" s="76"/>
      <c r="F17" s="79">
        <v>300</v>
      </c>
      <c r="G17" s="80"/>
      <c r="H17" s="81"/>
      <c r="I17" s="82">
        <v>300</v>
      </c>
      <c r="J17" s="78"/>
      <c r="K17" s="76"/>
      <c r="L17" s="82">
        <v>100</v>
      </c>
      <c r="M17" s="78"/>
      <c r="N17" s="76"/>
      <c r="O17" s="78"/>
      <c r="P17" s="76"/>
      <c r="R17" s="19">
        <v>78</v>
      </c>
      <c r="S17" s="24">
        <v>78</v>
      </c>
      <c r="T17" s="7"/>
      <c r="U17" s="12"/>
    </row>
    <row r="18" spans="1:21" ht="15" customHeight="1" x14ac:dyDescent="0.25">
      <c r="A18" s="23">
        <v>12</v>
      </c>
      <c r="B18" s="77" t="s">
        <v>27</v>
      </c>
      <c r="C18" s="78"/>
      <c r="D18" s="78"/>
      <c r="E18" s="76"/>
      <c r="F18" s="79"/>
      <c r="G18" s="80"/>
      <c r="H18" s="81"/>
      <c r="I18" s="82"/>
      <c r="J18" s="78"/>
      <c r="K18" s="76"/>
      <c r="L18" s="82">
        <v>200</v>
      </c>
      <c r="M18" s="78"/>
      <c r="N18" s="76"/>
      <c r="O18" s="78"/>
      <c r="P18" s="76"/>
      <c r="R18" s="19">
        <v>293</v>
      </c>
      <c r="S18" s="24">
        <v>293</v>
      </c>
      <c r="T18" s="12"/>
      <c r="U18" s="12"/>
    </row>
    <row r="19" spans="1:21" ht="15" customHeight="1" x14ac:dyDescent="0.25">
      <c r="A19" s="23">
        <v>13</v>
      </c>
      <c r="B19" s="77" t="s">
        <v>86</v>
      </c>
      <c r="C19" s="78"/>
      <c r="D19" s="78"/>
      <c r="E19" s="76"/>
      <c r="F19" s="79"/>
      <c r="G19" s="80"/>
      <c r="H19" s="81"/>
      <c r="I19" s="82"/>
      <c r="J19" s="78"/>
      <c r="K19" s="76"/>
      <c r="L19" s="82"/>
      <c r="M19" s="78"/>
      <c r="N19" s="76"/>
      <c r="O19" s="78"/>
      <c r="P19" s="76"/>
      <c r="R19" s="19">
        <v>59</v>
      </c>
      <c r="S19" s="24">
        <v>59</v>
      </c>
      <c r="T19" s="12"/>
      <c r="U19" s="12"/>
    </row>
    <row r="20" spans="1:21" ht="15" customHeight="1" x14ac:dyDescent="0.25">
      <c r="A20" s="23">
        <v>14</v>
      </c>
      <c r="B20" s="77" t="s">
        <v>68</v>
      </c>
      <c r="C20" s="78"/>
      <c r="D20" s="78"/>
      <c r="E20" s="76"/>
      <c r="F20" s="79">
        <v>4272</v>
      </c>
      <c r="G20" s="80"/>
      <c r="H20" s="81"/>
      <c r="I20" s="82">
        <v>4272</v>
      </c>
      <c r="J20" s="78"/>
      <c r="K20" s="76"/>
      <c r="L20" s="82">
        <v>4272</v>
      </c>
      <c r="M20" s="78"/>
      <c r="N20" s="76"/>
      <c r="O20" s="78"/>
      <c r="P20" s="76"/>
      <c r="R20" s="19">
        <v>2550</v>
      </c>
      <c r="S20" s="23">
        <v>2550</v>
      </c>
      <c r="T20" s="15"/>
      <c r="U20" s="12"/>
    </row>
    <row r="21" spans="1:21" ht="15" customHeight="1" x14ac:dyDescent="0.25">
      <c r="A21" s="23">
        <v>15</v>
      </c>
      <c r="B21" s="77" t="s">
        <v>7</v>
      </c>
      <c r="C21" s="78"/>
      <c r="D21" s="78"/>
      <c r="E21" s="76"/>
      <c r="F21" s="79">
        <v>600</v>
      </c>
      <c r="G21" s="80"/>
      <c r="H21" s="81"/>
      <c r="I21" s="82">
        <v>600</v>
      </c>
      <c r="J21" s="78"/>
      <c r="K21" s="76"/>
      <c r="L21" s="82">
        <v>600</v>
      </c>
      <c r="M21" s="78"/>
      <c r="N21" s="76"/>
      <c r="O21" s="78"/>
      <c r="P21" s="76"/>
      <c r="R21" s="19">
        <v>983</v>
      </c>
      <c r="S21" s="23">
        <v>983</v>
      </c>
      <c r="T21" s="12"/>
      <c r="U21" s="12"/>
    </row>
    <row r="22" spans="1:21" ht="15" customHeight="1" x14ac:dyDescent="0.25">
      <c r="A22" s="23">
        <v>16</v>
      </c>
      <c r="B22" s="77" t="s">
        <v>74</v>
      </c>
      <c r="C22" s="78"/>
      <c r="D22" s="78"/>
      <c r="E22" s="76"/>
      <c r="F22" s="79"/>
      <c r="G22" s="80"/>
      <c r="H22" s="81"/>
      <c r="I22" s="82"/>
      <c r="J22" s="78"/>
      <c r="K22" s="76"/>
      <c r="L22" s="82">
        <v>15000</v>
      </c>
      <c r="M22" s="78"/>
      <c r="N22" s="76"/>
      <c r="O22" s="78"/>
      <c r="P22" s="76"/>
      <c r="R22" s="19">
        <v>449</v>
      </c>
      <c r="S22" s="23">
        <v>449</v>
      </c>
      <c r="T22" s="15"/>
      <c r="U22" s="12"/>
    </row>
    <row r="23" spans="1:21" ht="15" customHeight="1" x14ac:dyDescent="0.25">
      <c r="A23" s="23">
        <v>17</v>
      </c>
      <c r="B23" s="77" t="s">
        <v>8</v>
      </c>
      <c r="C23" s="78"/>
      <c r="D23" s="78"/>
      <c r="E23" s="76"/>
      <c r="F23" s="79">
        <v>2950</v>
      </c>
      <c r="G23" s="80"/>
      <c r="H23" s="81"/>
      <c r="I23" s="82">
        <v>2950</v>
      </c>
      <c r="J23" s="78"/>
      <c r="K23" s="76"/>
      <c r="L23" s="82">
        <v>3300</v>
      </c>
      <c r="M23" s="78"/>
      <c r="N23" s="76"/>
      <c r="O23" s="78"/>
      <c r="P23" s="76"/>
      <c r="R23" s="19">
        <v>3090</v>
      </c>
      <c r="S23" s="23">
        <v>3090</v>
      </c>
      <c r="T23" s="12"/>
      <c r="U23" s="12"/>
    </row>
    <row r="24" spans="1:21" ht="15" customHeight="1" x14ac:dyDescent="0.25">
      <c r="A24" s="23">
        <v>18</v>
      </c>
      <c r="B24" s="77" t="s">
        <v>28</v>
      </c>
      <c r="C24" s="78"/>
      <c r="D24" s="78"/>
      <c r="E24" s="76"/>
      <c r="F24" s="79"/>
      <c r="G24" s="80"/>
      <c r="H24" s="81"/>
      <c r="I24" s="82"/>
      <c r="J24" s="78"/>
      <c r="K24" s="76"/>
      <c r="L24" s="82">
        <v>300</v>
      </c>
      <c r="M24" s="78"/>
      <c r="N24" s="76"/>
      <c r="O24" s="78"/>
      <c r="P24" s="76"/>
      <c r="R24" s="19">
        <v>337</v>
      </c>
      <c r="S24" s="23">
        <v>337</v>
      </c>
      <c r="T24" s="12"/>
      <c r="U24" s="12"/>
    </row>
    <row r="25" spans="1:21" ht="15" customHeight="1" x14ac:dyDescent="0.25">
      <c r="A25" s="23">
        <v>19</v>
      </c>
      <c r="B25" s="77" t="s">
        <v>9</v>
      </c>
      <c r="C25" s="78"/>
      <c r="D25" s="78"/>
      <c r="E25" s="76"/>
      <c r="F25" s="79"/>
      <c r="G25" s="80"/>
      <c r="H25" s="81"/>
      <c r="I25" s="82"/>
      <c r="J25" s="78"/>
      <c r="K25" s="76"/>
      <c r="L25" s="82">
        <v>600</v>
      </c>
      <c r="M25" s="78"/>
      <c r="N25" s="76"/>
      <c r="O25" s="78"/>
      <c r="P25" s="76"/>
      <c r="R25" s="19">
        <v>590</v>
      </c>
      <c r="S25" s="23">
        <v>590</v>
      </c>
      <c r="T25" s="15"/>
      <c r="U25" s="12"/>
    </row>
    <row r="26" spans="1:21" s="5" customFormat="1" ht="15" customHeight="1" x14ac:dyDescent="0.25">
      <c r="A26" s="23">
        <v>20</v>
      </c>
      <c r="B26" s="32" t="s">
        <v>69</v>
      </c>
      <c r="C26" s="4"/>
      <c r="D26" s="4"/>
      <c r="E26" s="3"/>
      <c r="F26" s="69">
        <v>1050</v>
      </c>
      <c r="G26" s="87"/>
      <c r="H26" s="70"/>
      <c r="I26" s="69">
        <v>1050</v>
      </c>
      <c r="J26" s="87"/>
      <c r="K26" s="70"/>
      <c r="L26" s="69">
        <v>1050</v>
      </c>
      <c r="M26" s="87"/>
      <c r="N26" s="70"/>
      <c r="O26" s="4"/>
      <c r="P26" s="3"/>
      <c r="R26" s="19">
        <v>1050</v>
      </c>
      <c r="S26" s="23">
        <v>1050</v>
      </c>
      <c r="T26" s="15"/>
      <c r="U26" s="12"/>
    </row>
    <row r="27" spans="1:21" ht="15" customHeight="1" x14ac:dyDescent="0.25">
      <c r="A27" s="23">
        <v>21</v>
      </c>
      <c r="B27" s="77" t="s">
        <v>10</v>
      </c>
      <c r="C27" s="78"/>
      <c r="D27" s="78"/>
      <c r="E27" s="76"/>
      <c r="F27" s="79">
        <v>5220</v>
      </c>
      <c r="G27" s="80"/>
      <c r="H27" s="81"/>
      <c r="I27" s="82">
        <v>13786</v>
      </c>
      <c r="J27" s="78"/>
      <c r="K27" s="76"/>
      <c r="L27" s="82">
        <v>13786</v>
      </c>
      <c r="M27" s="78"/>
      <c r="N27" s="76"/>
      <c r="O27" s="78"/>
      <c r="P27" s="76"/>
      <c r="R27" s="19">
        <v>14625</v>
      </c>
      <c r="S27" s="23">
        <v>14625</v>
      </c>
      <c r="T27" s="15"/>
      <c r="U27" s="12"/>
    </row>
    <row r="28" spans="1:21" ht="15" customHeight="1" x14ac:dyDescent="0.25">
      <c r="A28" s="23">
        <v>22</v>
      </c>
      <c r="B28" s="77" t="s">
        <v>29</v>
      </c>
      <c r="C28" s="78"/>
      <c r="D28" s="78"/>
      <c r="E28" s="76"/>
      <c r="F28" s="79"/>
      <c r="G28" s="80"/>
      <c r="H28" s="81"/>
      <c r="I28" s="82"/>
      <c r="J28" s="78"/>
      <c r="K28" s="76"/>
      <c r="L28" s="82"/>
      <c r="M28" s="78"/>
      <c r="N28" s="76"/>
      <c r="O28" s="78"/>
      <c r="P28" s="76"/>
      <c r="R28" s="19">
        <v>95</v>
      </c>
      <c r="S28" s="23">
        <v>95</v>
      </c>
      <c r="T28" s="12"/>
      <c r="U28" s="12"/>
    </row>
    <row r="29" spans="1:21" ht="15" customHeight="1" x14ac:dyDescent="0.25">
      <c r="A29" s="23">
        <v>23</v>
      </c>
      <c r="B29" s="77" t="s">
        <v>67</v>
      </c>
      <c r="C29" s="78"/>
      <c r="D29" s="78"/>
      <c r="E29" s="76"/>
      <c r="F29" s="79"/>
      <c r="G29" s="80"/>
      <c r="H29" s="81"/>
      <c r="I29" s="82"/>
      <c r="J29" s="78"/>
      <c r="K29" s="76"/>
      <c r="L29" s="82"/>
      <c r="M29" s="78"/>
      <c r="N29" s="76"/>
      <c r="O29" s="78"/>
      <c r="P29" s="76"/>
      <c r="R29" s="19">
        <v>143</v>
      </c>
      <c r="S29" s="23">
        <v>143</v>
      </c>
      <c r="T29" s="12"/>
      <c r="U29" s="12"/>
    </row>
    <row r="30" spans="1:21" ht="15.75" customHeight="1" x14ac:dyDescent="0.25">
      <c r="A30" s="23">
        <v>24</v>
      </c>
      <c r="B30" s="77" t="s">
        <v>30</v>
      </c>
      <c r="C30" s="78"/>
      <c r="D30" s="78"/>
      <c r="E30" s="76"/>
      <c r="F30" s="79">
        <v>4518</v>
      </c>
      <c r="G30" s="80"/>
      <c r="H30" s="81"/>
      <c r="I30" s="82">
        <v>4518</v>
      </c>
      <c r="J30" s="78"/>
      <c r="K30" s="76"/>
      <c r="L30" s="82">
        <v>4518</v>
      </c>
      <c r="M30" s="78"/>
      <c r="N30" s="76"/>
      <c r="O30" s="78"/>
      <c r="P30" s="76"/>
      <c r="R30" s="19">
        <v>5167</v>
      </c>
      <c r="S30" s="23">
        <v>5167</v>
      </c>
      <c r="T30" s="12"/>
      <c r="U30" s="12"/>
    </row>
    <row r="31" spans="1:21" ht="15" customHeight="1" x14ac:dyDescent="0.25">
      <c r="A31" s="23">
        <v>25</v>
      </c>
      <c r="B31" s="77" t="s">
        <v>11</v>
      </c>
      <c r="C31" s="78"/>
      <c r="D31" s="78"/>
      <c r="E31" s="76"/>
      <c r="F31" s="79">
        <v>307</v>
      </c>
      <c r="G31" s="80"/>
      <c r="H31" s="81"/>
      <c r="I31" s="82">
        <v>307</v>
      </c>
      <c r="J31" s="78"/>
      <c r="K31" s="76"/>
      <c r="L31" s="82">
        <v>400</v>
      </c>
      <c r="M31" s="78"/>
      <c r="N31" s="76"/>
      <c r="O31" s="78"/>
      <c r="P31" s="76"/>
      <c r="R31" s="19">
        <v>421</v>
      </c>
      <c r="S31" s="23">
        <v>421</v>
      </c>
    </row>
    <row r="32" spans="1:21" ht="15" customHeight="1" x14ac:dyDescent="0.25">
      <c r="A32" s="23">
        <v>26</v>
      </c>
      <c r="B32" s="71" t="s">
        <v>2</v>
      </c>
      <c r="C32" s="66"/>
      <c r="D32" s="66"/>
      <c r="E32" s="66"/>
      <c r="F32" s="73">
        <f>SUM(F11:F31)</f>
        <v>20517</v>
      </c>
      <c r="G32" s="75"/>
      <c r="H32" s="75"/>
      <c r="I32" s="73">
        <f>SUM(I11:I31)</f>
        <v>29083</v>
      </c>
      <c r="J32" s="75"/>
      <c r="K32" s="75"/>
      <c r="L32" s="73">
        <f>SUM(L11:L31)</f>
        <v>45732</v>
      </c>
      <c r="M32" s="75"/>
      <c r="N32" s="75"/>
      <c r="O32" s="76"/>
      <c r="P32" s="76"/>
      <c r="R32" s="20">
        <f>SUM(R11:R31)</f>
        <v>32009</v>
      </c>
      <c r="S32" s="20">
        <f>SUM(S11:S31)</f>
        <v>32009</v>
      </c>
    </row>
    <row r="33" spans="1:19" ht="15" customHeight="1" x14ac:dyDescent="0.25">
      <c r="A33" s="23">
        <v>27</v>
      </c>
      <c r="B33" s="77" t="s">
        <v>32</v>
      </c>
      <c r="C33" s="78"/>
      <c r="D33" s="78"/>
      <c r="E33" s="76"/>
      <c r="F33" s="79">
        <v>1908</v>
      </c>
      <c r="G33" s="80"/>
      <c r="H33" s="81"/>
      <c r="I33" s="82">
        <v>1908</v>
      </c>
      <c r="J33" s="78"/>
      <c r="K33" s="76"/>
      <c r="L33" s="82">
        <v>1908</v>
      </c>
      <c r="M33" s="78"/>
      <c r="N33" s="76"/>
      <c r="O33" s="78"/>
      <c r="P33" s="76"/>
      <c r="R33" s="19">
        <v>1255</v>
      </c>
      <c r="S33" s="23">
        <v>1255</v>
      </c>
    </row>
    <row r="34" spans="1:19" ht="15" customHeight="1" x14ac:dyDescent="0.25">
      <c r="A34" s="23">
        <v>28</v>
      </c>
      <c r="B34" s="72" t="s">
        <v>3</v>
      </c>
      <c r="C34" s="66"/>
      <c r="D34" s="66"/>
      <c r="E34" s="66"/>
      <c r="F34" s="73">
        <f>SUM(F33)</f>
        <v>1908</v>
      </c>
      <c r="G34" s="75"/>
      <c r="H34" s="75"/>
      <c r="I34" s="73">
        <f t="shared" ref="I34" si="2">SUM(I33)</f>
        <v>1908</v>
      </c>
      <c r="J34" s="75"/>
      <c r="K34" s="75"/>
      <c r="L34" s="73">
        <f t="shared" ref="L34" si="3">SUM(L33)</f>
        <v>1908</v>
      </c>
      <c r="M34" s="75"/>
      <c r="N34" s="75"/>
      <c r="O34" s="76"/>
      <c r="P34" s="76"/>
      <c r="R34" s="20">
        <v>1255</v>
      </c>
      <c r="S34" s="25">
        <v>1255</v>
      </c>
    </row>
    <row r="35" spans="1:19" ht="15" customHeight="1" x14ac:dyDescent="0.25">
      <c r="A35" s="23">
        <v>29</v>
      </c>
      <c r="B35" s="77" t="s">
        <v>87</v>
      </c>
      <c r="C35" s="78"/>
      <c r="D35" s="78"/>
      <c r="E35" s="76"/>
      <c r="F35" s="79">
        <v>8128</v>
      </c>
      <c r="G35" s="80"/>
      <c r="H35" s="81"/>
      <c r="I35" s="82">
        <v>9428</v>
      </c>
      <c r="J35" s="78"/>
      <c r="K35" s="76"/>
      <c r="L35" s="82">
        <v>9428</v>
      </c>
      <c r="M35" s="78"/>
      <c r="N35" s="76"/>
      <c r="O35" s="78"/>
      <c r="P35" s="76"/>
      <c r="R35" s="19">
        <v>9428</v>
      </c>
      <c r="S35" s="23">
        <v>9428</v>
      </c>
    </row>
    <row r="36" spans="1:19" ht="15" customHeight="1" x14ac:dyDescent="0.25">
      <c r="A36" s="23">
        <v>30</v>
      </c>
      <c r="B36" s="77" t="s">
        <v>88</v>
      </c>
      <c r="C36" s="78"/>
      <c r="D36" s="78"/>
      <c r="E36" s="76"/>
      <c r="F36" s="79">
        <v>1257</v>
      </c>
      <c r="G36" s="80"/>
      <c r="H36" s="81"/>
      <c r="I36" s="82">
        <v>1257</v>
      </c>
      <c r="J36" s="78"/>
      <c r="K36" s="76"/>
      <c r="L36" s="82">
        <v>1900</v>
      </c>
      <c r="M36" s="78"/>
      <c r="N36" s="76"/>
      <c r="O36" s="78"/>
      <c r="P36" s="76"/>
      <c r="R36" s="19">
        <v>2255</v>
      </c>
      <c r="S36" s="23">
        <v>2255</v>
      </c>
    </row>
    <row r="37" spans="1:19" s="5" customFormat="1" ht="15" customHeight="1" x14ac:dyDescent="0.25">
      <c r="A37" s="23">
        <v>31</v>
      </c>
      <c r="B37" s="32" t="s">
        <v>66</v>
      </c>
      <c r="C37" s="9"/>
      <c r="D37" s="9"/>
      <c r="E37" s="8"/>
      <c r="F37" s="69">
        <v>54987</v>
      </c>
      <c r="G37" s="87"/>
      <c r="H37" s="70"/>
      <c r="I37" s="69">
        <v>262894</v>
      </c>
      <c r="J37" s="87"/>
      <c r="K37" s="70"/>
      <c r="L37" s="69">
        <v>302469</v>
      </c>
      <c r="M37" s="87"/>
      <c r="N37" s="70"/>
      <c r="O37" s="4"/>
      <c r="P37" s="3"/>
      <c r="R37" s="19">
        <v>342791</v>
      </c>
      <c r="S37" s="23">
        <v>0</v>
      </c>
    </row>
    <row r="38" spans="1:19" ht="15" customHeight="1" x14ac:dyDescent="0.25">
      <c r="A38" s="23">
        <v>32</v>
      </c>
      <c r="B38" s="72" t="s">
        <v>31</v>
      </c>
      <c r="C38" s="66"/>
      <c r="D38" s="66"/>
      <c r="E38" s="66"/>
      <c r="F38" s="73">
        <f>SUM(F35:F37)</f>
        <v>64372</v>
      </c>
      <c r="G38" s="75"/>
      <c r="H38" s="75"/>
      <c r="I38" s="73">
        <f t="shared" ref="I38" si="4">SUM(I35:I37)</f>
        <v>273579</v>
      </c>
      <c r="J38" s="75"/>
      <c r="K38" s="75"/>
      <c r="L38" s="73">
        <f t="shared" ref="L38" si="5">SUM(L35:L37)</f>
        <v>313797</v>
      </c>
      <c r="M38" s="75"/>
      <c r="N38" s="75"/>
      <c r="O38" s="76"/>
      <c r="P38" s="76"/>
      <c r="R38" s="20">
        <f>SUM(R35:R37)</f>
        <v>354474</v>
      </c>
      <c r="S38" s="25">
        <v>11683</v>
      </c>
    </row>
    <row r="39" spans="1:19" s="12" customFormat="1" ht="15" customHeight="1" x14ac:dyDescent="0.25">
      <c r="A39" s="23">
        <v>33</v>
      </c>
      <c r="B39" s="32" t="s">
        <v>77</v>
      </c>
      <c r="C39" s="16"/>
      <c r="D39" s="16"/>
      <c r="E39" s="16"/>
      <c r="F39" s="69">
        <v>0</v>
      </c>
      <c r="G39" s="70"/>
      <c r="H39" s="17"/>
      <c r="I39" s="69">
        <v>0</v>
      </c>
      <c r="J39" s="70"/>
      <c r="K39" s="17"/>
      <c r="L39" s="69">
        <v>0</v>
      </c>
      <c r="M39" s="70"/>
      <c r="N39" s="17"/>
      <c r="O39" s="17"/>
      <c r="P39" s="17"/>
      <c r="Q39" s="26"/>
      <c r="R39" s="27">
        <v>880</v>
      </c>
      <c r="S39" s="28">
        <v>880</v>
      </c>
    </row>
    <row r="40" spans="1:19" ht="15" customHeight="1" x14ac:dyDescent="0.25">
      <c r="A40" s="23">
        <v>34</v>
      </c>
      <c r="B40" s="77" t="s">
        <v>12</v>
      </c>
      <c r="C40" s="78"/>
      <c r="D40" s="78"/>
      <c r="E40" s="76"/>
      <c r="F40" s="79">
        <v>0</v>
      </c>
      <c r="G40" s="80"/>
      <c r="H40" s="81"/>
      <c r="I40" s="82">
        <v>0</v>
      </c>
      <c r="J40" s="78"/>
      <c r="K40" s="76"/>
      <c r="L40" s="82">
        <v>127</v>
      </c>
      <c r="M40" s="78"/>
      <c r="N40" s="76"/>
      <c r="O40" s="78"/>
      <c r="P40" s="76"/>
      <c r="R40" s="19">
        <v>914</v>
      </c>
      <c r="S40" s="23">
        <v>914</v>
      </c>
    </row>
    <row r="41" spans="1:19" ht="15" customHeight="1" x14ac:dyDescent="0.25">
      <c r="A41" s="23">
        <v>35</v>
      </c>
      <c r="B41" s="77" t="s">
        <v>33</v>
      </c>
      <c r="C41" s="78"/>
      <c r="D41" s="78"/>
      <c r="E41" s="76"/>
      <c r="F41" s="79">
        <v>0</v>
      </c>
      <c r="G41" s="80"/>
      <c r="H41" s="81"/>
      <c r="I41" s="82">
        <v>0</v>
      </c>
      <c r="J41" s="78"/>
      <c r="K41" s="76"/>
      <c r="L41" s="82">
        <v>874</v>
      </c>
      <c r="M41" s="78"/>
      <c r="N41" s="76"/>
      <c r="O41" s="78"/>
      <c r="P41" s="76"/>
      <c r="R41" s="19">
        <v>1381</v>
      </c>
      <c r="S41" s="23">
        <v>1381</v>
      </c>
    </row>
    <row r="42" spans="1:19" ht="15" customHeight="1" x14ac:dyDescent="0.25">
      <c r="A42" s="23">
        <v>36</v>
      </c>
      <c r="B42" s="77" t="s">
        <v>34</v>
      </c>
      <c r="C42" s="78"/>
      <c r="D42" s="78"/>
      <c r="E42" s="76"/>
      <c r="F42" s="79">
        <v>0</v>
      </c>
      <c r="G42" s="80"/>
      <c r="H42" s="81"/>
      <c r="I42" s="82">
        <v>0</v>
      </c>
      <c r="J42" s="78"/>
      <c r="K42" s="76"/>
      <c r="L42" s="82">
        <v>182</v>
      </c>
      <c r="M42" s="78"/>
      <c r="N42" s="76"/>
      <c r="O42" s="78"/>
      <c r="P42" s="76"/>
      <c r="R42" s="19">
        <v>586</v>
      </c>
      <c r="S42" s="23">
        <v>586</v>
      </c>
    </row>
    <row r="43" spans="1:19" ht="15" customHeight="1" x14ac:dyDescent="0.25">
      <c r="A43" s="23">
        <v>37</v>
      </c>
      <c r="B43" s="72" t="s">
        <v>4</v>
      </c>
      <c r="C43" s="66"/>
      <c r="D43" s="66"/>
      <c r="E43" s="66"/>
      <c r="F43" s="73">
        <f>SUM(F40:F42)</f>
        <v>0</v>
      </c>
      <c r="G43" s="75"/>
      <c r="H43" s="75"/>
      <c r="I43" s="73">
        <f t="shared" ref="I43" si="6">SUM(I40:I42)</f>
        <v>0</v>
      </c>
      <c r="J43" s="75"/>
      <c r="K43" s="75"/>
      <c r="L43" s="73">
        <f t="shared" ref="L43" si="7">SUM(L40:L42)</f>
        <v>1183</v>
      </c>
      <c r="M43" s="75"/>
      <c r="N43" s="75"/>
      <c r="O43" s="76"/>
      <c r="P43" s="76"/>
      <c r="R43" s="20">
        <f>SUM(R39:R42)</f>
        <v>3761</v>
      </c>
      <c r="S43" s="20">
        <f>SUM(S39:S42)</f>
        <v>3761</v>
      </c>
    </row>
    <row r="44" spans="1:19" s="5" customFormat="1" ht="15" customHeight="1" x14ac:dyDescent="0.25">
      <c r="A44" s="23">
        <v>38</v>
      </c>
      <c r="B44" s="77" t="s">
        <v>13</v>
      </c>
      <c r="C44" s="78"/>
      <c r="D44" s="78"/>
      <c r="E44" s="76"/>
      <c r="F44" s="88">
        <v>15743</v>
      </c>
      <c r="G44" s="89"/>
      <c r="H44" s="96"/>
      <c r="I44" s="88">
        <v>251963</v>
      </c>
      <c r="J44" s="89"/>
      <c r="K44" s="96"/>
      <c r="L44" s="88">
        <v>251963</v>
      </c>
      <c r="M44" s="89"/>
      <c r="N44" s="96"/>
      <c r="O44" s="3"/>
      <c r="P44" s="3"/>
      <c r="R44" s="19">
        <v>233352</v>
      </c>
      <c r="S44" s="23">
        <v>233351</v>
      </c>
    </row>
    <row r="45" spans="1:19" s="12" customFormat="1" ht="15" customHeight="1" x14ac:dyDescent="0.25">
      <c r="A45" s="23">
        <v>39</v>
      </c>
      <c r="B45" s="56" t="s">
        <v>91</v>
      </c>
      <c r="C45" s="54"/>
      <c r="D45" s="54"/>
      <c r="E45" s="55"/>
      <c r="F45" s="88">
        <v>0</v>
      </c>
      <c r="G45" s="89"/>
      <c r="H45" s="53"/>
      <c r="I45" s="88">
        <v>0</v>
      </c>
      <c r="J45" s="89"/>
      <c r="K45" s="53"/>
      <c r="L45" s="88">
        <v>0</v>
      </c>
      <c r="M45" s="89"/>
      <c r="N45" s="53"/>
      <c r="O45" s="49"/>
      <c r="P45" s="49"/>
      <c r="R45" s="19">
        <v>6692</v>
      </c>
      <c r="S45" s="23">
        <v>6692</v>
      </c>
    </row>
    <row r="46" spans="1:19" ht="15" customHeight="1" x14ac:dyDescent="0.25">
      <c r="A46" s="23">
        <v>40</v>
      </c>
      <c r="B46" s="24" t="s">
        <v>65</v>
      </c>
      <c r="C46" s="10"/>
      <c r="D46" s="10"/>
      <c r="E46" s="10"/>
      <c r="F46" s="79">
        <v>4250</v>
      </c>
      <c r="G46" s="80"/>
      <c r="H46" s="81"/>
      <c r="I46" s="79">
        <v>68030</v>
      </c>
      <c r="J46" s="80"/>
      <c r="K46" s="81"/>
      <c r="L46" s="82">
        <v>68030</v>
      </c>
      <c r="M46" s="78"/>
      <c r="N46" s="76"/>
      <c r="O46" s="78"/>
      <c r="P46" s="76"/>
      <c r="R46" s="19">
        <v>64812</v>
      </c>
      <c r="S46" s="23">
        <v>64812</v>
      </c>
    </row>
    <row r="47" spans="1:19" ht="15" customHeight="1" x14ac:dyDescent="0.25">
      <c r="A47" s="23">
        <v>41</v>
      </c>
      <c r="B47" s="72" t="s">
        <v>5</v>
      </c>
      <c r="C47" s="66"/>
      <c r="D47" s="66"/>
      <c r="E47" s="66"/>
      <c r="F47" s="73">
        <f>SUM(F44:F46)</f>
        <v>19993</v>
      </c>
      <c r="G47" s="75"/>
      <c r="H47" s="75"/>
      <c r="I47" s="73">
        <f t="shared" ref="I47" si="8">SUM(I44:I46)</f>
        <v>319993</v>
      </c>
      <c r="J47" s="75"/>
      <c r="K47" s="75"/>
      <c r="L47" s="73">
        <f t="shared" ref="L47" si="9">SUM(L44:L46)</f>
        <v>319993</v>
      </c>
      <c r="M47" s="75"/>
      <c r="N47" s="75"/>
      <c r="O47" s="76"/>
      <c r="P47" s="76"/>
      <c r="R47" s="20">
        <f>SUM(R44:R46)</f>
        <v>304856</v>
      </c>
      <c r="S47" s="20">
        <f>SUM(S44:S46)</f>
        <v>304855</v>
      </c>
    </row>
    <row r="48" spans="1:19" s="12" customFormat="1" ht="15" customHeight="1" x14ac:dyDescent="0.25">
      <c r="A48" s="23">
        <v>42</v>
      </c>
      <c r="B48" s="77" t="s">
        <v>35</v>
      </c>
      <c r="C48" s="78"/>
      <c r="D48" s="78"/>
      <c r="E48" s="76"/>
      <c r="F48" s="69">
        <v>0</v>
      </c>
      <c r="G48" s="87"/>
      <c r="H48" s="70"/>
      <c r="I48" s="69">
        <v>0</v>
      </c>
      <c r="J48" s="87"/>
      <c r="K48" s="70"/>
      <c r="L48" s="69">
        <v>0</v>
      </c>
      <c r="M48" s="87"/>
      <c r="N48" s="70"/>
      <c r="O48" s="14"/>
      <c r="P48" s="14"/>
      <c r="R48" s="19">
        <v>1622</v>
      </c>
      <c r="S48" s="23">
        <v>1622</v>
      </c>
    </row>
    <row r="49" spans="1:19" ht="15" customHeight="1" x14ac:dyDescent="0.25">
      <c r="A49" s="23">
        <v>43</v>
      </c>
      <c r="B49" s="77" t="s">
        <v>35</v>
      </c>
      <c r="C49" s="78"/>
      <c r="D49" s="78"/>
      <c r="E49" s="76"/>
      <c r="F49" s="79">
        <v>0</v>
      </c>
      <c r="G49" s="80"/>
      <c r="H49" s="81"/>
      <c r="I49" s="82">
        <v>0</v>
      </c>
      <c r="J49" s="78"/>
      <c r="K49" s="76"/>
      <c r="L49" s="82">
        <v>133</v>
      </c>
      <c r="M49" s="78"/>
      <c r="N49" s="76"/>
      <c r="O49" s="78"/>
      <c r="P49" s="76"/>
      <c r="R49" s="19">
        <v>133</v>
      </c>
      <c r="S49" s="23">
        <v>133</v>
      </c>
    </row>
    <row r="50" spans="1:19" ht="15" customHeight="1" x14ac:dyDescent="0.25">
      <c r="A50" s="23">
        <v>44</v>
      </c>
      <c r="B50" s="77" t="s">
        <v>36</v>
      </c>
      <c r="C50" s="78"/>
      <c r="D50" s="78"/>
      <c r="E50" s="76"/>
      <c r="F50" s="79">
        <v>27235</v>
      </c>
      <c r="G50" s="80"/>
      <c r="H50" s="81"/>
      <c r="I50" s="82">
        <v>27235</v>
      </c>
      <c r="J50" s="78"/>
      <c r="K50" s="76"/>
      <c r="L50" s="82">
        <v>27235</v>
      </c>
      <c r="M50" s="78"/>
      <c r="N50" s="76"/>
      <c r="O50" s="78"/>
      <c r="P50" s="76"/>
      <c r="R50" s="19">
        <v>28157</v>
      </c>
      <c r="S50" s="23">
        <v>28157</v>
      </c>
    </row>
    <row r="51" spans="1:19" ht="15" customHeight="1" x14ac:dyDescent="0.25">
      <c r="A51" s="23">
        <v>45</v>
      </c>
      <c r="B51" s="72" t="s">
        <v>6</v>
      </c>
      <c r="C51" s="66"/>
      <c r="D51" s="66"/>
      <c r="E51" s="66"/>
      <c r="F51" s="73">
        <f>SUM(F49:F50)</f>
        <v>27235</v>
      </c>
      <c r="G51" s="75"/>
      <c r="H51" s="75"/>
      <c r="I51" s="73">
        <f t="shared" ref="I51" si="10">SUM(I49:I50)</f>
        <v>27235</v>
      </c>
      <c r="J51" s="75"/>
      <c r="K51" s="75"/>
      <c r="L51" s="73">
        <f t="shared" ref="L51" si="11">SUM(L49:L50)</f>
        <v>27368</v>
      </c>
      <c r="M51" s="75"/>
      <c r="N51" s="75"/>
      <c r="O51" s="76"/>
      <c r="P51" s="76"/>
      <c r="R51" s="20">
        <f>SUM(R48:R50)</f>
        <v>29912</v>
      </c>
      <c r="S51" s="20">
        <f>SUM(S48:S50)</f>
        <v>29912</v>
      </c>
    </row>
    <row r="52" spans="1:19" ht="19.5" customHeight="1" x14ac:dyDescent="0.25">
      <c r="A52" s="39">
        <v>46</v>
      </c>
      <c r="B52" s="72" t="s">
        <v>53</v>
      </c>
      <c r="C52" s="66"/>
      <c r="D52" s="66"/>
      <c r="E52" s="66"/>
      <c r="F52" s="97">
        <f>SUM(F9+F10+F32+F34+F38+F43+F47+F51)</f>
        <v>157448</v>
      </c>
      <c r="G52" s="81"/>
      <c r="H52" s="81"/>
      <c r="I52" s="97">
        <f>SUM(I9+I10+I32+I34+I38+I43+I47+I51)</f>
        <v>675221</v>
      </c>
      <c r="J52" s="81"/>
      <c r="K52" s="81"/>
      <c r="L52" s="97">
        <f>SUM(L9+L10+L32+L34+L38+L43+L47+L51)</f>
        <v>742431</v>
      </c>
      <c r="M52" s="81"/>
      <c r="N52" s="81"/>
      <c r="O52" s="76"/>
      <c r="P52" s="76"/>
      <c r="R52" s="21">
        <f>SUM(R9+R10+R32+R34+R38+R43+R47+R51)</f>
        <v>755037</v>
      </c>
      <c r="S52" s="21">
        <f>SUM(S9+S10+S32+S34+S38+S43+S47+S51)</f>
        <v>412245</v>
      </c>
    </row>
    <row r="53" spans="1:19" s="12" customFormat="1" ht="22.5" customHeight="1" x14ac:dyDescent="0.25">
      <c r="A53" s="23">
        <v>47</v>
      </c>
      <c r="B53" s="46" t="s">
        <v>90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35"/>
      <c r="P53" s="35"/>
      <c r="R53" s="36"/>
      <c r="S53" s="48" t="s">
        <v>78</v>
      </c>
    </row>
    <row r="54" spans="1:19" s="11" customFormat="1" ht="27.75" customHeight="1" x14ac:dyDescent="0.25">
      <c r="A54" s="23"/>
      <c r="B54" s="40" t="s">
        <v>97</v>
      </c>
      <c r="C54" s="40"/>
      <c r="D54" s="40"/>
      <c r="E54" s="40"/>
      <c r="F54" s="63" t="s">
        <v>73</v>
      </c>
      <c r="G54" s="64"/>
      <c r="H54" s="64"/>
      <c r="I54" s="63" t="s">
        <v>17</v>
      </c>
      <c r="J54" s="65"/>
      <c r="K54" s="65"/>
      <c r="L54" s="63" t="s">
        <v>16</v>
      </c>
      <c r="M54" s="65"/>
      <c r="N54" s="65"/>
      <c r="O54" s="66"/>
      <c r="P54" s="66"/>
      <c r="Q54" s="41"/>
      <c r="R54" s="42" t="s">
        <v>75</v>
      </c>
      <c r="S54" s="43" t="s">
        <v>76</v>
      </c>
    </row>
    <row r="55" spans="1:19" ht="15" customHeight="1" x14ac:dyDescent="0.25">
      <c r="A55" s="23">
        <v>1</v>
      </c>
      <c r="B55" s="98" t="s">
        <v>24</v>
      </c>
      <c r="C55" s="98"/>
      <c r="D55" s="98"/>
      <c r="E55" s="99"/>
      <c r="F55" s="100">
        <v>8735</v>
      </c>
      <c r="G55" s="101"/>
      <c r="H55" s="102"/>
      <c r="I55" s="103">
        <v>14599</v>
      </c>
      <c r="J55" s="104"/>
      <c r="K55" s="105"/>
      <c r="L55" s="103">
        <v>14599</v>
      </c>
      <c r="M55" s="104"/>
      <c r="N55" s="105"/>
      <c r="O55" s="106"/>
      <c r="P55" s="107"/>
      <c r="R55" s="37">
        <v>15613</v>
      </c>
      <c r="S55" s="38">
        <v>15613</v>
      </c>
    </row>
    <row r="56" spans="1:19" ht="15" customHeight="1" x14ac:dyDescent="0.25">
      <c r="A56" s="23">
        <v>2</v>
      </c>
      <c r="B56" s="108" t="s">
        <v>23</v>
      </c>
      <c r="C56" s="108"/>
      <c r="D56" s="108"/>
      <c r="E56" s="77"/>
      <c r="F56" s="69">
        <v>19563</v>
      </c>
      <c r="G56" s="87"/>
      <c r="H56" s="70"/>
      <c r="I56" s="109">
        <v>19557</v>
      </c>
      <c r="J56" s="110"/>
      <c r="K56" s="111"/>
      <c r="L56" s="109">
        <v>19557</v>
      </c>
      <c r="M56" s="110"/>
      <c r="N56" s="111"/>
      <c r="O56" s="78"/>
      <c r="P56" s="76"/>
      <c r="R56" s="19">
        <v>20291</v>
      </c>
      <c r="S56" s="23">
        <v>20291</v>
      </c>
    </row>
    <row r="57" spans="1:19" ht="15" customHeight="1" x14ac:dyDescent="0.25">
      <c r="A57" s="23">
        <v>3</v>
      </c>
      <c r="B57" s="77" t="s">
        <v>37</v>
      </c>
      <c r="C57" s="78"/>
      <c r="D57" s="78"/>
      <c r="E57" s="76"/>
      <c r="F57" s="79">
        <v>5700</v>
      </c>
      <c r="G57" s="80"/>
      <c r="H57" s="81"/>
      <c r="I57" s="82">
        <v>11274</v>
      </c>
      <c r="J57" s="78"/>
      <c r="K57" s="76"/>
      <c r="L57" s="82">
        <v>11274</v>
      </c>
      <c r="M57" s="78"/>
      <c r="N57" s="76"/>
      <c r="O57" s="78"/>
      <c r="P57" s="76"/>
      <c r="R57" s="19">
        <v>11274</v>
      </c>
      <c r="S57" s="23">
        <v>11274</v>
      </c>
    </row>
    <row r="58" spans="1:19" ht="15" customHeight="1" x14ac:dyDescent="0.25">
      <c r="A58" s="23">
        <v>4</v>
      </c>
      <c r="B58" s="77" t="s">
        <v>38</v>
      </c>
      <c r="C58" s="78"/>
      <c r="D58" s="78"/>
      <c r="E58" s="76"/>
      <c r="F58" s="79">
        <v>1297</v>
      </c>
      <c r="G58" s="80"/>
      <c r="H58" s="81"/>
      <c r="I58" s="82">
        <v>1515</v>
      </c>
      <c r="J58" s="78"/>
      <c r="K58" s="76"/>
      <c r="L58" s="82">
        <v>1515</v>
      </c>
      <c r="M58" s="78"/>
      <c r="N58" s="76"/>
      <c r="O58" s="78"/>
      <c r="P58" s="76"/>
      <c r="R58" s="19">
        <v>1515</v>
      </c>
      <c r="S58" s="23">
        <v>1515</v>
      </c>
    </row>
    <row r="59" spans="1:19" ht="15" customHeight="1" x14ac:dyDescent="0.25">
      <c r="A59" s="23">
        <v>5</v>
      </c>
      <c r="B59" s="77" t="s">
        <v>39</v>
      </c>
      <c r="C59" s="78"/>
      <c r="D59" s="78"/>
      <c r="E59" s="76"/>
      <c r="F59" s="79">
        <v>2457</v>
      </c>
      <c r="G59" s="80"/>
      <c r="H59" s="81"/>
      <c r="I59" s="82">
        <v>14</v>
      </c>
      <c r="J59" s="78"/>
      <c r="K59" s="76"/>
      <c r="L59" s="82">
        <v>168</v>
      </c>
      <c r="M59" s="78"/>
      <c r="N59" s="76"/>
      <c r="O59" s="78"/>
      <c r="P59" s="76"/>
      <c r="R59" s="19">
        <v>2353</v>
      </c>
      <c r="S59" s="23">
        <v>2353</v>
      </c>
    </row>
    <row r="60" spans="1:19" ht="24.75" customHeight="1" x14ac:dyDescent="0.25">
      <c r="A60" s="23">
        <v>6</v>
      </c>
      <c r="B60" s="77" t="s">
        <v>42</v>
      </c>
      <c r="C60" s="78"/>
      <c r="D60" s="78"/>
      <c r="E60" s="76"/>
      <c r="F60" s="79">
        <v>0</v>
      </c>
      <c r="G60" s="80"/>
      <c r="H60" s="81"/>
      <c r="I60" s="82">
        <v>0</v>
      </c>
      <c r="J60" s="78"/>
      <c r="K60" s="76"/>
      <c r="L60" s="82">
        <v>609</v>
      </c>
      <c r="M60" s="78"/>
      <c r="N60" s="76"/>
      <c r="O60" s="78"/>
      <c r="P60" s="76"/>
      <c r="R60" s="19">
        <v>975</v>
      </c>
      <c r="S60" s="23">
        <v>975</v>
      </c>
    </row>
    <row r="61" spans="1:19" ht="18" customHeight="1" x14ac:dyDescent="0.25">
      <c r="A61" s="23">
        <v>7</v>
      </c>
      <c r="B61" s="77" t="s">
        <v>41</v>
      </c>
      <c r="C61" s="78"/>
      <c r="D61" s="78"/>
      <c r="E61" s="76"/>
      <c r="F61" s="79">
        <v>0</v>
      </c>
      <c r="G61" s="80"/>
      <c r="H61" s="81"/>
      <c r="I61" s="82">
        <v>0</v>
      </c>
      <c r="J61" s="78"/>
      <c r="K61" s="76"/>
      <c r="L61" s="82">
        <v>540</v>
      </c>
      <c r="M61" s="78"/>
      <c r="N61" s="76"/>
      <c r="O61" s="78"/>
      <c r="P61" s="76"/>
      <c r="R61" s="19">
        <v>1350</v>
      </c>
      <c r="S61" s="23">
        <v>1350</v>
      </c>
    </row>
    <row r="62" spans="1:19" ht="25.5" customHeight="1" x14ac:dyDescent="0.25">
      <c r="A62" s="23">
        <v>8</v>
      </c>
      <c r="B62" s="72" t="s">
        <v>57</v>
      </c>
      <c r="C62" s="66"/>
      <c r="D62" s="66"/>
      <c r="E62" s="66"/>
      <c r="F62" s="73">
        <f>SUM(F55:F61)</f>
        <v>37752</v>
      </c>
      <c r="G62" s="75"/>
      <c r="H62" s="75"/>
      <c r="I62" s="73">
        <f t="shared" ref="I62" si="12">SUM(I55:I61)</f>
        <v>46959</v>
      </c>
      <c r="J62" s="75"/>
      <c r="K62" s="75"/>
      <c r="L62" s="73">
        <f t="shared" ref="L62" si="13">SUM(L55:L61)</f>
        <v>48262</v>
      </c>
      <c r="M62" s="75"/>
      <c r="N62" s="75"/>
      <c r="O62" s="76"/>
      <c r="P62" s="76"/>
      <c r="R62" s="30">
        <f>SUM(R55:R61)</f>
        <v>53371</v>
      </c>
      <c r="S62" s="30">
        <f>SUM(S55:S61)</f>
        <v>53371</v>
      </c>
    </row>
    <row r="63" spans="1:19" ht="15" customHeight="1" x14ac:dyDescent="0.25">
      <c r="A63" s="23">
        <v>9</v>
      </c>
      <c r="B63" s="77" t="s">
        <v>94</v>
      </c>
      <c r="C63" s="78"/>
      <c r="D63" s="78"/>
      <c r="E63" s="76"/>
      <c r="F63" s="79">
        <v>0</v>
      </c>
      <c r="G63" s="80"/>
      <c r="H63" s="81"/>
      <c r="I63" s="82">
        <v>300000</v>
      </c>
      <c r="J63" s="78"/>
      <c r="K63" s="76"/>
      <c r="L63" s="82">
        <v>300000</v>
      </c>
      <c r="M63" s="78"/>
      <c r="N63" s="76"/>
      <c r="O63" s="78"/>
      <c r="P63" s="76"/>
      <c r="R63" s="19">
        <v>300000</v>
      </c>
      <c r="S63" s="29">
        <v>300000</v>
      </c>
    </row>
    <row r="64" spans="1:19" s="12" customFormat="1" ht="15" customHeight="1" x14ac:dyDescent="0.25">
      <c r="A64" s="23" t="s">
        <v>95</v>
      </c>
      <c r="B64" s="57" t="s">
        <v>93</v>
      </c>
      <c r="C64" s="58"/>
      <c r="D64" s="58"/>
      <c r="E64" s="59"/>
      <c r="F64" s="90">
        <v>0</v>
      </c>
      <c r="G64" s="91"/>
      <c r="H64" s="60"/>
      <c r="I64" s="90">
        <v>0</v>
      </c>
      <c r="J64" s="91"/>
      <c r="K64" s="59"/>
      <c r="L64" s="90">
        <v>0</v>
      </c>
      <c r="M64" s="91"/>
      <c r="N64" s="59"/>
      <c r="O64" s="58"/>
      <c r="P64" s="59"/>
      <c r="R64" s="19">
        <v>538</v>
      </c>
      <c r="S64" s="29">
        <v>538</v>
      </c>
    </row>
    <row r="65" spans="1:19" ht="15" customHeight="1" x14ac:dyDescent="0.25">
      <c r="A65" s="23">
        <v>10</v>
      </c>
      <c r="B65" s="77" t="s">
        <v>79</v>
      </c>
      <c r="C65" s="78"/>
      <c r="D65" s="78"/>
      <c r="E65" s="76"/>
      <c r="F65" s="79">
        <v>0</v>
      </c>
      <c r="G65" s="80"/>
      <c r="H65" s="81"/>
      <c r="I65" s="82">
        <v>200000</v>
      </c>
      <c r="J65" s="78"/>
      <c r="K65" s="76"/>
      <c r="L65" s="82">
        <v>200000</v>
      </c>
      <c r="M65" s="78"/>
      <c r="N65" s="76"/>
      <c r="O65" s="78"/>
      <c r="P65" s="76"/>
      <c r="R65" s="19">
        <v>200000</v>
      </c>
      <c r="S65" s="23">
        <v>200000</v>
      </c>
    </row>
    <row r="66" spans="1:19" ht="15" customHeight="1" x14ac:dyDescent="0.25">
      <c r="A66" s="23">
        <v>11</v>
      </c>
      <c r="B66" s="77" t="s">
        <v>80</v>
      </c>
      <c r="C66" s="78"/>
      <c r="D66" s="78"/>
      <c r="E66" s="76"/>
      <c r="F66" s="79">
        <v>0</v>
      </c>
      <c r="G66" s="80"/>
      <c r="H66" s="81"/>
      <c r="I66" s="82">
        <v>0</v>
      </c>
      <c r="J66" s="78"/>
      <c r="K66" s="76"/>
      <c r="L66" s="82">
        <v>42575</v>
      </c>
      <c r="M66" s="78"/>
      <c r="N66" s="76"/>
      <c r="O66" s="78"/>
      <c r="P66" s="76"/>
      <c r="R66" s="19">
        <v>42575</v>
      </c>
      <c r="S66" s="23">
        <v>42575</v>
      </c>
    </row>
    <row r="67" spans="1:19" s="12" customFormat="1" ht="15" customHeight="1" x14ac:dyDescent="0.25">
      <c r="A67" s="23">
        <v>12</v>
      </c>
      <c r="B67" s="50" t="s">
        <v>92</v>
      </c>
      <c r="C67" s="51"/>
      <c r="D67" s="51"/>
      <c r="E67" s="49"/>
      <c r="F67" s="69">
        <v>0</v>
      </c>
      <c r="G67" s="70"/>
      <c r="H67" s="52"/>
      <c r="I67" s="69">
        <v>0</v>
      </c>
      <c r="J67" s="70"/>
      <c r="K67" s="52"/>
      <c r="L67" s="69">
        <v>0</v>
      </c>
      <c r="M67" s="70"/>
      <c r="N67" s="49"/>
      <c r="O67" s="51"/>
      <c r="P67" s="49"/>
      <c r="R67" s="19">
        <v>6132</v>
      </c>
      <c r="S67" s="23">
        <v>6132</v>
      </c>
    </row>
    <row r="68" spans="1:19" ht="15" customHeight="1" x14ac:dyDescent="0.25">
      <c r="A68" s="23">
        <v>13</v>
      </c>
      <c r="B68" s="72" t="s">
        <v>40</v>
      </c>
      <c r="C68" s="66"/>
      <c r="D68" s="66"/>
      <c r="E68" s="66"/>
      <c r="F68" s="83">
        <f>SUM(F63:F66)</f>
        <v>0</v>
      </c>
      <c r="G68" s="66"/>
      <c r="H68" s="66"/>
      <c r="I68" s="83">
        <f>SUM(I63:I66)</f>
        <v>500000</v>
      </c>
      <c r="J68" s="66"/>
      <c r="K68" s="66"/>
      <c r="L68" s="83">
        <f>SUM(L63:L66)</f>
        <v>542575</v>
      </c>
      <c r="M68" s="66"/>
      <c r="N68" s="66"/>
      <c r="O68" s="76"/>
      <c r="P68" s="76"/>
      <c r="R68" s="20">
        <f>SUM(R63:R67)</f>
        <v>549245</v>
      </c>
      <c r="S68" s="25">
        <f>SUM(S63:S67)</f>
        <v>549245</v>
      </c>
    </row>
    <row r="69" spans="1:19" ht="15" customHeight="1" x14ac:dyDescent="0.25">
      <c r="A69" s="23">
        <v>14</v>
      </c>
      <c r="B69" s="77" t="s">
        <v>61</v>
      </c>
      <c r="C69" s="78"/>
      <c r="D69" s="78"/>
      <c r="E69" s="76"/>
      <c r="F69" s="79">
        <v>4800</v>
      </c>
      <c r="G69" s="80"/>
      <c r="H69" s="81"/>
      <c r="I69" s="82">
        <v>4800</v>
      </c>
      <c r="J69" s="78"/>
      <c r="K69" s="76"/>
      <c r="L69" s="82">
        <v>4800</v>
      </c>
      <c r="M69" s="78"/>
      <c r="N69" s="76"/>
      <c r="O69" s="78"/>
      <c r="P69" s="76"/>
      <c r="R69" s="19">
        <v>5038</v>
      </c>
      <c r="S69" s="23">
        <v>5038</v>
      </c>
    </row>
    <row r="70" spans="1:19" ht="15" customHeight="1" x14ac:dyDescent="0.25">
      <c r="A70" s="23">
        <v>15</v>
      </c>
      <c r="B70" s="77" t="s">
        <v>62</v>
      </c>
      <c r="C70" s="78"/>
      <c r="D70" s="78"/>
      <c r="E70" s="76"/>
      <c r="F70" s="79">
        <v>5200</v>
      </c>
      <c r="G70" s="80"/>
      <c r="H70" s="81"/>
      <c r="I70" s="82">
        <v>5200</v>
      </c>
      <c r="J70" s="78"/>
      <c r="K70" s="76"/>
      <c r="L70" s="82">
        <v>5200</v>
      </c>
      <c r="M70" s="78"/>
      <c r="N70" s="76"/>
      <c r="O70" s="78"/>
      <c r="P70" s="76"/>
      <c r="R70" s="19">
        <v>6042</v>
      </c>
      <c r="S70" s="23">
        <v>6042</v>
      </c>
    </row>
    <row r="71" spans="1:19" ht="15" customHeight="1" x14ac:dyDescent="0.25">
      <c r="A71" s="23">
        <v>16</v>
      </c>
      <c r="B71" s="77" t="s">
        <v>43</v>
      </c>
      <c r="C71" s="78"/>
      <c r="D71" s="78"/>
      <c r="E71" s="76"/>
      <c r="F71" s="79">
        <v>23000</v>
      </c>
      <c r="G71" s="80"/>
      <c r="H71" s="81"/>
      <c r="I71" s="82">
        <v>23000</v>
      </c>
      <c r="J71" s="78"/>
      <c r="K71" s="76"/>
      <c r="L71" s="82">
        <v>23000</v>
      </c>
      <c r="M71" s="78"/>
      <c r="N71" s="76"/>
      <c r="O71" s="78"/>
      <c r="P71" s="76"/>
      <c r="R71" s="19">
        <v>28693</v>
      </c>
      <c r="S71" s="23">
        <v>28693</v>
      </c>
    </row>
    <row r="72" spans="1:19" ht="15" customHeight="1" x14ac:dyDescent="0.25">
      <c r="A72" s="23">
        <v>17</v>
      </c>
      <c r="B72" s="77" t="s">
        <v>44</v>
      </c>
      <c r="C72" s="78"/>
      <c r="D72" s="78"/>
      <c r="E72" s="76"/>
      <c r="F72" s="79">
        <v>3500</v>
      </c>
      <c r="G72" s="80"/>
      <c r="H72" s="81"/>
      <c r="I72" s="82">
        <v>3500</v>
      </c>
      <c r="J72" s="78"/>
      <c r="K72" s="76"/>
      <c r="L72" s="82">
        <v>3500</v>
      </c>
      <c r="M72" s="78"/>
      <c r="N72" s="76"/>
      <c r="O72" s="78"/>
      <c r="P72" s="76"/>
      <c r="R72" s="19">
        <v>3832</v>
      </c>
      <c r="S72" s="23">
        <v>3832</v>
      </c>
    </row>
    <row r="73" spans="1:19" ht="15" customHeight="1" x14ac:dyDescent="0.25">
      <c r="A73" s="23">
        <v>18</v>
      </c>
      <c r="B73" s="77" t="s">
        <v>14</v>
      </c>
      <c r="C73" s="78"/>
      <c r="D73" s="78"/>
      <c r="E73" s="76"/>
      <c r="F73" s="79">
        <v>1200</v>
      </c>
      <c r="G73" s="80"/>
      <c r="H73" s="81"/>
      <c r="I73" s="82">
        <v>1200</v>
      </c>
      <c r="J73" s="78"/>
      <c r="K73" s="76"/>
      <c r="L73" s="82">
        <v>1200</v>
      </c>
      <c r="M73" s="78"/>
      <c r="N73" s="76"/>
      <c r="O73" s="78"/>
      <c r="P73" s="76"/>
      <c r="R73" s="19">
        <v>2021</v>
      </c>
      <c r="S73" s="23">
        <v>2021</v>
      </c>
    </row>
    <row r="74" spans="1:19" ht="15" customHeight="1" x14ac:dyDescent="0.25">
      <c r="A74" s="23">
        <v>19</v>
      </c>
      <c r="B74" s="77" t="s">
        <v>45</v>
      </c>
      <c r="C74" s="78"/>
      <c r="D74" s="78"/>
      <c r="E74" s="76"/>
      <c r="F74" s="79">
        <v>0</v>
      </c>
      <c r="G74" s="80"/>
      <c r="H74" s="81"/>
      <c r="I74" s="82">
        <v>0</v>
      </c>
      <c r="J74" s="78"/>
      <c r="K74" s="76"/>
      <c r="L74" s="82">
        <v>20</v>
      </c>
      <c r="M74" s="78"/>
      <c r="N74" s="76"/>
      <c r="O74" s="78"/>
      <c r="P74" s="76"/>
      <c r="R74" s="19">
        <v>117</v>
      </c>
      <c r="S74" s="23">
        <v>117</v>
      </c>
    </row>
    <row r="75" spans="1:19" ht="15" customHeight="1" x14ac:dyDescent="0.25">
      <c r="A75" s="23">
        <v>20</v>
      </c>
      <c r="B75" s="77" t="s">
        <v>15</v>
      </c>
      <c r="C75" s="78"/>
      <c r="D75" s="78"/>
      <c r="E75" s="76"/>
      <c r="F75" s="79">
        <v>0</v>
      </c>
      <c r="G75" s="80"/>
      <c r="H75" s="81"/>
      <c r="I75" s="82">
        <v>0</v>
      </c>
      <c r="J75" s="78"/>
      <c r="K75" s="76"/>
      <c r="L75" s="82">
        <v>36</v>
      </c>
      <c r="M75" s="78"/>
      <c r="N75" s="76"/>
      <c r="O75" s="78"/>
      <c r="P75" s="76"/>
      <c r="R75" s="19">
        <v>36</v>
      </c>
      <c r="S75" s="23">
        <v>36</v>
      </c>
    </row>
    <row r="76" spans="1:19" ht="15" customHeight="1" x14ac:dyDescent="0.25">
      <c r="A76" s="23">
        <v>21</v>
      </c>
      <c r="B76" s="77" t="s">
        <v>46</v>
      </c>
      <c r="C76" s="78"/>
      <c r="D76" s="78"/>
      <c r="E76" s="76"/>
      <c r="F76" s="79">
        <v>200</v>
      </c>
      <c r="G76" s="80"/>
      <c r="H76" s="81"/>
      <c r="I76" s="82">
        <v>200</v>
      </c>
      <c r="J76" s="78"/>
      <c r="K76" s="76"/>
      <c r="L76" s="82">
        <v>200</v>
      </c>
      <c r="M76" s="78"/>
      <c r="N76" s="76"/>
      <c r="O76" s="78"/>
      <c r="P76" s="76"/>
      <c r="R76" s="19">
        <v>102</v>
      </c>
      <c r="S76" s="23">
        <v>102</v>
      </c>
    </row>
    <row r="77" spans="1:19" ht="15" customHeight="1" x14ac:dyDescent="0.25">
      <c r="A77" s="23">
        <v>22</v>
      </c>
      <c r="B77" s="77" t="s">
        <v>63</v>
      </c>
      <c r="C77" s="78"/>
      <c r="D77" s="78"/>
      <c r="E77" s="76"/>
      <c r="F77" s="79">
        <v>800</v>
      </c>
      <c r="G77" s="80"/>
      <c r="H77" s="81"/>
      <c r="I77" s="82">
        <v>800</v>
      </c>
      <c r="J77" s="78"/>
      <c r="K77" s="76"/>
      <c r="L77" s="82">
        <v>974</v>
      </c>
      <c r="M77" s="78"/>
      <c r="N77" s="76"/>
      <c r="O77" s="78"/>
      <c r="P77" s="76"/>
      <c r="R77" s="19">
        <v>1174</v>
      </c>
      <c r="S77" s="23">
        <v>1174</v>
      </c>
    </row>
    <row r="78" spans="1:19" ht="15" customHeight="1" x14ac:dyDescent="0.25">
      <c r="A78" s="23">
        <v>23</v>
      </c>
      <c r="B78" s="72" t="s">
        <v>52</v>
      </c>
      <c r="C78" s="66"/>
      <c r="D78" s="66"/>
      <c r="E78" s="66"/>
      <c r="F78" s="73">
        <f>SUM(F69:F77)</f>
        <v>38700</v>
      </c>
      <c r="G78" s="75"/>
      <c r="H78" s="75"/>
      <c r="I78" s="83">
        <f>SUM(I69:I77)</f>
        <v>38700</v>
      </c>
      <c r="J78" s="66"/>
      <c r="K78" s="66"/>
      <c r="L78" s="83">
        <f>SUM(L69:L77)</f>
        <v>38930</v>
      </c>
      <c r="M78" s="66"/>
      <c r="N78" s="66"/>
      <c r="O78" s="76"/>
      <c r="P78" s="76"/>
      <c r="R78" s="20">
        <f>SUM(R69:R77)</f>
        <v>47055</v>
      </c>
      <c r="S78" s="20">
        <f>SUM(S69:S77)</f>
        <v>47055</v>
      </c>
    </row>
    <row r="79" spans="1:19" ht="15" customHeight="1" x14ac:dyDescent="0.25">
      <c r="A79" s="23">
        <v>24</v>
      </c>
      <c r="B79" s="77" t="s">
        <v>56</v>
      </c>
      <c r="C79" s="78"/>
      <c r="D79" s="78"/>
      <c r="E79" s="76"/>
      <c r="F79" s="79">
        <v>500</v>
      </c>
      <c r="G79" s="80"/>
      <c r="H79" s="81"/>
      <c r="I79" s="82">
        <v>500</v>
      </c>
      <c r="J79" s="78"/>
      <c r="K79" s="76"/>
      <c r="L79" s="82">
        <v>500</v>
      </c>
      <c r="M79" s="78"/>
      <c r="N79" s="76"/>
      <c r="O79" s="78"/>
      <c r="P79" s="76"/>
      <c r="R79" s="19">
        <v>314</v>
      </c>
      <c r="S79" s="24">
        <v>314</v>
      </c>
    </row>
    <row r="80" spans="1:19" ht="15" customHeight="1" x14ac:dyDescent="0.25">
      <c r="A80" s="23">
        <v>25</v>
      </c>
      <c r="B80" s="77" t="s">
        <v>71</v>
      </c>
      <c r="C80" s="78"/>
      <c r="D80" s="78"/>
      <c r="E80" s="76"/>
      <c r="F80" s="79">
        <v>0</v>
      </c>
      <c r="G80" s="80"/>
      <c r="H80" s="81"/>
      <c r="I80" s="82">
        <v>0</v>
      </c>
      <c r="J80" s="78"/>
      <c r="K80" s="76"/>
      <c r="L80" s="82">
        <v>813</v>
      </c>
      <c r="M80" s="78"/>
      <c r="N80" s="76"/>
      <c r="O80" s="78"/>
      <c r="P80" s="76"/>
      <c r="R80" s="19">
        <v>1015</v>
      </c>
      <c r="S80" s="23">
        <v>1015</v>
      </c>
    </row>
    <row r="81" spans="1:19" ht="15" customHeight="1" x14ac:dyDescent="0.25">
      <c r="A81" s="23">
        <v>26</v>
      </c>
      <c r="B81" s="77" t="s">
        <v>81</v>
      </c>
      <c r="C81" s="78"/>
      <c r="D81" s="78"/>
      <c r="E81" s="76"/>
      <c r="F81" s="79">
        <v>1050</v>
      </c>
      <c r="G81" s="80"/>
      <c r="H81" s="81"/>
      <c r="I81" s="82">
        <v>1050</v>
      </c>
      <c r="J81" s="78"/>
      <c r="K81" s="76"/>
      <c r="L81" s="112">
        <v>15960</v>
      </c>
      <c r="M81" s="78"/>
      <c r="N81" s="76"/>
      <c r="O81" s="78"/>
      <c r="P81" s="76"/>
      <c r="R81" s="19">
        <v>17423</v>
      </c>
      <c r="S81" s="23">
        <v>17423</v>
      </c>
    </row>
    <row r="82" spans="1:19" ht="15" customHeight="1" x14ac:dyDescent="0.25">
      <c r="A82" s="23">
        <v>27</v>
      </c>
      <c r="B82" s="77" t="s">
        <v>82</v>
      </c>
      <c r="C82" s="78"/>
      <c r="D82" s="78"/>
      <c r="E82" s="76"/>
      <c r="F82" s="79">
        <v>450</v>
      </c>
      <c r="G82" s="80"/>
      <c r="H82" s="81"/>
      <c r="I82" s="82">
        <v>450</v>
      </c>
      <c r="J82" s="78"/>
      <c r="K82" s="76"/>
      <c r="L82" s="82">
        <v>450</v>
      </c>
      <c r="M82" s="78"/>
      <c r="N82" s="76"/>
      <c r="O82" s="78"/>
      <c r="P82" s="76"/>
      <c r="R82" s="19">
        <v>284</v>
      </c>
      <c r="S82" s="23">
        <v>284</v>
      </c>
    </row>
    <row r="83" spans="1:19" ht="15" customHeight="1" x14ac:dyDescent="0.25">
      <c r="A83" s="23">
        <v>28</v>
      </c>
      <c r="B83" s="77" t="s">
        <v>47</v>
      </c>
      <c r="C83" s="78"/>
      <c r="D83" s="78"/>
      <c r="E83" s="76"/>
      <c r="F83" s="79">
        <v>300</v>
      </c>
      <c r="G83" s="80"/>
      <c r="H83" s="81"/>
      <c r="I83" s="79">
        <v>300</v>
      </c>
      <c r="J83" s="80"/>
      <c r="K83" s="81"/>
      <c r="L83" s="82">
        <v>1200</v>
      </c>
      <c r="M83" s="78"/>
      <c r="N83" s="76"/>
      <c r="O83" s="78"/>
      <c r="P83" s="76"/>
      <c r="R83" s="19">
        <v>1984</v>
      </c>
      <c r="S83" s="23">
        <v>1984</v>
      </c>
    </row>
    <row r="84" spans="1:19" s="5" customFormat="1" ht="15" customHeight="1" x14ac:dyDescent="0.25">
      <c r="A84" s="23">
        <v>29</v>
      </c>
      <c r="B84" s="32" t="s">
        <v>55</v>
      </c>
      <c r="C84" s="9"/>
      <c r="D84" s="9"/>
      <c r="E84" s="8"/>
      <c r="F84" s="69">
        <v>75000</v>
      </c>
      <c r="G84" s="87"/>
      <c r="H84" s="70"/>
      <c r="I84" s="69">
        <v>75000</v>
      </c>
      <c r="J84" s="87"/>
      <c r="K84" s="70"/>
      <c r="L84" s="69">
        <v>0</v>
      </c>
      <c r="M84" s="87"/>
      <c r="N84" s="70"/>
      <c r="O84" s="4"/>
      <c r="P84" s="3"/>
      <c r="R84" s="19">
        <v>0</v>
      </c>
      <c r="S84" s="23">
        <v>0</v>
      </c>
    </row>
    <row r="85" spans="1:19" s="5" customFormat="1" ht="15" customHeight="1" x14ac:dyDescent="0.25">
      <c r="A85" s="23">
        <v>30</v>
      </c>
      <c r="B85" s="32" t="s">
        <v>83</v>
      </c>
      <c r="C85" s="9"/>
      <c r="D85" s="9"/>
      <c r="E85" s="8"/>
      <c r="F85" s="69">
        <v>1050</v>
      </c>
      <c r="G85" s="87"/>
      <c r="H85" s="70"/>
      <c r="I85" s="69">
        <v>1621</v>
      </c>
      <c r="J85" s="87"/>
      <c r="K85" s="70"/>
      <c r="L85" s="69">
        <v>1621</v>
      </c>
      <c r="M85" s="87"/>
      <c r="N85" s="70"/>
      <c r="O85" s="4"/>
      <c r="P85" s="3"/>
      <c r="R85" s="19">
        <v>0</v>
      </c>
      <c r="S85" s="23">
        <v>0</v>
      </c>
    </row>
    <row r="86" spans="1:19" ht="15" customHeight="1" x14ac:dyDescent="0.25">
      <c r="A86" s="23">
        <v>31</v>
      </c>
      <c r="B86" s="72" t="s">
        <v>51</v>
      </c>
      <c r="C86" s="66"/>
      <c r="D86" s="66"/>
      <c r="E86" s="66"/>
      <c r="F86" s="73">
        <f>SUM(F79:F85)</f>
        <v>78350</v>
      </c>
      <c r="G86" s="75"/>
      <c r="H86" s="75"/>
      <c r="I86" s="73">
        <f t="shared" ref="I86" si="14">SUM(I79:I85)</f>
        <v>78921</v>
      </c>
      <c r="J86" s="75"/>
      <c r="K86" s="75"/>
      <c r="L86" s="73">
        <f t="shared" ref="L86" si="15">SUM(L79:L85)</f>
        <v>20544</v>
      </c>
      <c r="M86" s="75"/>
      <c r="N86" s="75"/>
      <c r="O86" s="76"/>
      <c r="P86" s="76"/>
      <c r="R86" s="20">
        <f>SUM(R79:R85)</f>
        <v>21020</v>
      </c>
      <c r="S86" s="20">
        <f>SUM(S79:S85)</f>
        <v>21020</v>
      </c>
    </row>
    <row r="87" spans="1:19" ht="15" customHeight="1" x14ac:dyDescent="0.25">
      <c r="A87" s="23">
        <v>32</v>
      </c>
      <c r="B87" s="77" t="s">
        <v>48</v>
      </c>
      <c r="C87" s="78"/>
      <c r="D87" s="78"/>
      <c r="E87" s="76"/>
      <c r="F87" s="79">
        <v>2043</v>
      </c>
      <c r="G87" s="80"/>
      <c r="H87" s="81"/>
      <c r="I87" s="79">
        <v>2158</v>
      </c>
      <c r="J87" s="80"/>
      <c r="K87" s="81"/>
      <c r="L87" s="79">
        <v>2922</v>
      </c>
      <c r="M87" s="80"/>
      <c r="N87" s="81"/>
      <c r="O87" s="78"/>
      <c r="P87" s="76"/>
      <c r="R87" s="19">
        <v>931</v>
      </c>
      <c r="S87" s="23">
        <v>931</v>
      </c>
    </row>
    <row r="88" spans="1:19" ht="15" customHeight="1" x14ac:dyDescent="0.25">
      <c r="A88" s="23">
        <v>33</v>
      </c>
      <c r="B88" s="72" t="s">
        <v>50</v>
      </c>
      <c r="C88" s="66"/>
      <c r="D88" s="66"/>
      <c r="E88" s="66"/>
      <c r="F88" s="73">
        <f>SUM(F87)</f>
        <v>2043</v>
      </c>
      <c r="G88" s="75"/>
      <c r="H88" s="75"/>
      <c r="I88" s="73">
        <f t="shared" ref="I88" si="16">SUM(I87)</f>
        <v>2158</v>
      </c>
      <c r="J88" s="75"/>
      <c r="K88" s="75"/>
      <c r="L88" s="73">
        <f t="shared" ref="L88" si="17">SUM(L87)</f>
        <v>2922</v>
      </c>
      <c r="M88" s="75"/>
      <c r="N88" s="75"/>
      <c r="O88" s="76"/>
      <c r="P88" s="76"/>
      <c r="R88" s="20">
        <v>931</v>
      </c>
      <c r="S88" s="25">
        <v>931</v>
      </c>
    </row>
    <row r="89" spans="1:19" s="12" customFormat="1" ht="15" customHeight="1" x14ac:dyDescent="0.25">
      <c r="A89" s="23">
        <v>34</v>
      </c>
      <c r="B89" s="32" t="s">
        <v>85</v>
      </c>
      <c r="C89" s="16"/>
      <c r="D89" s="16"/>
      <c r="E89" s="16"/>
      <c r="F89" s="69">
        <v>0</v>
      </c>
      <c r="G89" s="87"/>
      <c r="H89" s="31"/>
      <c r="I89" s="69">
        <v>0</v>
      </c>
      <c r="J89" s="87"/>
      <c r="K89" s="31"/>
      <c r="L89" s="69">
        <v>0</v>
      </c>
      <c r="M89" s="87"/>
      <c r="N89" s="31"/>
      <c r="O89" s="17"/>
      <c r="P89" s="17"/>
      <c r="Q89" s="26"/>
      <c r="R89" s="27">
        <v>1000</v>
      </c>
      <c r="S89" s="28">
        <v>1000</v>
      </c>
    </row>
    <row r="90" spans="1:19" s="5" customFormat="1" ht="15" customHeight="1" x14ac:dyDescent="0.25">
      <c r="A90" s="23">
        <v>35</v>
      </c>
      <c r="B90" s="33" t="s">
        <v>58</v>
      </c>
      <c r="C90" s="8"/>
      <c r="D90" s="8"/>
      <c r="E90" s="8"/>
      <c r="F90" s="69">
        <v>603</v>
      </c>
      <c r="G90" s="87"/>
      <c r="H90" s="70"/>
      <c r="I90" s="116">
        <v>8483</v>
      </c>
      <c r="J90" s="117"/>
      <c r="K90" s="118"/>
      <c r="L90" s="88">
        <v>8483</v>
      </c>
      <c r="M90" s="89"/>
      <c r="N90" s="96"/>
      <c r="O90" s="3"/>
      <c r="P90" s="3"/>
      <c r="R90" s="19">
        <v>0</v>
      </c>
      <c r="S90" s="23">
        <v>0</v>
      </c>
    </row>
    <row r="91" spans="1:19" s="5" customFormat="1" ht="15" customHeight="1" x14ac:dyDescent="0.25">
      <c r="A91" s="23">
        <v>36</v>
      </c>
      <c r="B91" s="34" t="s">
        <v>60</v>
      </c>
      <c r="C91" s="8"/>
      <c r="D91" s="8"/>
      <c r="E91" s="8"/>
      <c r="F91" s="113">
        <f>SUM(F90)</f>
        <v>603</v>
      </c>
      <c r="G91" s="114"/>
      <c r="H91" s="115"/>
      <c r="I91" s="113">
        <f t="shared" ref="I91" si="18">SUM(I90)</f>
        <v>8483</v>
      </c>
      <c r="J91" s="114"/>
      <c r="K91" s="115"/>
      <c r="L91" s="113">
        <f t="shared" ref="L91" si="19">SUM(L90)</f>
        <v>8483</v>
      </c>
      <c r="M91" s="114"/>
      <c r="N91" s="115"/>
      <c r="O91" s="3"/>
      <c r="P91" s="3"/>
      <c r="R91" s="20">
        <v>1000</v>
      </c>
      <c r="S91" s="25">
        <v>1000</v>
      </c>
    </row>
    <row r="92" spans="1:19" ht="15" customHeight="1" x14ac:dyDescent="0.25">
      <c r="A92" s="23">
        <v>37</v>
      </c>
      <c r="B92" s="77" t="s">
        <v>59</v>
      </c>
      <c r="C92" s="78"/>
      <c r="D92" s="78"/>
      <c r="E92" s="76"/>
      <c r="F92" s="79">
        <v>0</v>
      </c>
      <c r="G92" s="80"/>
      <c r="H92" s="81"/>
      <c r="I92" s="79">
        <v>0</v>
      </c>
      <c r="J92" s="80"/>
      <c r="K92" s="81"/>
      <c r="L92" s="79">
        <v>80715</v>
      </c>
      <c r="M92" s="80"/>
      <c r="N92" s="81"/>
      <c r="O92" s="78"/>
      <c r="P92" s="76"/>
      <c r="R92" s="19">
        <v>80714</v>
      </c>
      <c r="S92" s="23">
        <v>80714</v>
      </c>
    </row>
    <row r="93" spans="1:19" s="12" customFormat="1" ht="15" customHeight="1" x14ac:dyDescent="0.25">
      <c r="A93" s="23">
        <v>38</v>
      </c>
      <c r="B93" s="32" t="s">
        <v>84</v>
      </c>
      <c r="C93" s="13"/>
      <c r="D93" s="13"/>
      <c r="E93" s="14"/>
      <c r="F93" s="84">
        <v>0</v>
      </c>
      <c r="G93" s="85"/>
      <c r="H93" s="86"/>
      <c r="I93" s="84">
        <v>0</v>
      </c>
      <c r="J93" s="85"/>
      <c r="K93" s="86"/>
      <c r="L93" s="84">
        <v>0</v>
      </c>
      <c r="M93" s="85"/>
      <c r="N93" s="86"/>
      <c r="O93" s="13"/>
      <c r="P93" s="14"/>
      <c r="R93" s="19">
        <v>1701</v>
      </c>
      <c r="S93" s="23">
        <v>1701</v>
      </c>
    </row>
    <row r="94" spans="1:19" ht="15" customHeight="1" x14ac:dyDescent="0.25">
      <c r="A94" s="23">
        <v>39.4</v>
      </c>
      <c r="B94" s="72" t="s">
        <v>49</v>
      </c>
      <c r="C94" s="66"/>
      <c r="D94" s="66"/>
      <c r="E94" s="66"/>
      <c r="F94" s="73">
        <f>SUM(F92)</f>
        <v>0</v>
      </c>
      <c r="G94" s="75"/>
      <c r="H94" s="75"/>
      <c r="I94" s="73">
        <v>0</v>
      </c>
      <c r="J94" s="75"/>
      <c r="K94" s="75"/>
      <c r="L94" s="73">
        <v>80715</v>
      </c>
      <c r="M94" s="75"/>
      <c r="N94" s="75"/>
      <c r="O94" s="76"/>
      <c r="P94" s="76"/>
      <c r="R94" s="20">
        <v>82415</v>
      </c>
      <c r="S94" s="25">
        <v>82415</v>
      </c>
    </row>
    <row r="95" spans="1:19" ht="24" customHeight="1" x14ac:dyDescent="0.25">
      <c r="A95" s="39">
        <v>40</v>
      </c>
      <c r="B95" s="72" t="s">
        <v>54</v>
      </c>
      <c r="C95" s="66"/>
      <c r="D95" s="66"/>
      <c r="E95" s="66"/>
      <c r="F95" s="97">
        <f t="shared" ref="F95" si="20">SUM(F62+F68+F78+F86+F88+F91+F94)</f>
        <v>157448</v>
      </c>
      <c r="G95" s="81"/>
      <c r="H95" s="81"/>
      <c r="I95" s="97">
        <f t="shared" ref="I95" si="21">SUM(I62+I68+I78+I86+I88+I91+I94)</f>
        <v>675221</v>
      </c>
      <c r="J95" s="81"/>
      <c r="K95" s="81"/>
      <c r="L95" s="97">
        <f>SUM(L62+L68+L78+L86+L88+L91+L94)</f>
        <v>742431</v>
      </c>
      <c r="M95" s="81"/>
      <c r="N95" s="81"/>
      <c r="O95" s="76"/>
      <c r="P95" s="76"/>
      <c r="R95" s="18">
        <f>SUM(R62+R68+R78+R86+R88+R91+R94)</f>
        <v>755037</v>
      </c>
      <c r="S95" s="18">
        <f>SUM(S62+S68+S78+S86+S88+S91+S94)</f>
        <v>755037</v>
      </c>
    </row>
  </sheetData>
  <mergeCells count="419">
    <mergeCell ref="B87:E87"/>
    <mergeCell ref="L88:N88"/>
    <mergeCell ref="O88:P88"/>
    <mergeCell ref="B92:E92"/>
    <mergeCell ref="F92:H92"/>
    <mergeCell ref="I92:K92"/>
    <mergeCell ref="L92:N92"/>
    <mergeCell ref="O92:P92"/>
    <mergeCell ref="B88:E88"/>
    <mergeCell ref="F88:H88"/>
    <mergeCell ref="I88:K88"/>
    <mergeCell ref="O87:P87"/>
    <mergeCell ref="I87:K87"/>
    <mergeCell ref="L87:N87"/>
    <mergeCell ref="F91:H91"/>
    <mergeCell ref="I90:K90"/>
    <mergeCell ref="I91:K91"/>
    <mergeCell ref="L90:N90"/>
    <mergeCell ref="L91:N91"/>
    <mergeCell ref="F87:H87"/>
    <mergeCell ref="F89:G89"/>
    <mergeCell ref="I89:J89"/>
    <mergeCell ref="L89:M89"/>
    <mergeCell ref="F90:H90"/>
    <mergeCell ref="L94:N94"/>
    <mergeCell ref="O94:P94"/>
    <mergeCell ref="B95:E95"/>
    <mergeCell ref="F95:H95"/>
    <mergeCell ref="I95:K95"/>
    <mergeCell ref="L95:N95"/>
    <mergeCell ref="O95:P95"/>
    <mergeCell ref="B94:E94"/>
    <mergeCell ref="F94:H94"/>
    <mergeCell ref="I94:K94"/>
    <mergeCell ref="B86:E86"/>
    <mergeCell ref="F86:H86"/>
    <mergeCell ref="I86:K86"/>
    <mergeCell ref="L82:N82"/>
    <mergeCell ref="O82:P82"/>
    <mergeCell ref="B83:E83"/>
    <mergeCell ref="F83:H83"/>
    <mergeCell ref="I83:K83"/>
    <mergeCell ref="L83:N83"/>
    <mergeCell ref="O83:P83"/>
    <mergeCell ref="B82:E82"/>
    <mergeCell ref="F82:H82"/>
    <mergeCell ref="I82:K82"/>
    <mergeCell ref="F84:H84"/>
    <mergeCell ref="I84:K84"/>
    <mergeCell ref="L84:N84"/>
    <mergeCell ref="F85:H85"/>
    <mergeCell ref="I85:K85"/>
    <mergeCell ref="L85:N85"/>
    <mergeCell ref="L86:N86"/>
    <mergeCell ref="O86:P86"/>
    <mergeCell ref="O80:P80"/>
    <mergeCell ref="B81:E81"/>
    <mergeCell ref="F81:H81"/>
    <mergeCell ref="I81:K81"/>
    <mergeCell ref="L81:N81"/>
    <mergeCell ref="O81:P81"/>
    <mergeCell ref="B80:E80"/>
    <mergeCell ref="F80:H80"/>
    <mergeCell ref="I80:K80"/>
    <mergeCell ref="L80:N80"/>
    <mergeCell ref="O78:P78"/>
    <mergeCell ref="B79:E79"/>
    <mergeCell ref="F79:H79"/>
    <mergeCell ref="I79:K79"/>
    <mergeCell ref="L79:N79"/>
    <mergeCell ref="O79:P79"/>
    <mergeCell ref="B78:E78"/>
    <mergeCell ref="F78:H78"/>
    <mergeCell ref="I78:K78"/>
    <mergeCell ref="L78:N78"/>
    <mergeCell ref="O76:P76"/>
    <mergeCell ref="B77:E77"/>
    <mergeCell ref="F77:H77"/>
    <mergeCell ref="I77:K77"/>
    <mergeCell ref="L77:N77"/>
    <mergeCell ref="O77:P77"/>
    <mergeCell ref="B76:E76"/>
    <mergeCell ref="F76:H76"/>
    <mergeCell ref="I76:K76"/>
    <mergeCell ref="L76:N76"/>
    <mergeCell ref="O74:P74"/>
    <mergeCell ref="B75:E75"/>
    <mergeCell ref="F75:H75"/>
    <mergeCell ref="I75:K75"/>
    <mergeCell ref="L75:N75"/>
    <mergeCell ref="O75:P75"/>
    <mergeCell ref="B74:E74"/>
    <mergeCell ref="F74:H74"/>
    <mergeCell ref="I74:K74"/>
    <mergeCell ref="L74:N74"/>
    <mergeCell ref="O72:P72"/>
    <mergeCell ref="B73:E73"/>
    <mergeCell ref="F73:H73"/>
    <mergeCell ref="I73:K73"/>
    <mergeCell ref="L73:N73"/>
    <mergeCell ref="O73:P73"/>
    <mergeCell ref="B72:E72"/>
    <mergeCell ref="F72:H72"/>
    <mergeCell ref="I72:K72"/>
    <mergeCell ref="L72:N72"/>
    <mergeCell ref="O70:P70"/>
    <mergeCell ref="B71:E71"/>
    <mergeCell ref="F71:H71"/>
    <mergeCell ref="I71:K71"/>
    <mergeCell ref="L71:N71"/>
    <mergeCell ref="O71:P71"/>
    <mergeCell ref="B70:E70"/>
    <mergeCell ref="F70:H70"/>
    <mergeCell ref="I70:K70"/>
    <mergeCell ref="L70:N70"/>
    <mergeCell ref="O68:P68"/>
    <mergeCell ref="B69:E69"/>
    <mergeCell ref="F69:H69"/>
    <mergeCell ref="I69:K69"/>
    <mergeCell ref="L69:N69"/>
    <mergeCell ref="O69:P69"/>
    <mergeCell ref="B68:E68"/>
    <mergeCell ref="F68:H68"/>
    <mergeCell ref="I68:K68"/>
    <mergeCell ref="L68:N68"/>
    <mergeCell ref="O65:P65"/>
    <mergeCell ref="B66:E66"/>
    <mergeCell ref="F66:H66"/>
    <mergeCell ref="I66:K66"/>
    <mergeCell ref="L66:N66"/>
    <mergeCell ref="O66:P66"/>
    <mergeCell ref="B65:E65"/>
    <mergeCell ref="F65:H65"/>
    <mergeCell ref="I65:K65"/>
    <mergeCell ref="L65:N65"/>
    <mergeCell ref="O62:P62"/>
    <mergeCell ref="B63:E63"/>
    <mergeCell ref="F63:H63"/>
    <mergeCell ref="I63:K63"/>
    <mergeCell ref="L63:N63"/>
    <mergeCell ref="O63:P63"/>
    <mergeCell ref="B62:E62"/>
    <mergeCell ref="F62:H62"/>
    <mergeCell ref="I62:K62"/>
    <mergeCell ref="L62:N62"/>
    <mergeCell ref="O60:P60"/>
    <mergeCell ref="B61:E61"/>
    <mergeCell ref="F61:H61"/>
    <mergeCell ref="I61:K61"/>
    <mergeCell ref="L61:N61"/>
    <mergeCell ref="O61:P61"/>
    <mergeCell ref="B60:E60"/>
    <mergeCell ref="F60:H60"/>
    <mergeCell ref="I60:K60"/>
    <mergeCell ref="L60:N60"/>
    <mergeCell ref="O58:P58"/>
    <mergeCell ref="B59:E59"/>
    <mergeCell ref="F59:H59"/>
    <mergeCell ref="I59:K59"/>
    <mergeCell ref="L59:N59"/>
    <mergeCell ref="O59:P59"/>
    <mergeCell ref="B58:E58"/>
    <mergeCell ref="F58:H58"/>
    <mergeCell ref="I58:K58"/>
    <mergeCell ref="L58:N58"/>
    <mergeCell ref="B57:E57"/>
    <mergeCell ref="F57:H57"/>
    <mergeCell ref="I57:K57"/>
    <mergeCell ref="L57:N57"/>
    <mergeCell ref="O57:P57"/>
    <mergeCell ref="B56:E56"/>
    <mergeCell ref="F56:H56"/>
    <mergeCell ref="I56:K56"/>
    <mergeCell ref="L56:N56"/>
    <mergeCell ref="B55:E55"/>
    <mergeCell ref="F55:H55"/>
    <mergeCell ref="I55:K55"/>
    <mergeCell ref="L55:N55"/>
    <mergeCell ref="O55:P55"/>
    <mergeCell ref="B52:E52"/>
    <mergeCell ref="F52:H52"/>
    <mergeCell ref="I52:K52"/>
    <mergeCell ref="O56:P56"/>
    <mergeCell ref="B51:E51"/>
    <mergeCell ref="F51:H51"/>
    <mergeCell ref="I51:K51"/>
    <mergeCell ref="L51:N51"/>
    <mergeCell ref="O51:P51"/>
    <mergeCell ref="B50:E50"/>
    <mergeCell ref="F50:H50"/>
    <mergeCell ref="I50:K50"/>
    <mergeCell ref="O52:P52"/>
    <mergeCell ref="O50:P50"/>
    <mergeCell ref="L50:N50"/>
    <mergeCell ref="L52:N52"/>
    <mergeCell ref="B48:E48"/>
    <mergeCell ref="F49:H49"/>
    <mergeCell ref="I49:K49"/>
    <mergeCell ref="L49:N49"/>
    <mergeCell ref="O49:P49"/>
    <mergeCell ref="B47:E47"/>
    <mergeCell ref="F47:H47"/>
    <mergeCell ref="I47:K47"/>
    <mergeCell ref="B49:E49"/>
    <mergeCell ref="B44:E44"/>
    <mergeCell ref="F46:H46"/>
    <mergeCell ref="I46:K46"/>
    <mergeCell ref="L46:N46"/>
    <mergeCell ref="O46:P46"/>
    <mergeCell ref="B43:E43"/>
    <mergeCell ref="F43:H43"/>
    <mergeCell ref="I43:K43"/>
    <mergeCell ref="O47:P47"/>
    <mergeCell ref="F44:H44"/>
    <mergeCell ref="I44:K44"/>
    <mergeCell ref="L44:N44"/>
    <mergeCell ref="L47:N47"/>
    <mergeCell ref="B42:E42"/>
    <mergeCell ref="F42:H42"/>
    <mergeCell ref="I42:K42"/>
    <mergeCell ref="L42:N42"/>
    <mergeCell ref="O42:P42"/>
    <mergeCell ref="B41:E41"/>
    <mergeCell ref="F41:H41"/>
    <mergeCell ref="I41:K41"/>
    <mergeCell ref="O43:P43"/>
    <mergeCell ref="L43:N43"/>
    <mergeCell ref="B40:E40"/>
    <mergeCell ref="F40:H40"/>
    <mergeCell ref="I40:K40"/>
    <mergeCell ref="L40:N40"/>
    <mergeCell ref="O40:P40"/>
    <mergeCell ref="B38:E38"/>
    <mergeCell ref="F38:H38"/>
    <mergeCell ref="I38:K38"/>
    <mergeCell ref="O41:P41"/>
    <mergeCell ref="L38:N38"/>
    <mergeCell ref="L41:N41"/>
    <mergeCell ref="B36:E36"/>
    <mergeCell ref="F36:H36"/>
    <mergeCell ref="I36:K36"/>
    <mergeCell ref="L36:N36"/>
    <mergeCell ref="O36:P36"/>
    <mergeCell ref="B35:E35"/>
    <mergeCell ref="F35:H35"/>
    <mergeCell ref="I35:K35"/>
    <mergeCell ref="L35:N35"/>
    <mergeCell ref="B34:E34"/>
    <mergeCell ref="F34:H34"/>
    <mergeCell ref="I34:K34"/>
    <mergeCell ref="L34:N34"/>
    <mergeCell ref="O34:P34"/>
    <mergeCell ref="B33:E33"/>
    <mergeCell ref="F33:H33"/>
    <mergeCell ref="I33:K33"/>
    <mergeCell ref="L33:N33"/>
    <mergeCell ref="B30:E30"/>
    <mergeCell ref="F30:H30"/>
    <mergeCell ref="I30:K30"/>
    <mergeCell ref="L30:N30"/>
    <mergeCell ref="O31:P31"/>
    <mergeCell ref="B32:E32"/>
    <mergeCell ref="F32:H32"/>
    <mergeCell ref="I32:K32"/>
    <mergeCell ref="L32:N32"/>
    <mergeCell ref="O32:P32"/>
    <mergeCell ref="B31:E31"/>
    <mergeCell ref="F31:H31"/>
    <mergeCell ref="I31:K31"/>
    <mergeCell ref="L31:N31"/>
    <mergeCell ref="B29:E29"/>
    <mergeCell ref="F29:H29"/>
    <mergeCell ref="I29:K29"/>
    <mergeCell ref="L29:N29"/>
    <mergeCell ref="O29:P29"/>
    <mergeCell ref="B28:E28"/>
    <mergeCell ref="F28:H28"/>
    <mergeCell ref="I28:K28"/>
    <mergeCell ref="L28:N28"/>
    <mergeCell ref="B27:E27"/>
    <mergeCell ref="F27:H27"/>
    <mergeCell ref="I27:K27"/>
    <mergeCell ref="L27:N27"/>
    <mergeCell ref="O27:P27"/>
    <mergeCell ref="B25:E25"/>
    <mergeCell ref="F25:H25"/>
    <mergeCell ref="I25:K25"/>
    <mergeCell ref="L25:N25"/>
    <mergeCell ref="B24:E24"/>
    <mergeCell ref="F24:H24"/>
    <mergeCell ref="I24:K24"/>
    <mergeCell ref="L24:N24"/>
    <mergeCell ref="O24:P24"/>
    <mergeCell ref="B23:E23"/>
    <mergeCell ref="F23:H23"/>
    <mergeCell ref="I23:K23"/>
    <mergeCell ref="L23:N23"/>
    <mergeCell ref="B22:E22"/>
    <mergeCell ref="F22:H22"/>
    <mergeCell ref="I22:K22"/>
    <mergeCell ref="L22:N22"/>
    <mergeCell ref="O22:P22"/>
    <mergeCell ref="B21:E21"/>
    <mergeCell ref="F21:H21"/>
    <mergeCell ref="I21:K21"/>
    <mergeCell ref="L21:N21"/>
    <mergeCell ref="B20:E20"/>
    <mergeCell ref="F20:H20"/>
    <mergeCell ref="I20:K20"/>
    <mergeCell ref="L20:N20"/>
    <mergeCell ref="O20:P20"/>
    <mergeCell ref="B19:E19"/>
    <mergeCell ref="F19:H19"/>
    <mergeCell ref="I19:K19"/>
    <mergeCell ref="O21:P21"/>
    <mergeCell ref="B18:E18"/>
    <mergeCell ref="F18:H18"/>
    <mergeCell ref="I18:K18"/>
    <mergeCell ref="L18:N18"/>
    <mergeCell ref="O18:P18"/>
    <mergeCell ref="B17:E17"/>
    <mergeCell ref="F17:H17"/>
    <mergeCell ref="I17:K17"/>
    <mergeCell ref="O19:P19"/>
    <mergeCell ref="L19:N19"/>
    <mergeCell ref="B16:E16"/>
    <mergeCell ref="F16:H16"/>
    <mergeCell ref="I16:K16"/>
    <mergeCell ref="L16:N16"/>
    <mergeCell ref="O16:P16"/>
    <mergeCell ref="B15:E15"/>
    <mergeCell ref="F15:H15"/>
    <mergeCell ref="I15:K15"/>
    <mergeCell ref="O17:P17"/>
    <mergeCell ref="L17:N17"/>
    <mergeCell ref="O12:P12"/>
    <mergeCell ref="O15:P15"/>
    <mergeCell ref="B1:N4"/>
    <mergeCell ref="B14:E14"/>
    <mergeCell ref="F14:H14"/>
    <mergeCell ref="I14:K14"/>
    <mergeCell ref="L14:N14"/>
    <mergeCell ref="O14:P14"/>
    <mergeCell ref="B13:E13"/>
    <mergeCell ref="F13:H13"/>
    <mergeCell ref="I13:K13"/>
    <mergeCell ref="B12:E12"/>
    <mergeCell ref="F12:H12"/>
    <mergeCell ref="I12:K12"/>
    <mergeCell ref="L10:N10"/>
    <mergeCell ref="L12:N12"/>
    <mergeCell ref="L13:N13"/>
    <mergeCell ref="L15:N15"/>
    <mergeCell ref="R1:R2"/>
    <mergeCell ref="F48:H48"/>
    <mergeCell ref="I48:K48"/>
    <mergeCell ref="L48:N48"/>
    <mergeCell ref="L6:N6"/>
    <mergeCell ref="O6:P6"/>
    <mergeCell ref="O10:P10"/>
    <mergeCell ref="O13:P13"/>
    <mergeCell ref="O23:P23"/>
    <mergeCell ref="O25:P25"/>
    <mergeCell ref="O28:P28"/>
    <mergeCell ref="O30:P30"/>
    <mergeCell ref="O33:P33"/>
    <mergeCell ref="O35:P35"/>
    <mergeCell ref="O38:P38"/>
    <mergeCell ref="F6:H6"/>
    <mergeCell ref="I6:K6"/>
    <mergeCell ref="L7:N7"/>
    <mergeCell ref="O7:P7"/>
    <mergeCell ref="F9:H9"/>
    <mergeCell ref="I9:K9"/>
    <mergeCell ref="F8:H8"/>
    <mergeCell ref="I8:K8"/>
    <mergeCell ref="L8:N8"/>
    <mergeCell ref="F93:H93"/>
    <mergeCell ref="I93:K93"/>
    <mergeCell ref="L93:N93"/>
    <mergeCell ref="F37:H37"/>
    <mergeCell ref="I37:K37"/>
    <mergeCell ref="L37:N37"/>
    <mergeCell ref="F26:H26"/>
    <mergeCell ref="I26:K26"/>
    <mergeCell ref="L26:N26"/>
    <mergeCell ref="F45:G45"/>
    <mergeCell ref="I45:J45"/>
    <mergeCell ref="L45:M45"/>
    <mergeCell ref="F67:G67"/>
    <mergeCell ref="I67:J67"/>
    <mergeCell ref="L67:M67"/>
    <mergeCell ref="F64:G64"/>
    <mergeCell ref="I64:J64"/>
    <mergeCell ref="L64:M64"/>
    <mergeCell ref="A1:A2"/>
    <mergeCell ref="F54:H54"/>
    <mergeCell ref="I54:K54"/>
    <mergeCell ref="L54:N54"/>
    <mergeCell ref="O54:P54"/>
    <mergeCell ref="S1:S2"/>
    <mergeCell ref="F39:G39"/>
    <mergeCell ref="I39:J39"/>
    <mergeCell ref="L39:M39"/>
    <mergeCell ref="B6:E6"/>
    <mergeCell ref="B9:E9"/>
    <mergeCell ref="L9:N9"/>
    <mergeCell ref="O9:P9"/>
    <mergeCell ref="B7:E7"/>
    <mergeCell ref="F7:H7"/>
    <mergeCell ref="I7:K7"/>
    <mergeCell ref="B11:E11"/>
    <mergeCell ref="F11:H11"/>
    <mergeCell ref="I11:K11"/>
    <mergeCell ref="L11:N11"/>
    <mergeCell ref="O11:P11"/>
    <mergeCell ref="B10:E10"/>
    <mergeCell ref="F10:H10"/>
    <mergeCell ref="I10:K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1.-2.melléklet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2018-03-01T14:23:03Z</cp:lastPrinted>
  <dcterms:created xsi:type="dcterms:W3CDTF">2017-09-04T13:15:12Z</dcterms:created>
  <dcterms:modified xsi:type="dcterms:W3CDTF">2018-03-05T08:51:47Z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