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F42" i="1"/>
  <c r="E42" i="1"/>
  <c r="F41" i="1"/>
  <c r="E41" i="1"/>
  <c r="F40" i="1"/>
  <c r="E40" i="1"/>
  <c r="E39" i="1"/>
  <c r="C39" i="1"/>
  <c r="F39" i="1" s="1"/>
  <c r="E38" i="1"/>
  <c r="F37" i="1"/>
  <c r="E37" i="1"/>
  <c r="F36" i="1"/>
  <c r="E36" i="1"/>
  <c r="F35" i="1"/>
  <c r="E35" i="1"/>
  <c r="F34" i="1"/>
  <c r="E34" i="1"/>
  <c r="F33" i="1"/>
  <c r="E33" i="1"/>
  <c r="E32" i="1"/>
  <c r="C32" i="1"/>
  <c r="F32" i="1" s="1"/>
  <c r="E31" i="1"/>
  <c r="F31" i="1" s="1"/>
  <c r="E30" i="1"/>
  <c r="F30" i="1" s="1"/>
  <c r="E29" i="1"/>
  <c r="F29" i="1" s="1"/>
  <c r="E28" i="1"/>
  <c r="F28" i="1" s="1"/>
  <c r="E27" i="1"/>
  <c r="C27" i="1"/>
  <c r="F27" i="1" s="1"/>
  <c r="F26" i="1"/>
  <c r="E26" i="1"/>
  <c r="F25" i="1"/>
  <c r="E25" i="1"/>
  <c r="F24" i="1"/>
  <c r="E24" i="1"/>
  <c r="F23" i="1"/>
  <c r="E23" i="1"/>
  <c r="E22" i="1"/>
  <c r="F22" i="1" s="1"/>
  <c r="E21" i="1"/>
  <c r="C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C43" i="1" l="1"/>
  <c r="F43" i="1" s="1"/>
  <c r="F38" i="1"/>
  <c r="F47" i="1"/>
  <c r="F9" i="1"/>
</calcChain>
</file>

<file path=xl/sharedStrings.xml><?xml version="1.0" encoding="utf-8"?>
<sst xmlns="http://schemas.openxmlformats.org/spreadsheetml/2006/main" count="115" uniqueCount="101">
  <si>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</si>
  <si>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</si>
  <si>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</si>
  <si>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</si>
  <si>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</si>
  <si>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</si>
  <si>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</si>
  <si>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</si>
  <si>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</si>
  <si>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</si>
  <si>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</si>
  <si>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</si>
  <si>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</si>
  <si>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</si>
  <si>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</si>
  <si>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</si>
  <si>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</si>
  <si>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</si>
  <si>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</si>
  <si>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</si>
  <si>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</si>
  <si>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</si>
  <si>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</si>
  <si>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</si>
  <si>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</si>
  <si>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</si>
  <si>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</si>
  <si>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</si>
  <si>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</si>
  <si>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</si>
  <si>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</si>
  <si>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</si>
  <si>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</si>
  <si>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</si>
  <si>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</si>
  <si>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</si>
  <si>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</si>
  <si>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</si>
  <si>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</si>
  <si>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</si>
  <si>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</si>
  <si>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</si>
  <si>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</si>
  <si>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</si>
  <si>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</si>
  <si>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</si>
  <si>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</si>
  <si>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</si>
  <si>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</si>
  <si>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</si>
  <si>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</si>
  <si>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</si>
  <si>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</si>
  <si>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</si>
  <si>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</si>
  <si>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</si>
  <si>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</si>
  <si>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</si>
  <si>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</si>
  <si>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</si>
  <si>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</si>
  <si>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</si>
  <si>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</si>
  <si>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</si>
  <si>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</si>
  <si>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</si>
  <si>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</si>
  <si>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</si>
  <si>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</si>
  <si>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</si>
  <si>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</si>
  <si>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</si>
  <si>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</si>
  <si>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</si>
  <si>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</si>
  <si>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</si>
  <si>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</si>
  <si>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</si>
  <si>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</si>
  <si>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</si>
  <si>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</si>
  <si>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</si>
  <si>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</si>
  <si>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</si>
  <si>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</si>
  <si>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</si>
  <si>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</si>
  <si>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</si>
  <si>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</si>
  <si>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</si>
  <si>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</si>
  <si>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</si>
  <si>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</si>
  <si>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</si>
  <si>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</si>
  <si>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</si>
  <si>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</si>
  <si>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</si>
  <si>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</si>
  <si>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Megváltozott munkaképességű munkavállalók foglalkoztatása (fő)</t>
  </si>
  <si>
    <t>Gyakorlati képzésben résztvevők átlaglétszáma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</si>
</sst>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4" fillId="0" borderId="0"/>
    <xf numFmtId="0" fontId="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Fill="1" applyBorder="1" applyAlignment="1" applyProtection="1">
      <alignment horizontal="center" vertical="center" wrapText="1"/>
    </xf>
    <xf numFmtId="0" fontId="25" fillId="0" borderId="29" xfId="0" applyFont="1" applyFill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26" xfId="0" applyFont="1" applyFill="1" applyBorder="1" applyAlignment="1" applyProtection="1">
      <alignment horizontal="left" vertical="center" wrapText="1"/>
    </xf>
    <xf numFmtId="168" fontId="27" fillId="0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6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C9">
            <v>11942910</v>
          </cell>
        </row>
        <row r="11">
          <cell r="C11">
            <v>9333000</v>
          </cell>
        </row>
        <row r="12">
          <cell r="C12">
            <v>90000</v>
          </cell>
        </row>
        <row r="15">
          <cell r="C15">
            <v>2519910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11942910</v>
          </cell>
        </row>
        <row r="39">
          <cell r="C39">
            <v>181915087</v>
          </cell>
        </row>
        <row r="40">
          <cell r="C40">
            <v>3783981</v>
          </cell>
        </row>
        <row r="42">
          <cell r="C42">
            <v>178131106</v>
          </cell>
        </row>
        <row r="43">
          <cell r="C43">
            <v>193857997</v>
          </cell>
        </row>
        <row r="47">
          <cell r="C47">
            <v>193502147</v>
          </cell>
        </row>
        <row r="48">
          <cell r="C48">
            <v>144481249</v>
          </cell>
        </row>
        <row r="49">
          <cell r="C49">
            <v>23886312</v>
          </cell>
        </row>
        <row r="50">
          <cell r="C50">
            <v>25134586</v>
          </cell>
        </row>
        <row r="53">
          <cell r="C53">
            <v>355850</v>
          </cell>
        </row>
        <row r="54">
          <cell r="C54">
            <v>355850</v>
          </cell>
        </row>
        <row r="59">
          <cell r="C59">
            <v>193857997</v>
          </cell>
        </row>
        <row r="61">
          <cell r="C61">
            <v>41</v>
          </cell>
        </row>
      </sheetData>
      <sheetData sheetId="39">
        <row r="9">
          <cell r="C9">
            <v>187050135</v>
          </cell>
        </row>
        <row r="11">
          <cell r="C11">
            <v>2080000</v>
          </cell>
        </row>
        <row r="12">
          <cell r="C12">
            <v>10000000</v>
          </cell>
        </row>
        <row r="14">
          <cell r="C14">
            <v>173575135</v>
          </cell>
        </row>
        <row r="15">
          <cell r="C15">
            <v>1395000</v>
          </cell>
        </row>
        <row r="21">
          <cell r="C21">
            <v>90180220</v>
          </cell>
        </row>
        <row r="24">
          <cell r="C24">
            <v>90180220</v>
          </cell>
        </row>
        <row r="25">
          <cell r="C25">
            <v>73588685</v>
          </cell>
        </row>
        <row r="27">
          <cell r="C27">
            <v>10078381</v>
          </cell>
        </row>
        <row r="30">
          <cell r="C30">
            <v>10078381</v>
          </cell>
        </row>
        <row r="31">
          <cell r="C31">
            <v>1193800</v>
          </cell>
        </row>
        <row r="32">
          <cell r="C32">
            <v>0</v>
          </cell>
        </row>
        <row r="38">
          <cell r="C38">
            <v>287308736</v>
          </cell>
        </row>
        <row r="39">
          <cell r="C39">
            <v>475700853</v>
          </cell>
        </row>
        <row r="40">
          <cell r="C40">
            <v>2246442</v>
          </cell>
        </row>
        <row r="42">
          <cell r="C42">
            <v>473454411</v>
          </cell>
        </row>
        <row r="43">
          <cell r="C43">
            <v>763009589</v>
          </cell>
        </row>
        <row r="47">
          <cell r="C47">
            <v>748483408</v>
          </cell>
        </row>
        <row r="48">
          <cell r="C48">
            <v>470553620</v>
          </cell>
        </row>
        <row r="49">
          <cell r="C49">
            <v>81689634</v>
          </cell>
        </row>
        <row r="50">
          <cell r="C50">
            <v>196240154</v>
          </cell>
        </row>
        <row r="53">
          <cell r="C53">
            <v>14526181</v>
          </cell>
        </row>
        <row r="54">
          <cell r="C54">
            <v>14526181</v>
          </cell>
        </row>
        <row r="59">
          <cell r="C59">
            <v>763009589</v>
          </cell>
        </row>
        <row r="61">
          <cell r="C61">
            <v>110</v>
          </cell>
        </row>
      </sheetData>
      <sheetData sheetId="40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  <row r="61">
          <cell r="C61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tabSelected="1" topLeftCell="A10" workbookViewId="0">
      <selection activeCell="C34" sqref="C34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2" customWidth="1"/>
    <col min="4" max="4" width="9.33203125" style="2" customWidth="1"/>
    <col min="5" max="5" width="11.83203125" style="3" hidden="1" customWidth="1"/>
    <col min="6" max="6" width="12.5" style="3" hidden="1" customWidth="1"/>
    <col min="7" max="8" width="9.33203125" style="2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ht="12.75" customHeight="1" x14ac:dyDescent="0.2">
      <c r="A1" s="1" t="str">
        <f>CONCATENATE("9.6. melléklet"," ",[1]ALAPADATOK!A7," ",[1]ALAPADATOK!B7," ",[1]ALAPADATOK!C7," ",[1]ALAPADATOK!D7," ",[1]ALAPADATOK!E7," ",[1]ALAPADATOK!F7," ",[1]ALAPADATOK!G7," ",[1]ALAPADATOK!H7)</f>
        <v>9.6. melléklet a 2 / 2021. ( II.15.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198993045</v>
      </c>
      <c r="E9" s="33">
        <f>'[1]9.6.1. sz. mell Kornisné Kp. '!C9+'[1]9.6.2. sz. mell Kornisné Kp.'!C9+'[1]9.6.3. sz. mell Kornisné Kp '!C9</f>
        <v>198993045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11413000</v>
      </c>
      <c r="E11" s="33">
        <f>'[1]9.6.1. sz. mell Kornisné Kp. '!C11+'[1]9.6.2. sz. mell Kornisné Kp.'!C11+'[1]9.6.3. sz. mell Kornisné Kp '!C11</f>
        <v>11413000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10090000</v>
      </c>
      <c r="E12" s="33">
        <f>'[1]9.6.1. sz. mell Kornisné Kp. '!C12+'[1]9.6.2. sz. mell Kornisné Kp.'!C12+'[1]9.6.3. sz. mell Kornisné Kp '!C12</f>
        <v>10090000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173575135</v>
      </c>
      <c r="E14" s="33">
        <f>'[1]9.6.1. sz. mell Kornisné Kp. '!C14+'[1]9.6.2. sz. mell Kornisné Kp.'!C14+'[1]9.6.3. sz. mell Kornisné Kp '!C14</f>
        <v>173575135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3914910</v>
      </c>
      <c r="E15" s="33">
        <f>'[1]9.6.1. sz. mell Kornisné Kp. '!C15+'[1]9.6.2. sz. mell Kornisné Kp.'!C15+'[1]9.6.3. sz. mell Kornisné Kp '!C15</f>
        <v>3914910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'[1]9.6.1. sz. mell Kornisné Kp. '!C20+'[1]9.6.2. sz. mell Kornisné Kp.'!C20+'[1]9.6.3. sz. mell Kornisné Kp 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44">
        <f>SUM(C22:C24)</f>
        <v>90180220</v>
      </c>
      <c r="E21" s="33">
        <f>'[1]9.6.1. sz. mell Kornisné Kp. '!C21+'[1]9.6.2. sz. mell Kornisné Kp.'!C21+'[1]9.6.3. sz. mell Kornisné Kp '!C21</f>
        <v>90180220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5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90180220</v>
      </c>
      <c r="E24" s="33">
        <f>'[1]9.6.1. sz. mell Kornisné Kp. '!C24+'[1]9.6.2. sz. mell Kornisné Kp.'!C24+'[1]9.6.3. sz. mell Kornisné Kp '!C24</f>
        <v>90180220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73588685</v>
      </c>
      <c r="E25" s="33">
        <f>'[1]9.6.1. sz. mell Kornisné Kp. '!C25+'[1]9.6.2. sz. mell Kornisné Kp.'!C25+'[1]9.6.3. sz. mell Kornisné Kp '!C25</f>
        <v>73588685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10078381</v>
      </c>
      <c r="E27" s="33">
        <f>'[1]9.6.1. sz. mell Kornisné Kp. '!C27+'[1]9.6.2. sz. mell Kornisné Kp.'!C27+'[1]9.6.3. sz. mell Kornisné Kp '!C27</f>
        <v>10078381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53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4" t="s">
        <v>56</v>
      </c>
      <c r="C30" s="39">
        <v>10078381</v>
      </c>
      <c r="E30" s="33">
        <f>'[1]9.6.1. sz. mell Kornisné Kp. '!C30+'[1]9.6.2. sz. mell Kornisné Kp.'!C30+'[1]9.6.3. sz. mell Kornisné Kp '!C30</f>
        <v>10078381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5" t="s">
        <v>58</v>
      </c>
      <c r="C31" s="56">
        <v>1193800</v>
      </c>
      <c r="E31" s="33">
        <f>'[1]9.6.1. sz. mell Kornisné Kp. '!C31+'[1]9.6.2. sz. mell Kornisné Kp.'!C31+'[1]9.6.3. sz. mell Kornisné Kp '!C31</f>
        <v>1193800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4" t="s">
        <v>64</v>
      </c>
      <c r="C34" s="41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57"/>
      <c r="E36" s="33">
        <f>'[1]9.6.1. sz. mell Kornisné Kp. '!C36+'[1]9.6.2. sz. mell Kornisné Kp.'!C36+'[1]9.6.3. sz. mell Kornisné Kp 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8"/>
      <c r="E37" s="33">
        <f>'[1]9.6.1. sz. mell Kornisné Kp. '!C37+'[1]9.6.2. sz. mell Kornisné Kp.'!C37+'[1]9.6.3. sz. mell Kornisné Kp 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9">
        <f>+C9+C21+C26+C27+C32+C36+C37</f>
        <v>299251646</v>
      </c>
      <c r="E38" s="33">
        <f>'[1]9.6.1. sz. mell Kornisné Kp. '!C38+'[1]9.6.2. sz. mell Kornisné Kp.'!C38+'[1]9.6.3. sz. mell Kornisné Kp '!C38</f>
        <v>299251646</v>
      </c>
      <c r="F38" s="33">
        <f t="shared" si="0"/>
        <v>0</v>
      </c>
    </row>
    <row r="39" spans="1:6" s="32" customFormat="1" ht="12" customHeight="1" thickBot="1" x14ac:dyDescent="0.25">
      <c r="A39" s="60" t="s">
        <v>73</v>
      </c>
      <c r="B39" s="48" t="s">
        <v>74</v>
      </c>
      <c r="C39" s="59">
        <f>SUM(C40:C42)</f>
        <v>657615940</v>
      </c>
      <c r="E39" s="33">
        <f>'[1]9.6.1. sz. mell Kornisné Kp. '!C39+'[1]9.6.2. sz. mell Kornisné Kp.'!C39+'[1]9.6.3. sz. mell Kornisné Kp '!C39</f>
        <v>657615940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6030423</v>
      </c>
      <c r="E40" s="33">
        <f>'[1]9.6.1. sz. mell Kornisné Kp. '!C40+'[1]9.6.2. sz. mell Kornisné Kp.'!C40+'[1]9.6.3. sz. mell Kornisné Kp '!C40</f>
        <v>6030423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4" t="s">
        <v>78</v>
      </c>
      <c r="C41" s="41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5" t="s">
        <v>80</v>
      </c>
      <c r="C42" s="56">
        <v>651585517</v>
      </c>
      <c r="E42" s="33">
        <f>'[1]9.6.1. sz. mell Kornisné Kp. '!C42+'[1]9.6.2. sz. mell Kornisné Kp.'!C42+'[1]9.6.3. sz. mell Kornisné Kp '!C42</f>
        <v>651585517</v>
      </c>
      <c r="F42" s="33">
        <f t="shared" si="0"/>
        <v>0</v>
      </c>
    </row>
    <row r="43" spans="1:6" s="42" customFormat="1" ht="15" customHeight="1" thickBot="1" x14ac:dyDescent="0.25">
      <c r="A43" s="60" t="s">
        <v>81</v>
      </c>
      <c r="B43" s="61" t="s">
        <v>82</v>
      </c>
      <c r="C43" s="59">
        <f>+C38+C39</f>
        <v>956867586</v>
      </c>
      <c r="E43" s="33">
        <f>'[1]9.6.1. sz. mell Kornisné Kp. '!C43+'[1]9.6.2. sz. mell Kornisné Kp.'!C43+'[1]9.6.3. sz. mell Kornisné Kp '!C43</f>
        <v>956867586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1" customFormat="1" ht="12" customHeight="1" thickBot="1" x14ac:dyDescent="0.25">
      <c r="A46" s="68"/>
      <c r="B46" s="69" t="s">
        <v>83</v>
      </c>
      <c r="C46" s="70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941985555</v>
      </c>
      <c r="E47" s="33">
        <f>'[1]9.6.1. sz. mell Kornisné Kp. '!C47+'[1]9.6.2. sz. mell Kornisné Kp.'!C47+'[1]9.6.3. sz. mell Kornisné Kp '!C47</f>
        <v>941985555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52">
        <f>615034869</f>
        <v>615034869</v>
      </c>
      <c r="E48" s="33">
        <f>'[1]9.6.1. sz. mell Kornisné Kp. '!C48+'[1]9.6.2. sz. mell Kornisné Kp.'!C48+'[1]9.6.3. sz. mell Kornisné Kp '!C48</f>
        <v>615034869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105575946</f>
        <v>105575946</v>
      </c>
      <c r="E49" s="33">
        <f>'[1]9.6.1. sz. mell Kornisné Kp. '!C49+'[1]9.6.2. sz. mell Kornisné Kp.'!C49+'[1]9.6.3. sz. mell Kornisné Kp '!C49</f>
        <v>105575946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f>221374740</f>
        <v>221374740</v>
      </c>
      <c r="E50" s="33">
        <f>'[1]9.6.1. sz. mell Kornisné Kp. '!C50+'[1]9.6.2. sz. mell Kornisné Kp.'!C50+'[1]9.6.3. sz. mell Kornisné Kp '!C50</f>
        <v>221374740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1" customFormat="1" ht="12" customHeight="1" thickBot="1" x14ac:dyDescent="0.25">
      <c r="A53" s="47" t="s">
        <v>38</v>
      </c>
      <c r="B53" s="48" t="s">
        <v>90</v>
      </c>
      <c r="C53" s="31">
        <f>SUM(C54:C56)</f>
        <v>14882031</v>
      </c>
      <c r="E53" s="33">
        <f>'[1]9.6.1. sz. mell Kornisné Kp. '!C53+'[1]9.6.2. sz. mell Kornisné Kp.'!C53+'[1]9.6.3. sz. mell Kornisné Kp '!C53</f>
        <v>14882031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2">
        <v>14882031</v>
      </c>
      <c r="E54" s="33">
        <f>'[1]9.6.1. sz. mell Kornisné Kp. '!C54+'[1]9.6.2. sz. mell Kornisné Kp.'!C54+'[1]9.6.3. sz. mell Kornisné Kp '!C54</f>
        <v>14882031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2" t="s">
        <v>96</v>
      </c>
      <c r="C59" s="73">
        <f>+C47+C53+C58</f>
        <v>956867586</v>
      </c>
      <c r="E59" s="33">
        <f>'[1]9.6.1. sz. mell Kornisné Kp. '!C59+'[1]9.6.2. sz. mell Kornisné Kp.'!C59+'[1]9.6.3. sz. mell Kornisné Kp '!C59</f>
        <v>956867586</v>
      </c>
      <c r="F59" s="33">
        <f t="shared" si="0"/>
        <v>0</v>
      </c>
    </row>
    <row r="60" spans="1:6" ht="14.25" customHeight="1" thickBot="1" x14ac:dyDescent="0.25">
      <c r="C60" s="75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6" t="s">
        <v>97</v>
      </c>
      <c r="B61" s="77"/>
      <c r="C61" s="78">
        <v>151</v>
      </c>
      <c r="E61" s="33">
        <f>'[1]9.6.1. sz. mell Kornisné Kp. '!C61+'[1]9.6.2. sz. mell Kornisné Kp.'!C61+'[1]9.6.3. sz. mell Kornisné Kp '!C61</f>
        <v>151</v>
      </c>
      <c r="F61" s="33">
        <f t="shared" si="0"/>
        <v>0</v>
      </c>
    </row>
    <row r="62" spans="1:6" s="82" customFormat="1" ht="13.9" customHeight="1" thickBot="1" x14ac:dyDescent="0.25">
      <c r="A62" s="79" t="s">
        <v>98</v>
      </c>
      <c r="B62" s="80"/>
      <c r="C62" s="81">
        <v>2</v>
      </c>
      <c r="E62" s="33"/>
      <c r="F62" s="33"/>
    </row>
    <row r="63" spans="1:6" s="82" customFormat="1" ht="13.9" customHeight="1" thickBot="1" x14ac:dyDescent="0.25">
      <c r="A63" s="83"/>
      <c r="B63" s="84"/>
      <c r="C63" s="85"/>
      <c r="E63" s="33">
        <f>'[1]9.6.1. sz. mell Kornisné Kp. '!C62+'[1]9.6.2. sz. mell Kornisné Kp.'!C63+'[1]9.6.3. sz. mell Kornisné Kp '!C62</f>
        <v>0</v>
      </c>
      <c r="F63" s="33">
        <f t="shared" si="0"/>
        <v>0</v>
      </c>
    </row>
    <row r="64" spans="1:6" s="82" customFormat="1" ht="19.899999999999999" customHeight="1" thickBot="1" x14ac:dyDescent="0.25">
      <c r="A64" s="86" t="s">
        <v>99</v>
      </c>
      <c r="B64" s="87"/>
      <c r="C64" s="88"/>
      <c r="E64" s="33">
        <f>'[1]9.6.1. sz. mell Kornisné Kp. '!C63+'[1]9.6.2. sz. mell Kornisné Kp.'!C64+'[1]9.6.3. sz. mell Kornisné Kp '!C63</f>
        <v>0</v>
      </c>
      <c r="F64" s="33">
        <f t="shared" si="0"/>
        <v>0</v>
      </c>
    </row>
    <row r="65" spans="1:3" ht="13.5" thickBot="1" x14ac:dyDescent="0.25">
      <c r="A65" s="89" t="s">
        <v>100</v>
      </c>
      <c r="B65" s="90"/>
      <c r="C65" s="88">
        <v>50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2021-02-16T09:34:11Z</dcterms:created>
  <dcterms:modified xsi:type="dcterms:W3CDTF">2021-02-16T09:34:11Z</dcterms:modified>
</cp:coreProperties>
</file>