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.mell" sheetId="1" r:id="rId1"/>
  </sheets>
  <externalReferences>
    <externalReference r:id="rId4"/>
  </externalReferences>
  <definedNames>
    <definedName name="onev">#REF!</definedName>
  </definedNames>
  <calcPr fullCalcOnLoad="1"/>
</workbook>
</file>

<file path=xl/sharedStrings.xml><?xml version="1.0" encoding="utf-8"?>
<sst xmlns="http://schemas.openxmlformats.org/spreadsheetml/2006/main" count="146" uniqueCount="130">
  <si>
    <t>2. melléklet az 5/2014. (III.7.) önkormányzati rendelethez</t>
  </si>
  <si>
    <t>E Ft</t>
  </si>
  <si>
    <t>A</t>
  </si>
  <si>
    <t>B</t>
  </si>
  <si>
    <t>C</t>
  </si>
  <si>
    <t>D</t>
  </si>
  <si>
    <t>Sor- szám</t>
  </si>
  <si>
    <t>Bevételek megnevezése</t>
  </si>
  <si>
    <t>2013. évi eredeti előirányzat</t>
  </si>
  <si>
    <t>2013. módosított előirányzat</t>
  </si>
  <si>
    <t>Módosítás</t>
  </si>
  <si>
    <t>I</t>
  </si>
  <si>
    <t>Kapott támogatások</t>
  </si>
  <si>
    <t>Önkormányzat működési célú támogatása</t>
  </si>
  <si>
    <t>Települési, üzemeltetési, igazgatási, sport és kulturális feladatok 4074 Ft/ főx 1054 fő</t>
  </si>
  <si>
    <t>Lakott külterületekkel kapcsolatos feladatok 2612 Ft/ főx 3 fő</t>
  </si>
  <si>
    <t>Pénzbeni szociális juttatások - nyári gyermekétkeztetés</t>
  </si>
  <si>
    <t>Szociális és gyermekjóléti alapszolgáltatási feladatok</t>
  </si>
  <si>
    <t>a./általános feladatok családsegítés</t>
  </si>
  <si>
    <t>b./ gyermekjóléti szolgálat</t>
  </si>
  <si>
    <t xml:space="preserve">c./szociális étkezés </t>
  </si>
  <si>
    <t xml:space="preserve">d./ házi segítségnyújtás </t>
  </si>
  <si>
    <t>Önkormányzati hivatal működésének támogatása 23,45 fő</t>
  </si>
  <si>
    <t>Település-üzemeltetéshez kapcsolódó feladatellátás támogatása összesen:</t>
  </si>
  <si>
    <t xml:space="preserve"> - zöldterület gazdálkodással kapcsolatos feladat 2892 E Ft</t>
  </si>
  <si>
    <t xml:space="preserve"> - közvilágítás fenntartásának támogatása 1815 E Ft</t>
  </si>
  <si>
    <t xml:space="preserve"> - köztemető fenntartással kapcsolatos feladat: 100 E Ft</t>
  </si>
  <si>
    <t xml:space="preserve"> - közutak fenntartásának támogatása: 483 E Ft</t>
  </si>
  <si>
    <t>Beszámítás összege</t>
  </si>
  <si>
    <t>Egyéb kötelező önkormányzati feladat támogatása</t>
  </si>
  <si>
    <t>II.</t>
  </si>
  <si>
    <t>Óvodapedagógusok és óvodapedagógusok munkáját közvetlenül segítők támogatása</t>
  </si>
  <si>
    <t>Óvodapedagógus elismert létszám 8 hóra 4fő</t>
  </si>
  <si>
    <t>Óvodapedagógusok munkáját közvetlenül segítők támogatása 8 hóra2 fő</t>
  </si>
  <si>
    <t>Óvodapedagógusok elismert létszáma 4 hóra 4 fő</t>
  </si>
  <si>
    <t>Óvodapedagógusok munkáját közvetlenül segítők támogatása 4 hóra2 fő</t>
  </si>
  <si>
    <t>Óvodaműködtetés támogatása</t>
  </si>
  <si>
    <t>Ingyenes és kedvezményes gyermekétkeztetés támogatása -szerkezet átalakítási tartalék</t>
  </si>
  <si>
    <t>óvodában</t>
  </si>
  <si>
    <t>iskolában</t>
  </si>
  <si>
    <t>Társulás által fenntartott óvodába bejárók utaztatásának támogatása</t>
  </si>
  <si>
    <t>2013. évben 8 hónapra</t>
  </si>
  <si>
    <t>2013.évben 4 hónapra</t>
  </si>
  <si>
    <t>III</t>
  </si>
  <si>
    <t>Hozzájárulás a pénzbeli szociális ellátásokhoz</t>
  </si>
  <si>
    <t>Könyvtári, közművelődési feladatok támogatása</t>
  </si>
  <si>
    <t>Normatív hozzájárulások összesen:</t>
  </si>
  <si>
    <t>Központosított előirányzatok</t>
  </si>
  <si>
    <t>E</t>
  </si>
  <si>
    <t>2013.évi terv</t>
  </si>
  <si>
    <t>Helyi önkormányzatok kiegészítő támogatás</t>
  </si>
  <si>
    <t>Egyéb központi támogatás - bérkompenzáció</t>
  </si>
  <si>
    <t>Helyi önkormányzatok kiegészítő támogatása összesen:</t>
  </si>
  <si>
    <t>Normatív kötött felhasználású támogatások</t>
  </si>
  <si>
    <t>Egyes jövedelempótló támogatások kiegészítő</t>
  </si>
  <si>
    <t>Rendszeres szociális segély (90%)</t>
  </si>
  <si>
    <t>Lakásfenntartási támogatás (90%)</t>
  </si>
  <si>
    <t>Ápolási díj (75%)</t>
  </si>
  <si>
    <t>Foglalkoztatást helyettesítő (80%)</t>
  </si>
  <si>
    <t>Normatív kötött felhasználású támogatások összesen:</t>
  </si>
  <si>
    <t>Egyéb központi támogatás</t>
  </si>
  <si>
    <t>Kapott támogatások összesen:</t>
  </si>
  <si>
    <t>Támogatásértékű bevételek</t>
  </si>
  <si>
    <t>Támogatás értékű működési bevétel</t>
  </si>
  <si>
    <t>Egészségbiztosítási Alaptól</t>
  </si>
  <si>
    <t>Községektől Általános Iskola étkeztetés finanszírozásra</t>
  </si>
  <si>
    <t>Községektől Óvoda finanszírozásra</t>
  </si>
  <si>
    <t>Családsegítő és Gyermekjóléti Szolgálat községektől átvett támogatása</t>
  </si>
  <si>
    <t>Magyarpolány, Bpölöske Önkormányzatok 2012. évi zárszámadás alapján</t>
  </si>
  <si>
    <t>Körjegyzőség 2012.XII.31-i számlaegyenlege</t>
  </si>
  <si>
    <t>Közfoglalkoztatás támogatása</t>
  </si>
  <si>
    <t>Bursa ösztöndíj támogatás</t>
  </si>
  <si>
    <t>Támogatásértékű Működési bevétel összesen:</t>
  </si>
  <si>
    <t>Felhalmozási bevételek</t>
  </si>
  <si>
    <t>Felhalmozási és tőke jellegű bevételek</t>
  </si>
  <si>
    <t>Tárgyi eszközök, immateriális javak értékesítése</t>
  </si>
  <si>
    <t>Önkormányzatok sajátos felhalmozási és tőke bevételei</t>
  </si>
  <si>
    <t>Pénzügyi befektetések bevételei</t>
  </si>
  <si>
    <t>Felhalmozási és tőke jellegű bevételek összesen:</t>
  </si>
  <si>
    <t>Felhalmozási támogatások</t>
  </si>
  <si>
    <t>Felhalmozási támogatások összesen</t>
  </si>
  <si>
    <t>Egyéb felhalmozási bevételek</t>
  </si>
  <si>
    <t>Támogatásértékű felhalmozási bevételek</t>
  </si>
  <si>
    <t>Viziközmű társulástól átvett pénzeszköz Csatornaberuházásra</t>
  </si>
  <si>
    <t>KDOP-pályázat csatornaberuházásra</t>
  </si>
  <si>
    <t>Visszaigényelhető áfa</t>
  </si>
  <si>
    <t>Támogatásértékű felhalmozási bevétel összesen:</t>
  </si>
  <si>
    <t>Támogatás értékű bevételek összesen:</t>
  </si>
  <si>
    <t xml:space="preserve">Közhatalmi bevételek </t>
  </si>
  <si>
    <t>Helyi adók</t>
  </si>
  <si>
    <t>Helyi iparűzési adó</t>
  </si>
  <si>
    <t>Magánszemélyek kommunális adója</t>
  </si>
  <si>
    <t>Idegenforgalmi adó</t>
  </si>
  <si>
    <t>Átengedett központi adók</t>
  </si>
  <si>
    <t>Gépjárműadó</t>
  </si>
  <si>
    <t>Bírságok, pótlékok és egyéb sajátos bevételek</t>
  </si>
  <si>
    <t>Pótlékok bevétele</t>
  </si>
  <si>
    <t>Egyéb sajátos bevételek - igazg.szolg.díj, egyéb közhat. Bevételek</t>
  </si>
  <si>
    <t>Közhatalmi bevételek összesen</t>
  </si>
  <si>
    <t>IV</t>
  </si>
  <si>
    <t>Intézmény működési bevételek</t>
  </si>
  <si>
    <t>Működési bevételek</t>
  </si>
  <si>
    <t>Intézményi térítési díj - iskolai étkeztetés</t>
  </si>
  <si>
    <t>Továbbszámlázott szolgáltatás értéke</t>
  </si>
  <si>
    <t>Továbbszámlázott szolgáltatás áh- on belülre működési (vízdíj továbbszámlázás iskolának)</t>
  </si>
  <si>
    <t>Továbbszámlázott szolgáltatás áh- on kívülre működési (gázdíj, áramdíj, vízdíj, telefondíj továbbszámlázása)</t>
  </si>
  <si>
    <t>Bérleti és lízingdíj bevételek</t>
  </si>
  <si>
    <t>Hozam és kamatbevétel</t>
  </si>
  <si>
    <t>Működési célú kamatbevétel ÁH- on kívülről</t>
  </si>
  <si>
    <t>Bankbetét után kapott kamatbevétel</t>
  </si>
  <si>
    <t>Intézményi működési bevételek összesen:</t>
  </si>
  <si>
    <t>V</t>
  </si>
  <si>
    <t>Véglegesen átvett pénzeszközök</t>
  </si>
  <si>
    <t>Működési célú pénzeszközátvétel áht.-n kívülről</t>
  </si>
  <si>
    <t xml:space="preserve">Felhalmozási célú pénzeszközátvétel </t>
  </si>
  <si>
    <t>Előző évi felhalmozási célú előirányzat-maradvány, pénzmaradvány átvétel</t>
  </si>
  <si>
    <t>Egyéb felhalmozási bevételek összesen:</t>
  </si>
  <si>
    <t>Véglegesen átvett pénzeszközök összesen:</t>
  </si>
  <si>
    <t>VII</t>
  </si>
  <si>
    <t>Előző évi működési célú előirányzat-maradvány pénzmaradvány átvétel</t>
  </si>
  <si>
    <t>Előző évi működési célú előirányzat-maradvány pénzmaradvány átvétel összesen:</t>
  </si>
  <si>
    <t>VIII</t>
  </si>
  <si>
    <t>Támogatási kölcsönök visszatérülése, igénybevétele</t>
  </si>
  <si>
    <t>Pénzforgalom nélküli bevételek</t>
  </si>
  <si>
    <t>IX</t>
  </si>
  <si>
    <t>Előző évek előirányzat-maradványának, pénzmaradványának és vállalkozási maradványának igénybevétele</t>
  </si>
  <si>
    <t>Működési célra</t>
  </si>
  <si>
    <t>Pénzmaradvány</t>
  </si>
  <si>
    <t xml:space="preserve"> - Önkormányzat 2012. XII. 31.havi maradványa</t>
  </si>
  <si>
    <t>BEVÉTELEK ÖSSZESEN: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</si>
</sst>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F_t_-;\-* #,##0.00\ _F_t_-;_-* \-??\ _F_t_-;_-@_-"/>
    <numFmt numFmtId="166" formatCode="0%"/>
    <numFmt numFmtId="167" formatCode="#,##0"/>
    <numFmt numFmtId="168" formatCode="_-* #,##0\ _F_t_-;\-* #,##0\ _F_t_-;_-* \-??\ _F_t_-;_-@_-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0"/>
      <name val="Arial CE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 CE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7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2" fillId="4" borderId="0" applyNumberFormat="0" applyBorder="0" applyAlignment="0" applyProtection="0"/>
    <xf numFmtId="164" fontId="13" fillId="22" borderId="8" applyNumberFormat="0" applyAlignment="0" applyProtection="0"/>
    <xf numFmtId="164" fontId="14" fillId="0" borderId="0" applyNumberFormat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4" borderId="0" applyBorder="0">
      <alignment horizontal="center" vertical="center"/>
      <protection/>
    </xf>
    <xf numFmtId="164" fontId="0" fillId="24" borderId="0" applyBorder="0">
      <alignment horizontal="center" vertical="center"/>
      <protection/>
    </xf>
    <xf numFmtId="164" fontId="18" fillId="22" borderId="1" applyNumberFormat="0" applyAlignment="0" applyProtection="0"/>
    <xf numFmtId="166" fontId="0" fillId="0" borderId="0" applyFill="0" applyBorder="0" applyAlignment="0" applyProtection="0"/>
    <xf numFmtId="164" fontId="19" fillId="0" borderId="9" applyNumberFormat="0" applyFill="0" applyAlignment="0" applyProtection="0"/>
  </cellStyleXfs>
  <cellXfs count="71">
    <xf numFmtId="164" fontId="0" fillId="0" borderId="0" xfId="0" applyAlignment="1">
      <alignment/>
    </xf>
    <xf numFmtId="164" fontId="1" fillId="0" borderId="0" xfId="63" applyFont="1" applyFill="1">
      <alignment/>
      <protection/>
    </xf>
    <xf numFmtId="164" fontId="1" fillId="0" borderId="10" xfId="63" applyFont="1" applyFill="1" applyBorder="1" applyAlignment="1">
      <alignment wrapText="1"/>
      <protection/>
    </xf>
    <xf numFmtId="167" fontId="1" fillId="0" borderId="0" xfId="63" applyNumberFormat="1" applyFont="1" applyFill="1">
      <alignment/>
      <protection/>
    </xf>
    <xf numFmtId="164" fontId="1" fillId="0" borderId="0" xfId="63" applyFont="1" applyFill="1" applyBorder="1">
      <alignment/>
      <protection/>
    </xf>
    <xf numFmtId="164" fontId="20" fillId="0" borderId="0" xfId="63" applyFont="1" applyFill="1" applyBorder="1" applyAlignment="1">
      <alignment horizontal="right" wrapText="1"/>
      <protection/>
    </xf>
    <xf numFmtId="164" fontId="21" fillId="0" borderId="0" xfId="63" applyFont="1" applyFill="1" applyBorder="1" applyAlignment="1">
      <alignment horizontal="center" wrapText="1"/>
      <protection/>
    </xf>
    <xf numFmtId="167" fontId="21" fillId="0" borderId="0" xfId="63" applyNumberFormat="1" applyFont="1" applyFill="1" applyBorder="1" applyAlignment="1">
      <alignment wrapText="1"/>
      <protection/>
    </xf>
    <xf numFmtId="164" fontId="21" fillId="0" borderId="0" xfId="63" applyFont="1" applyFill="1" applyBorder="1" applyAlignment="1">
      <alignment wrapText="1"/>
      <protection/>
    </xf>
    <xf numFmtId="164" fontId="21" fillId="0" borderId="0" xfId="63" applyFont="1" applyFill="1" applyBorder="1" applyAlignment="1">
      <alignment horizontal="right" vertical="center"/>
      <protection/>
    </xf>
    <xf numFmtId="164" fontId="21" fillId="0" borderId="0" xfId="63" applyFont="1" applyFill="1" applyBorder="1">
      <alignment/>
      <protection/>
    </xf>
    <xf numFmtId="164" fontId="21" fillId="0" borderId="0" xfId="63" applyFont="1" applyFill="1">
      <alignment/>
      <protection/>
    </xf>
    <xf numFmtId="164" fontId="21" fillId="0" borderId="11" xfId="63" applyFont="1" applyFill="1" applyBorder="1">
      <alignment/>
      <protection/>
    </xf>
    <xf numFmtId="164" fontId="21" fillId="0" borderId="12" xfId="63" applyFont="1" applyFill="1" applyBorder="1">
      <alignment/>
      <protection/>
    </xf>
    <xf numFmtId="167" fontId="21" fillId="0" borderId="13" xfId="63" applyNumberFormat="1" applyFont="1" applyFill="1" applyBorder="1" applyAlignment="1">
      <alignment horizontal="center" vertical="center" wrapText="1"/>
      <protection/>
    </xf>
    <xf numFmtId="164" fontId="21" fillId="0" borderId="13" xfId="63" applyFont="1" applyFill="1" applyBorder="1" applyAlignment="1">
      <alignment horizontal="center" vertical="center" wrapText="1"/>
      <protection/>
    </xf>
    <xf numFmtId="167" fontId="21" fillId="0" borderId="13" xfId="63" applyNumberFormat="1" applyFont="1" applyFill="1" applyBorder="1" applyAlignment="1">
      <alignment horizontal="center" vertical="center"/>
      <protection/>
    </xf>
    <xf numFmtId="164" fontId="21" fillId="0" borderId="13" xfId="63" applyFont="1" applyFill="1" applyBorder="1">
      <alignment/>
      <protection/>
    </xf>
    <xf numFmtId="164" fontId="21" fillId="0" borderId="14" xfId="63" applyFont="1" applyFill="1" applyBorder="1">
      <alignment/>
      <protection/>
    </xf>
    <xf numFmtId="168" fontId="22" fillId="0" borderId="13" xfId="15" applyNumberFormat="1" applyFont="1" applyFill="1" applyBorder="1" applyAlignment="1" applyProtection="1">
      <alignment horizontal="center" vertical="center" wrapText="1"/>
      <protection/>
    </xf>
    <xf numFmtId="164" fontId="23" fillId="0" borderId="14" xfId="63" applyFont="1" applyFill="1" applyBorder="1">
      <alignment/>
      <protection/>
    </xf>
    <xf numFmtId="167" fontId="21" fillId="0" borderId="11" xfId="63" applyNumberFormat="1" applyFont="1" applyFill="1" applyBorder="1" applyAlignment="1">
      <alignment horizontal="center" vertical="center" wrapText="1"/>
      <protection/>
    </xf>
    <xf numFmtId="164" fontId="23" fillId="23" borderId="13" xfId="63" applyFont="1" applyFill="1" applyBorder="1" applyAlignment="1">
      <alignment wrapText="1"/>
      <protection/>
    </xf>
    <xf numFmtId="167" fontId="21" fillId="0" borderId="13" xfId="63" applyNumberFormat="1" applyFont="1" applyFill="1" applyBorder="1">
      <alignment/>
      <protection/>
    </xf>
    <xf numFmtId="164" fontId="21" fillId="0" borderId="13" xfId="63" applyFont="1" applyFill="1" applyBorder="1" applyAlignment="1">
      <alignment horizontal="center" vertical="center"/>
      <protection/>
    </xf>
    <xf numFmtId="164" fontId="20" fillId="0" borderId="13" xfId="63" applyFont="1" applyFill="1" applyBorder="1" applyAlignment="1">
      <alignment horizontal="left" wrapText="1"/>
      <protection/>
    </xf>
    <xf numFmtId="164" fontId="21" fillId="0" borderId="13" xfId="63" applyFont="1" applyFill="1" applyBorder="1" applyAlignment="1">
      <alignment horizontal="justify" vertical="top" wrapText="1"/>
      <protection/>
    </xf>
    <xf numFmtId="167" fontId="21" fillId="0" borderId="13" xfId="63" applyNumberFormat="1" applyFont="1" applyFill="1" applyBorder="1" applyAlignment="1">
      <alignment vertical="top"/>
      <protection/>
    </xf>
    <xf numFmtId="164" fontId="24" fillId="0" borderId="14" xfId="63" applyFont="1" applyFill="1" applyBorder="1">
      <alignment/>
      <protection/>
    </xf>
    <xf numFmtId="167" fontId="24" fillId="0" borderId="13" xfId="63" applyNumberFormat="1" applyFont="1" applyFill="1" applyBorder="1">
      <alignment/>
      <protection/>
    </xf>
    <xf numFmtId="164" fontId="24" fillId="0" borderId="0" xfId="63" applyFont="1" applyFill="1" applyBorder="1">
      <alignment/>
      <protection/>
    </xf>
    <xf numFmtId="164" fontId="24" fillId="0" borderId="0" xfId="63" applyFont="1" applyFill="1">
      <alignment/>
      <protection/>
    </xf>
    <xf numFmtId="164" fontId="20" fillId="23" borderId="13" xfId="63" applyFont="1" applyFill="1" applyBorder="1" applyAlignment="1">
      <alignment horizontal="left" vertical="center" wrapText="1"/>
      <protection/>
    </xf>
    <xf numFmtId="167" fontId="20" fillId="23" borderId="13" xfId="63" applyNumberFormat="1" applyFont="1" applyFill="1" applyBorder="1" applyAlignment="1">
      <alignment vertical="center"/>
      <protection/>
    </xf>
    <xf numFmtId="167" fontId="21" fillId="0" borderId="13" xfId="63" applyNumberFormat="1" applyFont="1" applyFill="1" applyBorder="1" applyAlignment="1">
      <alignment horizontal="center"/>
      <protection/>
    </xf>
    <xf numFmtId="164" fontId="21" fillId="0" borderId="15" xfId="63" applyFont="1" applyFill="1" applyBorder="1">
      <alignment/>
      <protection/>
    </xf>
    <xf numFmtId="167" fontId="21" fillId="0" borderId="13" xfId="63" applyNumberFormat="1" applyFont="1" applyFill="1" applyBorder="1" applyAlignment="1">
      <alignment horizontal="center" wrapText="1"/>
      <protection/>
    </xf>
    <xf numFmtId="164" fontId="20" fillId="0" borderId="13" xfId="63" applyFont="1" applyFill="1" applyBorder="1" applyAlignment="1">
      <alignment horizontal="left" vertical="top" wrapText="1"/>
      <protection/>
    </xf>
    <xf numFmtId="164" fontId="21" fillId="0" borderId="13" xfId="63" applyFont="1" applyFill="1" applyBorder="1" applyAlignment="1">
      <alignment horizontal="left" vertical="top" wrapText="1"/>
      <protection/>
    </xf>
    <xf numFmtId="164" fontId="20" fillId="23" borderId="13" xfId="63" applyFont="1" applyFill="1" applyBorder="1" applyAlignment="1">
      <alignment horizontal="left" vertical="top" wrapText="1"/>
      <protection/>
    </xf>
    <xf numFmtId="167" fontId="20" fillId="23" borderId="13" xfId="63" applyNumberFormat="1" applyFont="1" applyFill="1" applyBorder="1">
      <alignment/>
      <protection/>
    </xf>
    <xf numFmtId="167" fontId="21" fillId="23" borderId="13" xfId="63" applyNumberFormat="1" applyFont="1" applyFill="1" applyBorder="1">
      <alignment/>
      <protection/>
    </xf>
    <xf numFmtId="164" fontId="23" fillId="23" borderId="13" xfId="63" applyFont="1" applyFill="1" applyBorder="1" applyAlignment="1">
      <alignment horizontal="left" vertical="center" wrapText="1"/>
      <protection/>
    </xf>
    <xf numFmtId="167" fontId="23" fillId="23" borderId="13" xfId="63" applyNumberFormat="1" applyFont="1" applyFill="1" applyBorder="1" applyAlignment="1">
      <alignment vertical="center" wrapText="1"/>
      <protection/>
    </xf>
    <xf numFmtId="164" fontId="20" fillId="0" borderId="14" xfId="63" applyFont="1" applyFill="1" applyBorder="1">
      <alignment/>
      <protection/>
    </xf>
    <xf numFmtId="164" fontId="20" fillId="0" borderId="13" xfId="63" applyFont="1" applyFill="1" applyBorder="1" applyAlignment="1">
      <alignment wrapText="1"/>
      <protection/>
    </xf>
    <xf numFmtId="164" fontId="21" fillId="0" borderId="13" xfId="63" applyFont="1" applyFill="1" applyBorder="1" applyAlignment="1">
      <alignment horizontal="right" vertical="top" wrapText="1"/>
      <protection/>
    </xf>
    <xf numFmtId="167" fontId="21" fillId="0" borderId="13" xfId="63" applyNumberFormat="1" applyFont="1" applyFill="1" applyBorder="1" applyAlignment="1">
      <alignment horizontal="right"/>
      <protection/>
    </xf>
    <xf numFmtId="167" fontId="21" fillId="0" borderId="13" xfId="63" applyNumberFormat="1" applyFont="1" applyFill="1" applyBorder="1" applyAlignment="1">
      <alignment/>
      <protection/>
    </xf>
    <xf numFmtId="167" fontId="21" fillId="0" borderId="0" xfId="63" applyNumberFormat="1" applyFont="1" applyFill="1" applyBorder="1">
      <alignment/>
      <protection/>
    </xf>
    <xf numFmtId="164" fontId="20" fillId="0" borderId="13" xfId="63" applyFont="1" applyFill="1" applyBorder="1" applyAlignment="1">
      <alignment horizontal="center" vertical="center" wrapText="1"/>
      <protection/>
    </xf>
    <xf numFmtId="167" fontId="20" fillId="0" borderId="13" xfId="63" applyNumberFormat="1" applyFont="1" applyFill="1" applyBorder="1" applyAlignment="1">
      <alignment horizontal="center" vertical="center"/>
      <protection/>
    </xf>
    <xf numFmtId="164" fontId="21" fillId="0" borderId="11" xfId="63" applyFont="1" applyFill="1" applyBorder="1" applyAlignment="1">
      <alignment horizontal="center" wrapText="1"/>
      <protection/>
    </xf>
    <xf numFmtId="167" fontId="21" fillId="0" borderId="11" xfId="63" applyNumberFormat="1" applyFont="1" applyFill="1" applyBorder="1" applyAlignment="1">
      <alignment horizontal="center"/>
      <protection/>
    </xf>
    <xf numFmtId="164" fontId="23" fillId="0" borderId="13" xfId="63" applyFont="1" applyFill="1" applyBorder="1" applyAlignment="1">
      <alignment wrapText="1"/>
      <protection/>
    </xf>
    <xf numFmtId="164" fontId="21" fillId="0" borderId="13" xfId="63" applyFont="1" applyFill="1" applyBorder="1" applyAlignment="1">
      <alignment wrapText="1"/>
      <protection/>
    </xf>
    <xf numFmtId="164" fontId="24" fillId="0" borderId="13" xfId="63" applyFont="1" applyFill="1" applyBorder="1" applyAlignment="1">
      <alignment wrapText="1"/>
      <protection/>
    </xf>
    <xf numFmtId="167" fontId="20" fillId="0" borderId="13" xfId="63" applyNumberFormat="1" applyFont="1" applyFill="1" applyBorder="1">
      <alignment/>
      <protection/>
    </xf>
    <xf numFmtId="164" fontId="20" fillId="23" borderId="13" xfId="63" applyFont="1" applyFill="1" applyBorder="1" applyAlignment="1">
      <alignment wrapText="1"/>
      <protection/>
    </xf>
    <xf numFmtId="164" fontId="21" fillId="0" borderId="16" xfId="63" applyFont="1" applyFill="1" applyBorder="1">
      <alignment/>
      <protection/>
    </xf>
    <xf numFmtId="164" fontId="23" fillId="23" borderId="17" xfId="63" applyFont="1" applyFill="1" applyBorder="1" applyAlignment="1">
      <alignment horizontal="left" vertical="center" wrapText="1"/>
      <protection/>
    </xf>
    <xf numFmtId="167" fontId="23" fillId="23" borderId="17" xfId="63" applyNumberFormat="1" applyFont="1" applyFill="1" applyBorder="1" applyAlignment="1">
      <alignment horizontal="right" vertical="center" wrapText="1"/>
      <protection/>
    </xf>
    <xf numFmtId="164" fontId="24" fillId="0" borderId="13" xfId="63" applyFont="1" applyFill="1" applyBorder="1">
      <alignment/>
      <protection/>
    </xf>
    <xf numFmtId="164" fontId="20" fillId="0" borderId="13" xfId="63" applyFont="1" applyFill="1" applyBorder="1" applyAlignment="1">
      <alignment horizontal="left" vertical="center" wrapText="1"/>
      <protection/>
    </xf>
    <xf numFmtId="164" fontId="20" fillId="0" borderId="13" xfId="63" applyFont="1" applyFill="1" applyBorder="1" applyAlignment="1">
      <alignment horizontal="justify" vertical="top" wrapText="1"/>
      <protection/>
    </xf>
    <xf numFmtId="164" fontId="20" fillId="0" borderId="0" xfId="63" applyFont="1" applyFill="1" applyBorder="1">
      <alignment/>
      <protection/>
    </xf>
    <xf numFmtId="164" fontId="20" fillId="0" borderId="0" xfId="63" applyFont="1" applyFill="1">
      <alignment/>
      <protection/>
    </xf>
    <xf numFmtId="167" fontId="23" fillId="0" borderId="13" xfId="63" applyNumberFormat="1" applyFont="1" applyFill="1" applyBorder="1">
      <alignment/>
      <protection/>
    </xf>
    <xf numFmtId="164" fontId="24" fillId="0" borderId="17" xfId="63" applyFont="1" applyFill="1" applyBorder="1">
      <alignment/>
      <protection/>
    </xf>
    <xf numFmtId="164" fontId="24" fillId="0" borderId="18" xfId="63" applyFont="1" applyFill="1" applyBorder="1">
      <alignment/>
      <protection/>
    </xf>
    <xf numFmtId="167" fontId="23" fillId="23" borderId="13" xfId="63" applyNumberFormat="1" applyFont="1" applyFill="1" applyBorder="1" applyAlignment="1">
      <alignment horizontal="right" vertical="center" wrapText="1"/>
      <protection/>
    </xf>
  </cellXfs>
  <cellStyles count="6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 2" xfId="45"/>
    <cellStyle name="Ezres 2_költségvetés 2013." xfId="46"/>
    <cellStyle name="Ezres_Munkafüzet1" xfId="47"/>
    <cellStyle name="Ezres_ovoda0930" xfId="48"/>
    <cellStyle name="Figyelmeztetés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Normál 2" xfId="61"/>
    <cellStyle name="Normál 3" xfId="62"/>
    <cellStyle name="Normál_2.sz. melléklet" xfId="63"/>
    <cellStyle name="Normál_6.sz.mellékletN" xfId="64"/>
    <cellStyle name="Normál_Munkafüzet1" xfId="65"/>
    <cellStyle name="Normál_ovoda0930" xfId="66"/>
    <cellStyle name="Rossz" xfId="67"/>
    <cellStyle name="Semleges" xfId="68"/>
    <cellStyle name="Stílus 1" xfId="69"/>
    <cellStyle name="Stílus 2" xfId="70"/>
    <cellStyle name="Számítás" xfId="71"/>
    <cellStyle name="Százalék 2" xfId="72"/>
    <cellStyle name="Összesen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ttszerver\oktat&#225;s\2009\2008.%20nov.%20mutat&#243;sz&#225;mfelm&#233;r&#233;s%202009.%20&#233;vre\Ajkai,1900055,tkt,2009,%202009.%2011.%2007.-&#233;n%20felt&#246;lt&#246;t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8-2009)"/>
      <sheetName val="2.2.1. (TKT fennt.2009-2010)"/>
      <sheetName val="2.2.2.-2.3. feladatok"/>
      <sheetName val="szakszolgálati adatok"/>
      <sheetName val="2.4. feladat"/>
      <sheetName val="2.5.-2.8. feladatok"/>
      <sheetName val="info 1"/>
      <sheetName val="inf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2" width="0" style="1" hidden="1" customWidth="1"/>
    <col min="3" max="3" width="7.25390625" style="1" customWidth="1"/>
    <col min="4" max="4" width="72.875" style="2" customWidth="1"/>
    <col min="5" max="6" width="13.625" style="3" customWidth="1"/>
    <col min="7" max="7" width="13.125" style="1" customWidth="1"/>
    <col min="8" max="8" width="9.125" style="4" customWidth="1"/>
    <col min="9" max="16384" width="9.125" style="1" customWidth="1"/>
  </cols>
  <sheetData>
    <row r="1" spans="1:7" ht="12.75" customHeight="1">
      <c r="A1" s="5"/>
      <c r="B1" s="5"/>
      <c r="C1" s="5"/>
      <c r="D1" s="5"/>
      <c r="E1" s="5"/>
      <c r="F1" s="5"/>
      <c r="G1" s="5"/>
    </row>
    <row r="2" spans="1:7" ht="15.75" customHeight="1">
      <c r="A2" s="5" t="s">
        <v>0</v>
      </c>
      <c r="B2" s="5"/>
      <c r="C2" s="5"/>
      <c r="D2" s="5"/>
      <c r="E2" s="5"/>
      <c r="F2" s="5"/>
      <c r="G2" s="5"/>
    </row>
    <row r="3" spans="1:6" s="8" customFormat="1" ht="15" customHeight="1">
      <c r="A3" s="6"/>
      <c r="B3" s="6"/>
      <c r="C3" s="6"/>
      <c r="D3" s="6"/>
      <c r="E3" s="7"/>
      <c r="F3" s="7"/>
    </row>
    <row r="4" spans="1:8" s="11" customFormat="1" ht="15.75" customHeight="1">
      <c r="A4" s="9" t="s">
        <v>1</v>
      </c>
      <c r="B4" s="9"/>
      <c r="C4" s="9"/>
      <c r="D4" s="9"/>
      <c r="E4" s="9"/>
      <c r="F4" s="9"/>
      <c r="G4" s="9"/>
      <c r="H4" s="10"/>
    </row>
    <row r="5" spans="1:8" s="11" customFormat="1" ht="15" customHeight="1">
      <c r="A5" s="12"/>
      <c r="B5" s="13" t="s">
        <v>2</v>
      </c>
      <c r="C5" s="14"/>
      <c r="D5" s="15" t="s">
        <v>2</v>
      </c>
      <c r="E5" s="16" t="s">
        <v>3</v>
      </c>
      <c r="F5" s="16" t="s">
        <v>4</v>
      </c>
      <c r="G5" s="16" t="s">
        <v>5</v>
      </c>
      <c r="H5" s="10"/>
    </row>
    <row r="6" spans="1:8" s="11" customFormat="1" ht="17.25">
      <c r="A6" s="17"/>
      <c r="B6" s="18"/>
      <c r="C6" s="14"/>
      <c r="D6" s="15"/>
      <c r="E6" s="16"/>
      <c r="F6" s="16"/>
      <c r="G6" s="16"/>
      <c r="H6" s="10"/>
    </row>
    <row r="7" spans="1:8" s="11" customFormat="1" ht="36">
      <c r="A7" s="17"/>
      <c r="B7" s="18"/>
      <c r="C7" s="14" t="s">
        <v>6</v>
      </c>
      <c r="D7" s="15" t="s">
        <v>7</v>
      </c>
      <c r="E7" s="19" t="s">
        <v>8</v>
      </c>
      <c r="F7" s="19" t="s">
        <v>9</v>
      </c>
      <c r="G7" s="19" t="s">
        <v>10</v>
      </c>
      <c r="H7" s="10"/>
    </row>
    <row r="8" spans="1:8" s="11" customFormat="1" ht="17.25">
      <c r="A8" s="17">
        <v>1</v>
      </c>
      <c r="B8" s="20" t="s">
        <v>11</v>
      </c>
      <c r="C8" s="21">
        <v>1</v>
      </c>
      <c r="D8" s="22" t="s">
        <v>12</v>
      </c>
      <c r="E8" s="23"/>
      <c r="F8" s="23"/>
      <c r="G8" s="17"/>
      <c r="H8" s="10"/>
    </row>
    <row r="9" spans="1:8" s="11" customFormat="1" ht="17.25">
      <c r="A9" s="17">
        <v>2</v>
      </c>
      <c r="B9" s="18"/>
      <c r="C9" s="24">
        <v>2</v>
      </c>
      <c r="D9" s="25" t="s">
        <v>13</v>
      </c>
      <c r="E9" s="23"/>
      <c r="F9" s="23"/>
      <c r="G9" s="17"/>
      <c r="H9" s="10"/>
    </row>
    <row r="10" spans="1:8" s="11" customFormat="1" ht="29.25">
      <c r="A10" s="17">
        <v>3</v>
      </c>
      <c r="B10" s="18"/>
      <c r="C10" s="24">
        <v>3</v>
      </c>
      <c r="D10" s="26" t="s">
        <v>14</v>
      </c>
      <c r="E10" s="27"/>
      <c r="F10" s="27"/>
      <c r="G10" s="17"/>
      <c r="H10" s="10"/>
    </row>
    <row r="11" spans="1:8" s="11" customFormat="1" ht="17.25">
      <c r="A11" s="17">
        <v>4</v>
      </c>
      <c r="B11" s="18"/>
      <c r="C11" s="24">
        <v>4</v>
      </c>
      <c r="D11" s="26" t="s">
        <v>15</v>
      </c>
      <c r="E11" s="23">
        <v>8</v>
      </c>
      <c r="F11" s="23">
        <f>SUM(E11)</f>
        <v>8</v>
      </c>
      <c r="G11" s="23">
        <v>8</v>
      </c>
      <c r="H11" s="10"/>
    </row>
    <row r="12" spans="1:8" s="11" customFormat="1" ht="17.25">
      <c r="A12" s="17">
        <v>11</v>
      </c>
      <c r="B12" s="18"/>
      <c r="C12" s="24">
        <v>5</v>
      </c>
      <c r="D12" s="26" t="s">
        <v>16</v>
      </c>
      <c r="E12" s="23"/>
      <c r="F12" s="23">
        <v>471</v>
      </c>
      <c r="G12" s="23">
        <v>618</v>
      </c>
      <c r="H12" s="10"/>
    </row>
    <row r="13" spans="1:8" s="11" customFormat="1" ht="17.25">
      <c r="A13" s="17">
        <v>12</v>
      </c>
      <c r="B13" s="18"/>
      <c r="C13" s="24">
        <v>6</v>
      </c>
      <c r="D13" s="26" t="s">
        <v>17</v>
      </c>
      <c r="E13" s="23"/>
      <c r="F13" s="23"/>
      <c r="G13" s="23">
        <v>17395</v>
      </c>
      <c r="H13" s="10"/>
    </row>
    <row r="14" spans="1:8" s="31" customFormat="1" ht="17.25">
      <c r="A14" s="17">
        <v>13</v>
      </c>
      <c r="B14" s="28"/>
      <c r="C14" s="24">
        <v>7</v>
      </c>
      <c r="D14" s="26" t="s">
        <v>18</v>
      </c>
      <c r="E14" s="23">
        <v>2353</v>
      </c>
      <c r="F14" s="23">
        <v>2353</v>
      </c>
      <c r="G14" s="29"/>
      <c r="H14" s="30"/>
    </row>
    <row r="15" spans="1:8" s="31" customFormat="1" ht="17.25">
      <c r="A15" s="17">
        <v>14</v>
      </c>
      <c r="B15" s="28"/>
      <c r="C15" s="24">
        <v>8</v>
      </c>
      <c r="D15" s="26" t="s">
        <v>19</v>
      </c>
      <c r="E15" s="23">
        <v>2352</v>
      </c>
      <c r="F15" s="23">
        <v>2352</v>
      </c>
      <c r="G15" s="29"/>
      <c r="H15" s="30"/>
    </row>
    <row r="16" spans="1:8" s="11" customFormat="1" ht="17.25">
      <c r="A16" s="17">
        <v>15</v>
      </c>
      <c r="B16" s="18"/>
      <c r="C16" s="24">
        <v>9</v>
      </c>
      <c r="D16" s="26" t="s">
        <v>20</v>
      </c>
      <c r="E16" s="23">
        <v>3875</v>
      </c>
      <c r="F16" s="23">
        <v>3875</v>
      </c>
      <c r="G16" s="23"/>
      <c r="H16" s="10"/>
    </row>
    <row r="17" spans="1:8" s="31" customFormat="1" ht="17.25">
      <c r="A17" s="17">
        <v>16</v>
      </c>
      <c r="B17" s="28"/>
      <c r="C17" s="24">
        <v>10</v>
      </c>
      <c r="D17" s="26" t="s">
        <v>21</v>
      </c>
      <c r="E17" s="23">
        <v>6409</v>
      </c>
      <c r="F17" s="23">
        <v>6409</v>
      </c>
      <c r="G17" s="29"/>
      <c r="H17" s="30"/>
    </row>
    <row r="18" spans="1:8" s="11" customFormat="1" ht="17.25">
      <c r="A18" s="17">
        <v>59</v>
      </c>
      <c r="B18" s="18" t="s">
        <v>11</v>
      </c>
      <c r="C18" s="24">
        <v>11</v>
      </c>
      <c r="D18" s="26" t="s">
        <v>22</v>
      </c>
      <c r="E18" s="23">
        <v>12851</v>
      </c>
      <c r="F18" s="23">
        <v>12851</v>
      </c>
      <c r="G18" s="23">
        <v>12851</v>
      </c>
      <c r="H18" s="10"/>
    </row>
    <row r="19" spans="1:8" s="11" customFormat="1" ht="29.25">
      <c r="A19" s="17">
        <v>60</v>
      </c>
      <c r="B19" s="18"/>
      <c r="C19" s="24">
        <v>12</v>
      </c>
      <c r="D19" s="26" t="s">
        <v>23</v>
      </c>
      <c r="E19" s="23">
        <v>5290</v>
      </c>
      <c r="F19" s="23">
        <v>11492</v>
      </c>
      <c r="G19" s="23">
        <v>11492</v>
      </c>
      <c r="H19" s="10"/>
    </row>
    <row r="20" spans="1:8" s="11" customFormat="1" ht="17.25">
      <c r="A20" s="17">
        <v>61</v>
      </c>
      <c r="B20" s="18"/>
      <c r="C20" s="24">
        <v>13</v>
      </c>
      <c r="D20" s="26" t="s">
        <v>24</v>
      </c>
      <c r="E20" s="23"/>
      <c r="F20" s="23"/>
      <c r="G20" s="23"/>
      <c r="H20" s="10"/>
    </row>
    <row r="21" spans="1:8" s="11" customFormat="1" ht="17.25">
      <c r="A21" s="17">
        <v>62</v>
      </c>
      <c r="B21" s="18"/>
      <c r="C21" s="24">
        <v>14</v>
      </c>
      <c r="D21" s="26" t="s">
        <v>25</v>
      </c>
      <c r="E21" s="23"/>
      <c r="F21" s="23"/>
      <c r="G21" s="23"/>
      <c r="H21" s="10"/>
    </row>
    <row r="22" spans="1:8" s="11" customFormat="1" ht="17.25">
      <c r="A22" s="17">
        <v>63</v>
      </c>
      <c r="B22" s="18"/>
      <c r="C22" s="24">
        <v>15</v>
      </c>
      <c r="D22" s="26" t="s">
        <v>26</v>
      </c>
      <c r="E22" s="23"/>
      <c r="F22" s="23"/>
      <c r="G22" s="23"/>
      <c r="H22" s="10"/>
    </row>
    <row r="23" spans="1:8" s="11" customFormat="1" ht="17.25">
      <c r="A23" s="17">
        <v>64</v>
      </c>
      <c r="B23" s="18"/>
      <c r="C23" s="24">
        <v>16</v>
      </c>
      <c r="D23" s="26" t="s">
        <v>27</v>
      </c>
      <c r="E23" s="23"/>
      <c r="F23" s="23"/>
      <c r="G23" s="23"/>
      <c r="H23" s="10"/>
    </row>
    <row r="24" spans="1:8" s="11" customFormat="1" ht="17.25">
      <c r="A24" s="17">
        <v>65</v>
      </c>
      <c r="B24" s="18"/>
      <c r="C24" s="24">
        <v>17</v>
      </c>
      <c r="D24" s="26" t="s">
        <v>28</v>
      </c>
      <c r="E24" s="23">
        <v>-8026</v>
      </c>
      <c r="F24" s="23">
        <f>SUM(D24:E24)</f>
        <v>-8026</v>
      </c>
      <c r="G24" s="23">
        <v>-8026</v>
      </c>
      <c r="H24" s="10"/>
    </row>
    <row r="25" spans="1:8" s="11" customFormat="1" ht="17.25">
      <c r="A25" s="17">
        <v>66</v>
      </c>
      <c r="B25" s="18"/>
      <c r="C25" s="24">
        <v>18</v>
      </c>
      <c r="D25" s="26" t="s">
        <v>29</v>
      </c>
      <c r="E25" s="23">
        <v>3000</v>
      </c>
      <c r="F25" s="23">
        <f>SUM(D25:E25)</f>
        <v>3000</v>
      </c>
      <c r="G25" s="23">
        <v>3000</v>
      </c>
      <c r="H25" s="10"/>
    </row>
    <row r="26" spans="1:8" s="11" customFormat="1" ht="29.25">
      <c r="A26" s="17">
        <v>67</v>
      </c>
      <c r="B26" s="18" t="s">
        <v>30</v>
      </c>
      <c r="C26" s="24">
        <v>19</v>
      </c>
      <c r="D26" s="26" t="s">
        <v>31</v>
      </c>
      <c r="E26" s="23"/>
      <c r="F26" s="23"/>
      <c r="G26" s="23"/>
      <c r="H26" s="10"/>
    </row>
    <row r="27" spans="1:8" s="11" customFormat="1" ht="17.25">
      <c r="A27" s="17">
        <v>68</v>
      </c>
      <c r="B27" s="18"/>
      <c r="C27" s="24">
        <v>20</v>
      </c>
      <c r="D27" s="26" t="s">
        <v>32</v>
      </c>
      <c r="E27" s="23">
        <v>7552</v>
      </c>
      <c r="F27" s="23">
        <v>11328</v>
      </c>
      <c r="G27" s="23">
        <v>11328</v>
      </c>
      <c r="H27" s="10"/>
    </row>
    <row r="28" spans="1:8" s="11" customFormat="1" ht="17.25">
      <c r="A28" s="17">
        <v>69</v>
      </c>
      <c r="B28" s="18"/>
      <c r="C28" s="24">
        <v>21</v>
      </c>
      <c r="D28" s="26" t="s">
        <v>33</v>
      </c>
      <c r="E28" s="23">
        <v>2176</v>
      </c>
      <c r="F28" s="23">
        <v>3264</v>
      </c>
      <c r="G28" s="23">
        <v>3264</v>
      </c>
      <c r="H28" s="10"/>
    </row>
    <row r="29" spans="1:8" s="11" customFormat="1" ht="17.25">
      <c r="A29" s="17">
        <v>70</v>
      </c>
      <c r="B29" s="18"/>
      <c r="C29" s="24">
        <v>22</v>
      </c>
      <c r="D29" s="26" t="s">
        <v>34</v>
      </c>
      <c r="E29" s="23">
        <v>4720</v>
      </c>
      <c r="F29" s="23">
        <v>0</v>
      </c>
      <c r="G29" s="23">
        <v>0</v>
      </c>
      <c r="H29" s="10"/>
    </row>
    <row r="30" spans="1:8" s="11" customFormat="1" ht="17.25">
      <c r="A30" s="17">
        <v>71</v>
      </c>
      <c r="B30" s="18"/>
      <c r="C30" s="24">
        <v>23</v>
      </c>
      <c r="D30" s="26" t="s">
        <v>35</v>
      </c>
      <c r="E30" s="23">
        <v>1088</v>
      </c>
      <c r="F30" s="23">
        <v>0</v>
      </c>
      <c r="G30" s="23">
        <v>0</v>
      </c>
      <c r="H30" s="10"/>
    </row>
    <row r="31" spans="1:8" s="11" customFormat="1" ht="17.25">
      <c r="A31" s="17">
        <v>72</v>
      </c>
      <c r="B31" s="18"/>
      <c r="C31" s="24">
        <v>24</v>
      </c>
      <c r="D31" s="26" t="s">
        <v>36</v>
      </c>
      <c r="E31" s="23">
        <v>2916</v>
      </c>
      <c r="F31" s="23">
        <v>2556</v>
      </c>
      <c r="G31" s="23">
        <v>2556</v>
      </c>
      <c r="H31" s="10"/>
    </row>
    <row r="32" spans="1:8" s="11" customFormat="1" ht="29.25">
      <c r="A32" s="17">
        <v>73</v>
      </c>
      <c r="B32" s="18"/>
      <c r="C32" s="24">
        <v>25</v>
      </c>
      <c r="D32" s="26" t="s">
        <v>37</v>
      </c>
      <c r="E32" s="23"/>
      <c r="F32" s="23">
        <v>306</v>
      </c>
      <c r="G32" s="23">
        <v>306</v>
      </c>
      <c r="H32" s="10"/>
    </row>
    <row r="33" spans="1:8" s="11" customFormat="1" ht="17.25">
      <c r="A33" s="17">
        <v>74</v>
      </c>
      <c r="B33" s="18"/>
      <c r="C33" s="24">
        <v>26</v>
      </c>
      <c r="D33" s="26" t="s">
        <v>38</v>
      </c>
      <c r="E33" s="23">
        <v>2958</v>
      </c>
      <c r="F33" s="23">
        <v>2652</v>
      </c>
      <c r="G33" s="23">
        <v>1938</v>
      </c>
      <c r="H33" s="10"/>
    </row>
    <row r="34" spans="1:8" s="11" customFormat="1" ht="17.25">
      <c r="A34" s="17">
        <v>75</v>
      </c>
      <c r="B34" s="18"/>
      <c r="C34" s="24">
        <v>27</v>
      </c>
      <c r="D34" s="26" t="s">
        <v>39</v>
      </c>
      <c r="E34" s="23">
        <v>6936</v>
      </c>
      <c r="F34" s="23">
        <v>6936</v>
      </c>
      <c r="G34" s="23">
        <v>6936</v>
      </c>
      <c r="H34" s="10"/>
    </row>
    <row r="35" spans="1:8" s="11" customFormat="1" ht="17.25">
      <c r="A35" s="17"/>
      <c r="B35" s="18"/>
      <c r="C35" s="24">
        <v>28</v>
      </c>
      <c r="D35" s="26" t="s">
        <v>40</v>
      </c>
      <c r="E35" s="23"/>
      <c r="F35" s="23"/>
      <c r="G35" s="23"/>
      <c r="H35" s="10"/>
    </row>
    <row r="36" spans="1:8" s="11" customFormat="1" ht="17.25">
      <c r="A36" s="17"/>
      <c r="B36" s="18"/>
      <c r="C36" s="24">
        <v>29</v>
      </c>
      <c r="D36" s="26" t="s">
        <v>41</v>
      </c>
      <c r="E36" s="23">
        <v>1885</v>
      </c>
      <c r="F36" s="23">
        <v>1885</v>
      </c>
      <c r="G36" s="23">
        <v>1885</v>
      </c>
      <c r="H36" s="10"/>
    </row>
    <row r="37" spans="1:8" s="11" customFormat="1" ht="17.25">
      <c r="A37" s="17"/>
      <c r="B37" s="18"/>
      <c r="C37" s="24">
        <v>30</v>
      </c>
      <c r="D37" s="26" t="s">
        <v>42</v>
      </c>
      <c r="E37" s="23">
        <v>943</v>
      </c>
      <c r="F37" s="23">
        <v>0</v>
      </c>
      <c r="G37" s="23">
        <v>0</v>
      </c>
      <c r="H37" s="10"/>
    </row>
    <row r="38" spans="1:8" s="11" customFormat="1" ht="17.25">
      <c r="A38" s="17">
        <v>76</v>
      </c>
      <c r="B38" s="18" t="s">
        <v>43</v>
      </c>
      <c r="C38" s="24">
        <v>31</v>
      </c>
      <c r="D38" s="26" t="s">
        <v>44</v>
      </c>
      <c r="E38" s="23">
        <v>2622</v>
      </c>
      <c r="F38" s="23">
        <v>2622</v>
      </c>
      <c r="G38" s="23">
        <v>2622</v>
      </c>
      <c r="H38" s="10"/>
    </row>
    <row r="39" spans="1:8" s="11" customFormat="1" ht="17.25">
      <c r="A39" s="17">
        <v>77</v>
      </c>
      <c r="B39" s="18"/>
      <c r="C39" s="24">
        <v>32</v>
      </c>
      <c r="D39" s="26" t="s">
        <v>45</v>
      </c>
      <c r="E39" s="23">
        <v>1199</v>
      </c>
      <c r="F39" s="23">
        <v>1199</v>
      </c>
      <c r="G39" s="23">
        <v>1199</v>
      </c>
      <c r="H39" s="10"/>
    </row>
    <row r="40" spans="1:8" s="31" customFormat="1" ht="32.25" customHeight="1">
      <c r="A40" s="17">
        <v>78</v>
      </c>
      <c r="B40" s="28"/>
      <c r="C40" s="24">
        <v>33</v>
      </c>
      <c r="D40" s="32" t="s">
        <v>46</v>
      </c>
      <c r="E40" s="33">
        <f>SUM(E11:E39)</f>
        <v>63107</v>
      </c>
      <c r="F40" s="33">
        <f>SUM(F11:F39)</f>
        <v>67533</v>
      </c>
      <c r="G40" s="33">
        <f>G11+G12+G13+G18+G19+G24+G25+G27+G28+G31+G32+G33+G34+G36+G38+G39</f>
        <v>69372</v>
      </c>
      <c r="H40" s="30"/>
    </row>
    <row r="41" spans="1:8" s="11" customFormat="1" ht="17.25">
      <c r="A41" s="17">
        <v>79</v>
      </c>
      <c r="B41" s="18"/>
      <c r="C41" s="24">
        <v>34</v>
      </c>
      <c r="D41" s="25" t="s">
        <v>47</v>
      </c>
      <c r="E41" s="23">
        <v>0</v>
      </c>
      <c r="F41" s="23"/>
      <c r="G41" s="23"/>
      <c r="H41" s="10"/>
    </row>
    <row r="42" spans="1:14" s="35" customFormat="1" ht="15" customHeight="1" hidden="1">
      <c r="A42" s="17"/>
      <c r="B42" s="18" t="s">
        <v>2</v>
      </c>
      <c r="C42" s="24">
        <v>40</v>
      </c>
      <c r="D42" s="15" t="s">
        <v>48</v>
      </c>
      <c r="E42" s="34"/>
      <c r="F42" s="34"/>
      <c r="G42" s="34"/>
      <c r="H42" s="10"/>
      <c r="I42" s="10"/>
      <c r="J42" s="10"/>
      <c r="K42" s="10"/>
      <c r="L42" s="10"/>
      <c r="M42" s="10"/>
      <c r="N42" s="10"/>
    </row>
    <row r="43" spans="1:8" s="11" customFormat="1" ht="30" customHeight="1" hidden="1">
      <c r="A43" s="17"/>
      <c r="B43" s="18"/>
      <c r="C43" s="24">
        <v>41</v>
      </c>
      <c r="D43" s="15" t="s">
        <v>7</v>
      </c>
      <c r="E43" s="36" t="s">
        <v>49</v>
      </c>
      <c r="F43" s="36"/>
      <c r="G43" s="36"/>
      <c r="H43" s="10"/>
    </row>
    <row r="44" spans="1:8" s="11" customFormat="1" ht="17.25">
      <c r="A44" s="17">
        <v>80</v>
      </c>
      <c r="B44" s="18"/>
      <c r="C44" s="24">
        <v>35</v>
      </c>
      <c r="D44" s="37" t="s">
        <v>50</v>
      </c>
      <c r="E44" s="23"/>
      <c r="F44" s="23"/>
      <c r="G44" s="23"/>
      <c r="H44" s="10"/>
    </row>
    <row r="45" spans="1:8" s="11" customFormat="1" ht="17.25">
      <c r="A45" s="17"/>
      <c r="B45" s="18"/>
      <c r="C45" s="24">
        <v>36</v>
      </c>
      <c r="D45" s="38" t="s">
        <v>51</v>
      </c>
      <c r="E45" s="23">
        <v>54</v>
      </c>
      <c r="F45" s="23">
        <v>632</v>
      </c>
      <c r="G45" s="23">
        <v>8745</v>
      </c>
      <c r="H45" s="10"/>
    </row>
    <row r="46" spans="1:8" s="11" customFormat="1" ht="17.25">
      <c r="A46" s="17">
        <v>82</v>
      </c>
      <c r="B46" s="18"/>
      <c r="C46" s="24">
        <v>37</v>
      </c>
      <c r="D46" s="39" t="s">
        <v>52</v>
      </c>
      <c r="E46" s="40">
        <f>SUM(E45)</f>
        <v>54</v>
      </c>
      <c r="F46" s="40">
        <f>SUM(F45)</f>
        <v>632</v>
      </c>
      <c r="G46" s="40">
        <f>SUM(G45)</f>
        <v>8745</v>
      </c>
      <c r="H46" s="10"/>
    </row>
    <row r="47" spans="1:8" s="11" customFormat="1" ht="17.25">
      <c r="A47" s="17">
        <v>83</v>
      </c>
      <c r="B47" s="18"/>
      <c r="C47" s="24">
        <v>38</v>
      </c>
      <c r="D47" s="25" t="s">
        <v>53</v>
      </c>
      <c r="E47" s="23"/>
      <c r="F47" s="23"/>
      <c r="G47" s="23"/>
      <c r="H47" s="10"/>
    </row>
    <row r="48" spans="1:8" s="11" customFormat="1" ht="17.25">
      <c r="A48" s="17">
        <v>86</v>
      </c>
      <c r="B48" s="18"/>
      <c r="C48" s="24">
        <v>39</v>
      </c>
      <c r="D48" s="38" t="s">
        <v>54</v>
      </c>
      <c r="E48" s="23"/>
      <c r="F48" s="23"/>
      <c r="G48" s="23"/>
      <c r="H48" s="10"/>
    </row>
    <row r="49" spans="1:8" s="11" customFormat="1" ht="17.25">
      <c r="A49" s="17">
        <v>87</v>
      </c>
      <c r="B49" s="18"/>
      <c r="C49" s="24">
        <v>40</v>
      </c>
      <c r="D49" s="38" t="s">
        <v>55</v>
      </c>
      <c r="E49" s="23">
        <v>555</v>
      </c>
      <c r="F49" s="23">
        <v>555</v>
      </c>
      <c r="G49" s="23">
        <v>554</v>
      </c>
      <c r="H49" s="10"/>
    </row>
    <row r="50" spans="1:8" s="11" customFormat="1" ht="17.25">
      <c r="A50" s="17"/>
      <c r="B50" s="18"/>
      <c r="C50" s="24">
        <v>41</v>
      </c>
      <c r="D50" s="38" t="s">
        <v>56</v>
      </c>
      <c r="E50" s="23">
        <v>1636</v>
      </c>
      <c r="F50" s="23">
        <v>1636</v>
      </c>
      <c r="G50" s="23">
        <v>1970</v>
      </c>
      <c r="H50" s="10"/>
    </row>
    <row r="51" spans="1:8" s="11" customFormat="1" ht="17.25">
      <c r="A51" s="17">
        <v>88</v>
      </c>
      <c r="B51" s="18"/>
      <c r="C51" s="24">
        <v>42</v>
      </c>
      <c r="D51" s="38" t="s">
        <v>57</v>
      </c>
      <c r="E51" s="23">
        <v>0</v>
      </c>
      <c r="F51" s="23">
        <v>0</v>
      </c>
      <c r="G51" s="23">
        <v>58</v>
      </c>
      <c r="H51" s="10"/>
    </row>
    <row r="52" spans="1:8" s="11" customFormat="1" ht="17.25">
      <c r="A52" s="17">
        <v>89</v>
      </c>
      <c r="B52" s="18"/>
      <c r="C52" s="24">
        <v>43</v>
      </c>
      <c r="D52" s="38" t="s">
        <v>58</v>
      </c>
      <c r="E52" s="23">
        <v>5253</v>
      </c>
      <c r="F52" s="23">
        <v>5253</v>
      </c>
      <c r="G52" s="23">
        <v>3190</v>
      </c>
      <c r="H52" s="10"/>
    </row>
    <row r="53" spans="1:8" s="11" customFormat="1" ht="17.25">
      <c r="A53" s="17">
        <v>90</v>
      </c>
      <c r="B53" s="18"/>
      <c r="C53" s="24">
        <v>44</v>
      </c>
      <c r="D53" s="39" t="s">
        <v>59</v>
      </c>
      <c r="E53" s="41">
        <f>SUM(E48:E52)</f>
        <v>7444</v>
      </c>
      <c r="F53" s="41">
        <f>SUM(F48:F52)</f>
        <v>7444</v>
      </c>
      <c r="G53" s="41">
        <f>SUM(G49:G52)</f>
        <v>5772</v>
      </c>
      <c r="H53" s="10"/>
    </row>
    <row r="54" spans="1:8" s="11" customFormat="1" ht="17.25">
      <c r="A54" s="17">
        <v>91</v>
      </c>
      <c r="B54" s="18"/>
      <c r="C54" s="24">
        <v>45</v>
      </c>
      <c r="D54" s="39" t="s">
        <v>60</v>
      </c>
      <c r="E54" s="40">
        <v>54</v>
      </c>
      <c r="F54" s="40">
        <v>632</v>
      </c>
      <c r="G54" s="40">
        <v>130</v>
      </c>
      <c r="H54" s="10"/>
    </row>
    <row r="55" spans="1:8" s="31" customFormat="1" ht="30" customHeight="1">
      <c r="A55" s="17"/>
      <c r="B55" s="28"/>
      <c r="C55" s="24">
        <v>46</v>
      </c>
      <c r="D55" s="42" t="s">
        <v>61</v>
      </c>
      <c r="E55" s="43">
        <f>E53+E40</f>
        <v>70551</v>
      </c>
      <c r="F55" s="43">
        <f>F53+F40+F46</f>
        <v>75609</v>
      </c>
      <c r="G55" s="43">
        <f>G53+G40+G46+G54</f>
        <v>84019</v>
      </c>
      <c r="H55" s="30"/>
    </row>
    <row r="56" spans="1:8" s="11" customFormat="1" ht="17.25">
      <c r="A56" s="17">
        <v>92</v>
      </c>
      <c r="B56" s="20"/>
      <c r="C56" s="24">
        <v>47</v>
      </c>
      <c r="D56" s="22" t="s">
        <v>62</v>
      </c>
      <c r="E56" s="23"/>
      <c r="F56" s="23"/>
      <c r="G56" s="23"/>
      <c r="H56" s="10"/>
    </row>
    <row r="57" spans="1:8" s="11" customFormat="1" ht="17.25">
      <c r="A57" s="17">
        <v>93</v>
      </c>
      <c r="B57" s="44" t="s">
        <v>30</v>
      </c>
      <c r="C57" s="24">
        <v>48</v>
      </c>
      <c r="D57" s="45" t="s">
        <v>63</v>
      </c>
      <c r="E57" s="23"/>
      <c r="F57" s="23"/>
      <c r="G57" s="23"/>
      <c r="H57" s="10"/>
    </row>
    <row r="58" spans="1:8" s="11" customFormat="1" ht="17.25">
      <c r="A58" s="17"/>
      <c r="B58" s="18"/>
      <c r="C58" s="24">
        <v>49</v>
      </c>
      <c r="D58" s="46" t="s">
        <v>64</v>
      </c>
      <c r="E58" s="23">
        <v>3259</v>
      </c>
      <c r="F58" s="23">
        <f>SUM(D58:E58)</f>
        <v>3259</v>
      </c>
      <c r="G58" s="23">
        <v>3729</v>
      </c>
      <c r="H58" s="10"/>
    </row>
    <row r="59" spans="1:8" s="11" customFormat="1" ht="17.25">
      <c r="A59" s="17">
        <v>94</v>
      </c>
      <c r="B59" s="18"/>
      <c r="C59" s="24">
        <v>50</v>
      </c>
      <c r="D59" s="46" t="s">
        <v>65</v>
      </c>
      <c r="E59" s="23">
        <v>3025</v>
      </c>
      <c r="F59" s="23">
        <v>3025</v>
      </c>
      <c r="G59" s="23">
        <v>1150</v>
      </c>
      <c r="H59" s="10"/>
    </row>
    <row r="60" spans="1:8" s="11" customFormat="1" ht="17.25">
      <c r="A60" s="17">
        <v>95</v>
      </c>
      <c r="B60" s="18"/>
      <c r="C60" s="24">
        <v>51</v>
      </c>
      <c r="D60" s="46" t="s">
        <v>66</v>
      </c>
      <c r="E60" s="23">
        <v>6665</v>
      </c>
      <c r="F60" s="23">
        <v>664</v>
      </c>
      <c r="G60" s="23">
        <v>664</v>
      </c>
      <c r="H60" s="10"/>
    </row>
    <row r="61" spans="1:8" s="11" customFormat="1" ht="17.25">
      <c r="A61" s="17"/>
      <c r="B61" s="18"/>
      <c r="C61" s="24">
        <v>52</v>
      </c>
      <c r="D61" s="47" t="s">
        <v>67</v>
      </c>
      <c r="E61" s="48">
        <v>3679</v>
      </c>
      <c r="F61" s="48">
        <v>1448</v>
      </c>
      <c r="G61" s="23">
        <v>1666</v>
      </c>
      <c r="H61" s="10"/>
    </row>
    <row r="62" spans="1:8" s="11" customFormat="1" ht="29.25">
      <c r="A62" s="17"/>
      <c r="B62" s="18"/>
      <c r="C62" s="24">
        <v>53</v>
      </c>
      <c r="D62" s="46" t="s">
        <v>68</v>
      </c>
      <c r="E62" s="23"/>
      <c r="F62" s="23"/>
      <c r="G62" s="23">
        <v>4385</v>
      </c>
      <c r="H62" s="10"/>
    </row>
    <row r="63" spans="1:8" s="11" customFormat="1" ht="17.25">
      <c r="A63" s="17"/>
      <c r="B63" s="18"/>
      <c r="C63" s="24">
        <v>54</v>
      </c>
      <c r="D63" s="46" t="s">
        <v>69</v>
      </c>
      <c r="E63" s="23"/>
      <c r="F63" s="23"/>
      <c r="G63" s="23">
        <v>1034</v>
      </c>
      <c r="H63" s="10"/>
    </row>
    <row r="64" spans="1:8" s="11" customFormat="1" ht="17.25">
      <c r="A64" s="17">
        <v>97</v>
      </c>
      <c r="B64" s="18"/>
      <c r="C64" s="24">
        <v>55</v>
      </c>
      <c r="D64" s="46" t="s">
        <v>70</v>
      </c>
      <c r="E64" s="23">
        <v>400</v>
      </c>
      <c r="F64" s="23">
        <v>4104</v>
      </c>
      <c r="G64" s="23">
        <v>8861</v>
      </c>
      <c r="H64" s="10"/>
    </row>
    <row r="65" spans="1:8" s="11" customFormat="1" ht="17.25">
      <c r="A65" s="17">
        <v>106</v>
      </c>
      <c r="B65" s="18"/>
      <c r="C65" s="24">
        <v>56</v>
      </c>
      <c r="D65" s="46" t="s">
        <v>71</v>
      </c>
      <c r="E65" s="23"/>
      <c r="F65" s="23">
        <v>15</v>
      </c>
      <c r="G65" s="23"/>
      <c r="H65" s="49"/>
    </row>
    <row r="66" spans="1:8" s="31" customFormat="1" ht="17.25">
      <c r="A66" s="17">
        <v>112</v>
      </c>
      <c r="B66" s="28"/>
      <c r="C66" s="24">
        <v>57</v>
      </c>
      <c r="D66" s="39" t="s">
        <v>72</v>
      </c>
      <c r="E66" s="40">
        <f>SUM(E58:E65)</f>
        <v>17028</v>
      </c>
      <c r="F66" s="40">
        <f>SUM(F58:F65)</f>
        <v>12515</v>
      </c>
      <c r="G66" s="40">
        <f>SUM(G58:G65)</f>
        <v>21489</v>
      </c>
      <c r="H66" s="30"/>
    </row>
    <row r="67" spans="1:8" s="31" customFormat="1" ht="17.25" customHeight="1">
      <c r="A67" s="17"/>
      <c r="B67" s="28"/>
      <c r="C67" s="24">
        <v>58</v>
      </c>
      <c r="D67" s="50" t="s">
        <v>2</v>
      </c>
      <c r="E67" s="51" t="s">
        <v>3</v>
      </c>
      <c r="F67" s="51" t="s">
        <v>4</v>
      </c>
      <c r="G67" s="51" t="s">
        <v>4</v>
      </c>
      <c r="H67" s="30"/>
    </row>
    <row r="68" spans="1:8" s="31" customFormat="1" ht="17.25">
      <c r="A68" s="17"/>
      <c r="B68" s="28"/>
      <c r="C68" s="24"/>
      <c r="D68" s="50"/>
      <c r="E68" s="51"/>
      <c r="F68" s="51"/>
      <c r="G68" s="51"/>
      <c r="H68" s="30"/>
    </row>
    <row r="69" spans="1:8" s="31" customFormat="1" ht="17.25">
      <c r="A69" s="17"/>
      <c r="B69" s="28"/>
      <c r="C69" s="24">
        <v>59</v>
      </c>
      <c r="D69" s="52" t="s">
        <v>7</v>
      </c>
      <c r="E69" s="53"/>
      <c r="F69" s="53"/>
      <c r="G69" s="53"/>
      <c r="H69" s="30"/>
    </row>
    <row r="70" spans="1:8" s="11" customFormat="1" ht="17.25">
      <c r="A70" s="17">
        <v>113</v>
      </c>
      <c r="B70" s="44" t="s">
        <v>30</v>
      </c>
      <c r="C70" s="24">
        <v>60</v>
      </c>
      <c r="D70" s="54" t="s">
        <v>73</v>
      </c>
      <c r="E70" s="23"/>
      <c r="F70" s="23"/>
      <c r="G70" s="23"/>
      <c r="H70" s="10"/>
    </row>
    <row r="71" spans="1:8" s="11" customFormat="1" ht="17.25">
      <c r="A71" s="17"/>
      <c r="B71" s="18"/>
      <c r="C71" s="24">
        <v>61</v>
      </c>
      <c r="D71" s="45" t="s">
        <v>74</v>
      </c>
      <c r="E71" s="23"/>
      <c r="F71" s="23"/>
      <c r="G71" s="23"/>
      <c r="H71" s="10"/>
    </row>
    <row r="72" spans="1:8" s="11" customFormat="1" ht="17.25">
      <c r="A72" s="17"/>
      <c r="B72" s="28"/>
      <c r="C72" s="24">
        <v>62</v>
      </c>
      <c r="D72" s="55" t="s">
        <v>75</v>
      </c>
      <c r="E72" s="23"/>
      <c r="F72" s="23"/>
      <c r="G72" s="23"/>
      <c r="H72" s="10"/>
    </row>
    <row r="73" spans="1:8" s="11" customFormat="1" ht="17.25">
      <c r="A73" s="17">
        <v>114</v>
      </c>
      <c r="B73" s="18"/>
      <c r="C73" s="24">
        <v>63</v>
      </c>
      <c r="D73" s="17" t="s">
        <v>76</v>
      </c>
      <c r="E73" s="23"/>
      <c r="F73" s="23"/>
      <c r="G73" s="23"/>
      <c r="H73" s="10"/>
    </row>
    <row r="74" spans="1:8" s="11" customFormat="1" ht="17.25">
      <c r="A74" s="17">
        <v>115</v>
      </c>
      <c r="B74" s="18"/>
      <c r="C74" s="24">
        <v>64</v>
      </c>
      <c r="D74" s="17" t="s">
        <v>77</v>
      </c>
      <c r="E74" s="23"/>
      <c r="F74" s="23"/>
      <c r="G74" s="23"/>
      <c r="H74" s="10"/>
    </row>
    <row r="75" spans="1:8" s="11" customFormat="1" ht="17.25">
      <c r="A75" s="17"/>
      <c r="B75" s="18"/>
      <c r="C75" s="24">
        <v>65</v>
      </c>
      <c r="D75" s="56" t="s">
        <v>78</v>
      </c>
      <c r="E75" s="23"/>
      <c r="F75" s="23"/>
      <c r="G75" s="23"/>
      <c r="H75" s="10"/>
    </row>
    <row r="76" spans="1:8" s="11" customFormat="1" ht="17.25">
      <c r="A76" s="17"/>
      <c r="B76" s="18"/>
      <c r="C76" s="24">
        <v>66</v>
      </c>
      <c r="D76" s="45" t="s">
        <v>79</v>
      </c>
      <c r="E76" s="23"/>
      <c r="F76" s="23"/>
      <c r="G76" s="23"/>
      <c r="H76" s="10"/>
    </row>
    <row r="77" spans="1:8" s="11" customFormat="1" ht="17.25">
      <c r="A77" s="17"/>
      <c r="B77" s="18"/>
      <c r="C77" s="24">
        <v>67</v>
      </c>
      <c r="D77" s="56" t="s">
        <v>80</v>
      </c>
      <c r="E77" s="57"/>
      <c r="F77" s="57"/>
      <c r="G77" s="57"/>
      <c r="H77" s="10"/>
    </row>
    <row r="78" spans="1:8" s="11" customFormat="1" ht="17.25">
      <c r="A78" s="17"/>
      <c r="B78" s="18"/>
      <c r="C78" s="24">
        <v>68</v>
      </c>
      <c r="D78" s="45" t="s">
        <v>81</v>
      </c>
      <c r="E78" s="23"/>
      <c r="F78" s="23"/>
      <c r="G78" s="23"/>
      <c r="H78" s="10"/>
    </row>
    <row r="79" spans="1:8" s="11" customFormat="1" ht="17.25">
      <c r="A79" s="17">
        <v>118</v>
      </c>
      <c r="B79" s="18"/>
      <c r="C79" s="24">
        <v>69</v>
      </c>
      <c r="D79" s="55" t="s">
        <v>82</v>
      </c>
      <c r="E79" s="23"/>
      <c r="F79" s="23"/>
      <c r="G79" s="23">
        <v>13805</v>
      </c>
      <c r="H79" s="10"/>
    </row>
    <row r="80" spans="1:8" s="11" customFormat="1" ht="17.25">
      <c r="A80" s="17">
        <v>119</v>
      </c>
      <c r="B80" s="18"/>
      <c r="C80" s="24">
        <v>70</v>
      </c>
      <c r="D80" s="55" t="s">
        <v>83</v>
      </c>
      <c r="E80" s="23">
        <v>12500</v>
      </c>
      <c r="F80" s="23">
        <f>SUM(D80:E80)</f>
        <v>12500</v>
      </c>
      <c r="G80" s="23">
        <v>0</v>
      </c>
      <c r="H80" s="10"/>
    </row>
    <row r="81" spans="1:8" s="11" customFormat="1" ht="17.25">
      <c r="A81" s="17"/>
      <c r="B81" s="18"/>
      <c r="C81" s="24">
        <v>71</v>
      </c>
      <c r="D81" s="55" t="s">
        <v>84</v>
      </c>
      <c r="E81" s="23">
        <v>157077</v>
      </c>
      <c r="F81" s="23">
        <f>SUM(D81:E81)</f>
        <v>157077</v>
      </c>
      <c r="G81" s="23">
        <v>117127</v>
      </c>
      <c r="H81" s="10"/>
    </row>
    <row r="82" spans="1:8" s="11" customFormat="1" ht="17.25">
      <c r="A82" s="17"/>
      <c r="B82" s="18"/>
      <c r="C82" s="24">
        <v>72</v>
      </c>
      <c r="D82" s="55" t="s">
        <v>85</v>
      </c>
      <c r="E82" s="23">
        <v>17085</v>
      </c>
      <c r="F82" s="23">
        <v>17085</v>
      </c>
      <c r="G82" s="23">
        <v>350</v>
      </c>
      <c r="H82" s="10"/>
    </row>
    <row r="83" spans="1:14" s="59" customFormat="1" ht="17.25">
      <c r="A83" s="17">
        <v>126</v>
      </c>
      <c r="B83" s="18"/>
      <c r="C83" s="24">
        <v>73</v>
      </c>
      <c r="D83" s="58" t="s">
        <v>86</v>
      </c>
      <c r="E83" s="40">
        <f>SUM(E72:E82)</f>
        <v>186662</v>
      </c>
      <c r="F83" s="40">
        <f>SUM(F72:F82)</f>
        <v>186662</v>
      </c>
      <c r="G83" s="40">
        <f>SUM(G72:G82)</f>
        <v>131282</v>
      </c>
      <c r="H83" s="10"/>
      <c r="I83" s="10"/>
      <c r="J83" s="10"/>
      <c r="K83" s="10"/>
      <c r="L83" s="10"/>
      <c r="M83" s="10"/>
      <c r="N83" s="10"/>
    </row>
    <row r="84" spans="1:7" s="30" customFormat="1" ht="24" customHeight="1">
      <c r="A84" s="17">
        <v>127</v>
      </c>
      <c r="B84" s="28"/>
      <c r="C84" s="24">
        <v>74</v>
      </c>
      <c r="D84" s="60" t="s">
        <v>87</v>
      </c>
      <c r="E84" s="61">
        <f>E83+E66</f>
        <v>203690</v>
      </c>
      <c r="F84" s="61">
        <f>F83+F66</f>
        <v>199177</v>
      </c>
      <c r="G84" s="61">
        <f>G83+G66</f>
        <v>152771</v>
      </c>
    </row>
    <row r="85" spans="1:8" s="11" customFormat="1" ht="17.25">
      <c r="A85" s="17">
        <v>128</v>
      </c>
      <c r="B85" s="44" t="s">
        <v>43</v>
      </c>
      <c r="C85" s="24">
        <v>75</v>
      </c>
      <c r="D85" s="58" t="s">
        <v>88</v>
      </c>
      <c r="E85" s="23"/>
      <c r="F85" s="23"/>
      <c r="G85" s="23"/>
      <c r="H85" s="10"/>
    </row>
    <row r="86" spans="1:8" s="11" customFormat="1" ht="17.25">
      <c r="A86" s="62">
        <v>129</v>
      </c>
      <c r="B86" s="18"/>
      <c r="C86" s="24">
        <v>76</v>
      </c>
      <c r="D86" s="55" t="s">
        <v>89</v>
      </c>
      <c r="E86" s="23"/>
      <c r="F86" s="23"/>
      <c r="G86" s="23"/>
      <c r="H86" s="10"/>
    </row>
    <row r="87" spans="1:8" s="11" customFormat="1" ht="17.25">
      <c r="A87" s="17">
        <v>130</v>
      </c>
      <c r="B87" s="18"/>
      <c r="C87" s="24">
        <v>77</v>
      </c>
      <c r="D87" s="55" t="s">
        <v>90</v>
      </c>
      <c r="E87" s="23">
        <v>37090</v>
      </c>
      <c r="F87" s="23">
        <v>37090</v>
      </c>
      <c r="G87" s="23">
        <v>45241</v>
      </c>
      <c r="H87" s="10"/>
    </row>
    <row r="88" spans="1:8" s="11" customFormat="1" ht="17.25">
      <c r="A88" s="62">
        <v>131</v>
      </c>
      <c r="B88" s="18"/>
      <c r="C88" s="24">
        <v>78</v>
      </c>
      <c r="D88" s="55" t="s">
        <v>91</v>
      </c>
      <c r="E88" s="23">
        <v>1050</v>
      </c>
      <c r="F88" s="23">
        <v>1050</v>
      </c>
      <c r="G88" s="23">
        <v>1001</v>
      </c>
      <c r="H88" s="49"/>
    </row>
    <row r="89" spans="1:8" s="11" customFormat="1" ht="17.25">
      <c r="A89" s="62"/>
      <c r="B89" s="18"/>
      <c r="C89" s="24">
        <v>79</v>
      </c>
      <c r="D89" s="55" t="s">
        <v>92</v>
      </c>
      <c r="E89" s="23"/>
      <c r="F89" s="23"/>
      <c r="G89" s="23">
        <v>263</v>
      </c>
      <c r="H89" s="49"/>
    </row>
    <row r="90" spans="1:8" s="11" customFormat="1" ht="17.25">
      <c r="A90" s="17">
        <v>134</v>
      </c>
      <c r="B90" s="18"/>
      <c r="C90" s="24">
        <v>80</v>
      </c>
      <c r="D90" s="55" t="s">
        <v>93</v>
      </c>
      <c r="E90" s="23"/>
      <c r="F90" s="23"/>
      <c r="G90" s="23"/>
      <c r="H90" s="10"/>
    </row>
    <row r="91" spans="1:8" s="11" customFormat="1" ht="17.25">
      <c r="A91" s="62">
        <v>137</v>
      </c>
      <c r="B91" s="18"/>
      <c r="C91" s="24">
        <v>81</v>
      </c>
      <c r="D91" s="55" t="s">
        <v>94</v>
      </c>
      <c r="E91" s="23">
        <v>3794</v>
      </c>
      <c r="F91" s="23">
        <v>3794</v>
      </c>
      <c r="G91" s="23">
        <v>3994</v>
      </c>
      <c r="H91" s="10"/>
    </row>
    <row r="92" spans="1:8" s="11" customFormat="1" ht="17.25">
      <c r="A92" s="17">
        <v>140</v>
      </c>
      <c r="B92" s="18"/>
      <c r="C92" s="24">
        <v>82</v>
      </c>
      <c r="D92" s="55" t="s">
        <v>95</v>
      </c>
      <c r="E92" s="23"/>
      <c r="F92" s="23"/>
      <c r="G92" s="23">
        <v>47</v>
      </c>
      <c r="H92" s="10"/>
    </row>
    <row r="93" spans="1:8" s="11" customFormat="1" ht="17.25">
      <c r="A93" s="62">
        <v>141</v>
      </c>
      <c r="B93" s="18"/>
      <c r="C93" s="24">
        <v>83</v>
      </c>
      <c r="D93" s="55" t="s">
        <v>96</v>
      </c>
      <c r="E93" s="23"/>
      <c r="F93" s="23"/>
      <c r="G93" s="23"/>
      <c r="H93" s="10"/>
    </row>
    <row r="94" spans="1:8" s="11" customFormat="1" ht="17.25">
      <c r="A94" s="17">
        <v>142</v>
      </c>
      <c r="B94" s="18"/>
      <c r="C94" s="24">
        <v>84</v>
      </c>
      <c r="D94" s="55" t="s">
        <v>97</v>
      </c>
      <c r="E94" s="23"/>
      <c r="F94" s="23"/>
      <c r="G94" s="23">
        <v>107</v>
      </c>
      <c r="H94" s="10"/>
    </row>
    <row r="95" spans="1:8" s="11" customFormat="1" ht="17.25">
      <c r="A95" s="17">
        <v>144</v>
      </c>
      <c r="B95" s="44"/>
      <c r="C95" s="24">
        <v>85</v>
      </c>
      <c r="D95" s="58" t="s">
        <v>98</v>
      </c>
      <c r="E95" s="40">
        <f>SUM(E87:E94)</f>
        <v>41934</v>
      </c>
      <c r="F95" s="40">
        <f>SUM(F87:F94)</f>
        <v>41934</v>
      </c>
      <c r="G95" s="40">
        <f>SUM(G87:G94)</f>
        <v>50653</v>
      </c>
      <c r="H95" s="10"/>
    </row>
    <row r="96" spans="1:8" s="11" customFormat="1" ht="17.25">
      <c r="A96" s="17">
        <v>146</v>
      </c>
      <c r="B96" s="20" t="s">
        <v>99</v>
      </c>
      <c r="C96" s="24">
        <v>86</v>
      </c>
      <c r="D96" s="58" t="s">
        <v>100</v>
      </c>
      <c r="E96" s="23"/>
      <c r="F96" s="23"/>
      <c r="G96" s="23"/>
      <c r="H96" s="10"/>
    </row>
    <row r="97" spans="1:8" s="11" customFormat="1" ht="17.25">
      <c r="A97" s="62">
        <v>147</v>
      </c>
      <c r="B97" s="18"/>
      <c r="C97" s="24">
        <v>87</v>
      </c>
      <c r="D97" s="55" t="s">
        <v>101</v>
      </c>
      <c r="E97" s="23"/>
      <c r="F97" s="23"/>
      <c r="G97" s="23"/>
      <c r="H97" s="10"/>
    </row>
    <row r="98" spans="1:8" s="11" customFormat="1" ht="17.25">
      <c r="A98" s="17">
        <v>152</v>
      </c>
      <c r="B98" s="18"/>
      <c r="C98" s="24">
        <v>88</v>
      </c>
      <c r="D98" s="38" t="s">
        <v>102</v>
      </c>
      <c r="E98" s="23">
        <v>2140</v>
      </c>
      <c r="F98" s="23">
        <v>2140</v>
      </c>
      <c r="G98" s="23">
        <v>4221</v>
      </c>
      <c r="H98" s="10"/>
    </row>
    <row r="99" spans="1:8" s="11" customFormat="1" ht="17.25">
      <c r="A99" s="62">
        <v>153</v>
      </c>
      <c r="B99" s="18"/>
      <c r="C99" s="24">
        <v>89</v>
      </c>
      <c r="D99" s="55" t="s">
        <v>103</v>
      </c>
      <c r="E99" s="23"/>
      <c r="F99" s="23"/>
      <c r="G99" s="23"/>
      <c r="H99" s="10"/>
    </row>
    <row r="100" spans="1:8" s="11" customFormat="1" ht="29.25">
      <c r="A100" s="17">
        <v>154</v>
      </c>
      <c r="B100" s="18"/>
      <c r="C100" s="24">
        <v>90</v>
      </c>
      <c r="D100" s="26" t="s">
        <v>104</v>
      </c>
      <c r="E100" s="23"/>
      <c r="F100" s="23"/>
      <c r="G100" s="23"/>
      <c r="H100" s="10"/>
    </row>
    <row r="101" spans="1:8" s="11" customFormat="1" ht="29.25">
      <c r="A101" s="62">
        <v>155</v>
      </c>
      <c r="B101" s="18"/>
      <c r="C101" s="24">
        <v>91</v>
      </c>
      <c r="D101" s="26" t="s">
        <v>105</v>
      </c>
      <c r="E101" s="23"/>
      <c r="F101" s="23"/>
      <c r="G101" s="23"/>
      <c r="H101" s="10"/>
    </row>
    <row r="102" spans="1:8" s="11" customFormat="1" ht="17.25">
      <c r="A102" s="17">
        <v>156</v>
      </c>
      <c r="B102" s="18"/>
      <c r="C102" s="24">
        <v>92</v>
      </c>
      <c r="D102" s="55" t="s">
        <v>106</v>
      </c>
      <c r="E102" s="23">
        <v>1177</v>
      </c>
      <c r="F102" s="23">
        <v>1177</v>
      </c>
      <c r="G102" s="23">
        <v>71</v>
      </c>
      <c r="H102" s="10"/>
    </row>
    <row r="103" spans="1:8" s="11" customFormat="1" ht="17.25">
      <c r="A103" s="17">
        <v>160</v>
      </c>
      <c r="B103" s="18"/>
      <c r="C103" s="24">
        <v>93</v>
      </c>
      <c r="D103" s="55" t="s">
        <v>107</v>
      </c>
      <c r="E103" s="23"/>
      <c r="F103" s="23"/>
      <c r="G103" s="23">
        <v>341</v>
      </c>
      <c r="H103" s="10"/>
    </row>
    <row r="104" spans="1:8" s="11" customFormat="1" ht="17.25">
      <c r="A104" s="62">
        <v>161</v>
      </c>
      <c r="B104" s="18"/>
      <c r="C104" s="24">
        <v>94</v>
      </c>
      <c r="D104" s="55" t="s">
        <v>108</v>
      </c>
      <c r="E104" s="23"/>
      <c r="F104" s="23"/>
      <c r="G104" s="23"/>
      <c r="H104" s="10"/>
    </row>
    <row r="105" spans="1:8" s="11" customFormat="1" ht="17.25">
      <c r="A105" s="17">
        <v>162</v>
      </c>
      <c r="B105" s="18"/>
      <c r="C105" s="24">
        <v>95</v>
      </c>
      <c r="D105" s="38" t="s">
        <v>109</v>
      </c>
      <c r="E105" s="23"/>
      <c r="F105" s="23"/>
      <c r="G105" s="23"/>
      <c r="H105" s="10"/>
    </row>
    <row r="106" spans="1:8" s="11" customFormat="1" ht="17.25">
      <c r="A106" s="62">
        <v>165</v>
      </c>
      <c r="B106" s="18"/>
      <c r="C106" s="24">
        <v>96</v>
      </c>
      <c r="D106" s="58" t="s">
        <v>110</v>
      </c>
      <c r="E106" s="40">
        <f>SUM(E97:E105)</f>
        <v>3317</v>
      </c>
      <c r="F106" s="40">
        <f>SUM(F97:F105)</f>
        <v>3317</v>
      </c>
      <c r="G106" s="40">
        <f>SUM(G97:G105)</f>
        <v>4633</v>
      </c>
      <c r="H106" s="10"/>
    </row>
    <row r="107" spans="1:14" s="35" customFormat="1" ht="15" customHeight="1" hidden="1">
      <c r="A107" s="17"/>
      <c r="B107" s="18" t="s">
        <v>2</v>
      </c>
      <c r="C107" s="24">
        <v>120</v>
      </c>
      <c r="D107" s="15" t="s">
        <v>48</v>
      </c>
      <c r="E107" s="34"/>
      <c r="F107" s="34"/>
      <c r="G107" s="34"/>
      <c r="H107" s="10"/>
      <c r="I107" s="10"/>
      <c r="J107" s="10"/>
      <c r="K107" s="10"/>
      <c r="L107" s="10"/>
      <c r="M107" s="10"/>
      <c r="N107" s="10"/>
    </row>
    <row r="108" spans="1:8" s="11" customFormat="1" ht="15" customHeight="1" hidden="1">
      <c r="A108" s="17"/>
      <c r="B108" s="18"/>
      <c r="C108" s="24">
        <v>121</v>
      </c>
      <c r="D108" s="15" t="s">
        <v>7</v>
      </c>
      <c r="E108" s="36"/>
      <c r="F108" s="36"/>
      <c r="G108" s="36"/>
      <c r="H108" s="10"/>
    </row>
    <row r="109" spans="1:8" s="11" customFormat="1" ht="17.25">
      <c r="A109" s="62">
        <v>224</v>
      </c>
      <c r="B109" s="44" t="s">
        <v>111</v>
      </c>
      <c r="C109" s="24">
        <v>97</v>
      </c>
      <c r="D109" s="63" t="s">
        <v>112</v>
      </c>
      <c r="E109" s="36"/>
      <c r="F109" s="36"/>
      <c r="G109" s="36"/>
      <c r="H109" s="10"/>
    </row>
    <row r="110" spans="1:8" s="66" customFormat="1" ht="17.25">
      <c r="A110" s="17">
        <v>225</v>
      </c>
      <c r="B110" s="44"/>
      <c r="C110" s="24">
        <v>98</v>
      </c>
      <c r="D110" s="64" t="s">
        <v>113</v>
      </c>
      <c r="E110" s="57"/>
      <c r="F110" s="57"/>
      <c r="G110" s="57"/>
      <c r="H110" s="65"/>
    </row>
    <row r="111" spans="1:8" s="11" customFormat="1" ht="17.25">
      <c r="A111" s="17">
        <v>235</v>
      </c>
      <c r="B111" s="18"/>
      <c r="C111" s="24">
        <v>99</v>
      </c>
      <c r="D111" s="45" t="s">
        <v>114</v>
      </c>
      <c r="E111" s="23"/>
      <c r="F111" s="23"/>
      <c r="G111" s="23"/>
      <c r="H111" s="10"/>
    </row>
    <row r="112" spans="1:8" s="11" customFormat="1" ht="21.75" customHeight="1">
      <c r="A112" s="62">
        <v>238</v>
      </c>
      <c r="B112" s="18"/>
      <c r="C112" s="24">
        <v>100</v>
      </c>
      <c r="D112" s="55" t="s">
        <v>115</v>
      </c>
      <c r="E112" s="23">
        <v>4320</v>
      </c>
      <c r="F112" s="23">
        <v>4320</v>
      </c>
      <c r="G112" s="23">
        <v>4320</v>
      </c>
      <c r="H112" s="10"/>
    </row>
    <row r="113" spans="1:8" s="11" customFormat="1" ht="17.25">
      <c r="A113" s="17">
        <v>239</v>
      </c>
      <c r="B113" s="18"/>
      <c r="C113" s="24">
        <v>101</v>
      </c>
      <c r="D113" s="56" t="s">
        <v>116</v>
      </c>
      <c r="E113" s="23"/>
      <c r="F113" s="23"/>
      <c r="G113" s="23"/>
      <c r="H113" s="10"/>
    </row>
    <row r="114" spans="1:8" s="31" customFormat="1" ht="17.25">
      <c r="A114" s="62">
        <v>240</v>
      </c>
      <c r="B114" s="28"/>
      <c r="C114" s="24">
        <v>102</v>
      </c>
      <c r="D114" s="54" t="s">
        <v>117</v>
      </c>
      <c r="E114" s="67"/>
      <c r="F114" s="67"/>
      <c r="G114" s="67"/>
      <c r="H114" s="30"/>
    </row>
    <row r="115" spans="1:8" s="66" customFormat="1" ht="30.75">
      <c r="A115" s="62">
        <v>242</v>
      </c>
      <c r="B115" s="44" t="s">
        <v>118</v>
      </c>
      <c r="C115" s="24">
        <v>103</v>
      </c>
      <c r="D115" s="64" t="s">
        <v>119</v>
      </c>
      <c r="E115" s="23">
        <v>21908</v>
      </c>
      <c r="F115" s="23">
        <v>21908</v>
      </c>
      <c r="G115" s="23">
        <v>21908</v>
      </c>
      <c r="H115" s="65"/>
    </row>
    <row r="116" spans="1:7" s="10" customFormat="1" ht="30.75">
      <c r="A116" s="62">
        <v>248</v>
      </c>
      <c r="B116" s="18"/>
      <c r="C116" s="24">
        <v>104</v>
      </c>
      <c r="D116" s="45" t="s">
        <v>120</v>
      </c>
      <c r="E116" s="57"/>
      <c r="F116" s="57"/>
      <c r="G116" s="57"/>
    </row>
    <row r="117" spans="1:7" s="65" customFormat="1" ht="17.25">
      <c r="A117" s="62">
        <v>250</v>
      </c>
      <c r="B117" s="44" t="s">
        <v>121</v>
      </c>
      <c r="C117" s="24">
        <v>105</v>
      </c>
      <c r="D117" s="54" t="s">
        <v>122</v>
      </c>
      <c r="E117" s="57"/>
      <c r="F117" s="57"/>
      <c r="G117" s="57"/>
    </row>
    <row r="118" spans="1:7" s="65" customFormat="1" ht="17.25">
      <c r="A118" s="17">
        <v>251</v>
      </c>
      <c r="B118" s="44"/>
      <c r="C118" s="24">
        <v>106</v>
      </c>
      <c r="D118" s="55" t="s">
        <v>122</v>
      </c>
      <c r="E118" s="23"/>
      <c r="F118" s="23"/>
      <c r="G118" s="23"/>
    </row>
    <row r="119" spans="1:7" s="65" customFormat="1" ht="17.25">
      <c r="A119" s="17">
        <v>253</v>
      </c>
      <c r="B119" s="44"/>
      <c r="C119" s="24">
        <v>107</v>
      </c>
      <c r="D119" s="58" t="s">
        <v>123</v>
      </c>
      <c r="E119" s="40">
        <f>SUM(E112:E118)</f>
        <v>26228</v>
      </c>
      <c r="F119" s="40">
        <f>SUM(F112:F118)</f>
        <v>26228</v>
      </c>
      <c r="G119" s="40">
        <f>SUM(G112:G118)</f>
        <v>26228</v>
      </c>
    </row>
    <row r="120" spans="1:7" s="10" customFormat="1" ht="29.25">
      <c r="A120" s="17">
        <v>255</v>
      </c>
      <c r="B120" s="20" t="s">
        <v>124</v>
      </c>
      <c r="C120" s="24">
        <v>108</v>
      </c>
      <c r="D120" s="54" t="s">
        <v>125</v>
      </c>
      <c r="E120" s="23"/>
      <c r="F120" s="23"/>
      <c r="G120" s="23"/>
    </row>
    <row r="121" spans="1:7" s="10" customFormat="1" ht="17.25">
      <c r="A121" s="62">
        <v>256</v>
      </c>
      <c r="B121" s="18"/>
      <c r="C121" s="24">
        <v>109</v>
      </c>
      <c r="D121" s="55" t="s">
        <v>126</v>
      </c>
      <c r="E121" s="23"/>
      <c r="F121" s="23"/>
      <c r="G121" s="23"/>
    </row>
    <row r="122" spans="1:7" s="10" customFormat="1" ht="17.25">
      <c r="A122" s="17">
        <v>257</v>
      </c>
      <c r="B122" s="18"/>
      <c r="C122" s="24">
        <v>110</v>
      </c>
      <c r="D122" s="56" t="s">
        <v>127</v>
      </c>
      <c r="E122" s="23"/>
      <c r="F122" s="23"/>
      <c r="G122" s="23"/>
    </row>
    <row r="123" spans="1:7" s="10" customFormat="1" ht="17.25">
      <c r="A123" s="62">
        <v>258</v>
      </c>
      <c r="B123" s="18"/>
      <c r="C123" s="24">
        <v>111</v>
      </c>
      <c r="D123" s="55" t="s">
        <v>128</v>
      </c>
      <c r="E123" s="23">
        <v>25194</v>
      </c>
      <c r="F123" s="23">
        <f>SUM(E123)</f>
        <v>25194</v>
      </c>
      <c r="G123" s="23">
        <v>25194</v>
      </c>
    </row>
    <row r="124" spans="1:7" s="30" customFormat="1" ht="21.75" customHeight="1">
      <c r="A124" s="68">
        <v>268</v>
      </c>
      <c r="B124" s="69"/>
      <c r="C124" s="15">
        <v>112</v>
      </c>
      <c r="D124" s="42" t="s">
        <v>129</v>
      </c>
      <c r="E124" s="70">
        <f>E119+E106+E95+E84+E55</f>
        <v>345720</v>
      </c>
      <c r="F124" s="70">
        <f>F119+F106+F95+F84+F55</f>
        <v>346265</v>
      </c>
      <c r="G124" s="70">
        <f>G119+G106+G95+G84+G55</f>
        <v>318304</v>
      </c>
    </row>
  </sheetData>
  <sheetProtection selectLockedCells="1" selectUnlockedCells="1"/>
  <mergeCells count="14">
    <mergeCell ref="A2:G2"/>
    <mergeCell ref="A3:D3"/>
    <mergeCell ref="A4:G4"/>
    <mergeCell ref="C5:C6"/>
    <mergeCell ref="D5:D6"/>
    <mergeCell ref="E5:E6"/>
    <mergeCell ref="F5:F6"/>
    <mergeCell ref="G5:G6"/>
    <mergeCell ref="H59:H61"/>
    <mergeCell ref="C67:C68"/>
    <mergeCell ref="D67:D68"/>
    <mergeCell ref="E67:E68"/>
    <mergeCell ref="F67:F68"/>
    <mergeCell ref="G67:G68"/>
  </mergeCells>
  <printOptions horizontalCentered="1"/>
  <pageMargins left="0.7875" right="0.7875" top="1.0631944444444446" bottom="0.5513888888888888" header="0.5118055555555555" footer="0.5118055555555555"/>
  <pageSetup horizontalDpi="300" verticalDpi="300" orientation="portrait" paperSize="9" scale="47"/>
  <headerFooter alignWithMargins="0">
    <oddFooter>&amp;C&amp;P. oldal</oddFooter>
  </headerFooter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Noszlop-Oroszi Körjegyzőség</dc:creator>
  <cp:keywords/>
  <dc:description/>
  <cp:lastModifiedBy/>
  <cp:lastPrinted>2014-03-07T06:58:59Z</cp:lastPrinted>
  <dcterms:created xsi:type="dcterms:W3CDTF">2013-09-04T16:13:01Z</dcterms:created>
  <dcterms:modified xsi:type="dcterms:W3CDTF">2014-03-07T07:38:44Z</dcterms:modified>
  <cp:category/>
  <cp:version/>
  <cp:contentType/>
  <cp:contentStatus/>
  <cp:revision>68</cp:revision>
</cp:coreProperties>
</file>