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ÖNKORM!$A$1:$E$181</definedName>
  </definedNames>
  <calcPr calcId="145621"/>
</workbook>
</file>

<file path=xl/calcChain.xml><?xml version="1.0" encoding="utf-8"?>
<calcChain xmlns="http://schemas.openxmlformats.org/spreadsheetml/2006/main">
  <c r="E101" i="1"/>
  <c r="E160"/>
  <c r="C170"/>
  <c r="C171" s="1"/>
  <c r="D170"/>
  <c r="D171" s="1"/>
  <c r="B170"/>
  <c r="B171" s="1"/>
  <c r="E170"/>
  <c r="E171" s="1"/>
  <c r="E164"/>
  <c r="C139"/>
  <c r="C143" s="1"/>
  <c r="D139"/>
  <c r="D143" s="1"/>
  <c r="B139"/>
  <c r="B143" s="1"/>
  <c r="E138"/>
  <c r="E137"/>
  <c r="E139" s="1"/>
  <c r="E143" s="1"/>
  <c r="C130"/>
  <c r="D130"/>
  <c r="B130"/>
  <c r="E129"/>
  <c r="E130" s="1"/>
  <c r="C126"/>
  <c r="D126"/>
  <c r="B126"/>
  <c r="E123"/>
  <c r="E126" s="1"/>
  <c r="E61"/>
  <c r="E31"/>
  <c r="C15"/>
  <c r="D15"/>
  <c r="B15"/>
  <c r="E13"/>
  <c r="C28"/>
  <c r="E57"/>
  <c r="E30"/>
  <c r="E157"/>
  <c r="C99"/>
  <c r="D99"/>
  <c r="C117"/>
  <c r="D117"/>
  <c r="B117"/>
  <c r="E90"/>
  <c r="E40"/>
  <c r="E20"/>
  <c r="E9"/>
  <c r="E10"/>
  <c r="E11"/>
  <c r="E12"/>
  <c r="E14"/>
  <c r="B162"/>
  <c r="E107"/>
  <c r="E97"/>
  <c r="E98"/>
  <c r="E100"/>
  <c r="E102"/>
  <c r="E96"/>
  <c r="C63" l="1"/>
  <c r="D63"/>
  <c r="B63"/>
  <c r="C44"/>
  <c r="D44"/>
  <c r="B44"/>
  <c r="C162"/>
  <c r="C166" s="1"/>
  <c r="D162"/>
  <c r="D166" s="1"/>
  <c r="D180" s="1"/>
  <c r="B166"/>
  <c r="E162" l="1"/>
  <c r="E116"/>
  <c r="C104"/>
  <c r="D104"/>
  <c r="B104"/>
  <c r="E103"/>
  <c r="E104" s="1"/>
  <c r="B89"/>
  <c r="B99"/>
  <c r="E99" s="1"/>
  <c r="C95"/>
  <c r="D95"/>
  <c r="B95"/>
  <c r="C89"/>
  <c r="C105" s="1"/>
  <c r="D89"/>
  <c r="D105" s="1"/>
  <c r="C81"/>
  <c r="D81"/>
  <c r="B81"/>
  <c r="E69"/>
  <c r="E70"/>
  <c r="E71"/>
  <c r="E72"/>
  <c r="E73"/>
  <c r="E75"/>
  <c r="E76"/>
  <c r="E77"/>
  <c r="E78"/>
  <c r="E79"/>
  <c r="E80"/>
  <c r="E68"/>
  <c r="C74"/>
  <c r="D74"/>
  <c r="B74"/>
  <c r="E43"/>
  <c r="C53"/>
  <c r="D53"/>
  <c r="B53"/>
  <c r="B105" l="1"/>
  <c r="E81"/>
  <c r="E74"/>
  <c r="E44" l="1"/>
  <c r="C41"/>
  <c r="C54" s="1"/>
  <c r="C64" s="1"/>
  <c r="D41"/>
  <c r="D54" s="1"/>
  <c r="D64" s="1"/>
  <c r="E41"/>
  <c r="B41"/>
  <c r="B28"/>
  <c r="B180"/>
  <c r="E21"/>
  <c r="E28" s="1"/>
  <c r="E18"/>
  <c r="C85"/>
  <c r="C118" s="1"/>
  <c r="D85"/>
  <c r="B85"/>
  <c r="E92"/>
  <c r="C180"/>
  <c r="E112"/>
  <c r="E51"/>
  <c r="E53" s="1"/>
  <c r="E106"/>
  <c r="E109"/>
  <c r="E108"/>
  <c r="E95"/>
  <c r="E117" l="1"/>
  <c r="C134"/>
  <c r="B54"/>
  <c r="B64" s="1"/>
  <c r="D118"/>
  <c r="D134" s="1"/>
  <c r="C149"/>
  <c r="E88"/>
  <c r="E87"/>
  <c r="E86"/>
  <c r="E89" s="1"/>
  <c r="E105" s="1"/>
  <c r="E84"/>
  <c r="E83"/>
  <c r="E85" s="1"/>
  <c r="D149" l="1"/>
  <c r="E118"/>
  <c r="E55"/>
  <c r="E63" s="1"/>
  <c r="E166"/>
  <c r="E180" s="1"/>
  <c r="E8" l="1"/>
  <c r="E15" l="1"/>
  <c r="E54" s="1"/>
  <c r="E64" s="1"/>
  <c r="E134" s="1"/>
  <c r="E149" s="1"/>
  <c r="B118"/>
  <c r="B134" s="1"/>
  <c r="B149" s="1"/>
</calcChain>
</file>

<file path=xl/sharedStrings.xml><?xml version="1.0" encoding="utf-8"?>
<sst xmlns="http://schemas.openxmlformats.org/spreadsheetml/2006/main" count="185" uniqueCount="169">
  <si>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</si>
  <si>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</si>
  <si>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</si>
  <si>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</si>
  <si>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</si>
  <si>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</si>
  <si>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</si>
  <si>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</si>
  <si>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</si>
  <si>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</si>
  <si>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</si>
  <si>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</si>
  <si>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</si>
  <si>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</si>
  <si>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</si>
  <si>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</si>
  <si>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</si>
  <si>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</si>
  <si>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</si>
  <si>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</si>
  <si>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</si>
  <si>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</si>
  <si>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</si>
  <si>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</si>
  <si>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</si>
  <si>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</si>
  <si>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</si>
  <si>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</si>
  <si>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</si>
  <si>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</si>
  <si>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</si>
  <si>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</si>
  <si>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INTÉZMÉNYEK ELEMI KÖLTSÉGVETÉSE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</si>
  <si>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</si>
  <si>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</si>
  <si>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</si>
  <si>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</si>
  <si>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</si>
  <si>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</si>
  <si>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</si>
  <si>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</si>
  <si>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</si>
  <si>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</si>
  <si>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</si>
  <si>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</si>
  <si>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</si>
  <si>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</si>
  <si>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</si>
  <si>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</si>
  <si>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</si>
  <si>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</si>
  <si>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</si>
  <si>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</si>
  <si>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</si>
  <si>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</si>
  <si>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</si>
  <si>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</si>
  <si>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</si>
  <si>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</si>
  <si>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</si>
  <si>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</si>
  <si>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</si>
  <si>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</si>
  <si>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</si>
  <si>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</si>
  <si>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</si>
  <si>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</si>
  <si>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</si>
  <si>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</si>
  <si>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</si>
  <si>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</si>
  <si>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</si>
  <si>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</si>
  <si>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</si>
  <si>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</si>
  <si>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</si>
  <si>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</si>
  <si>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</si>
  <si>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</si>
  <si>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</si>
  <si>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</si>
  <si>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</si>
  <si>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</si>
  <si>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</si>
  <si>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</si>
  <si>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</si>
  <si>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</si>
  <si>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</si>
  <si>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</si>
  <si>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</si>
  <si>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</si>
  <si>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</si>
  <si>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</si>
  <si>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</si>
  <si>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</si>
  <si>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</si>
  <si>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</si>
  <si>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</si>
  <si>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</si>
  <si>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</si>
  <si>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</si>
  <si>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</si>
  <si>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</si>
  <si>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</si>
  <si>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</si>
  <si>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</si>
  <si>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</si>
  <si>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</si>
  <si>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</si>
  <si>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</si>
  <si>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</si>
  <si>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</si>
  <si>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</si>
  <si>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</si>
  <si>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</si>
  <si>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</si>
  <si>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</si>
  <si>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</si>
  <si>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</si>
  <si>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</si>
  <si>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</si>
  <si>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</si>
  <si>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</si>
  <si>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</si>
  <si>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</si>
  <si>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</si>
  <si>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</si>
  <si>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</si>
  <si>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</si>
  <si>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</si>
  <si>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</si>
  <si>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</si>
  <si>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</si>
  <si>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</si>
  <si>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</si>
  <si>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</si>
  <si>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</si>
  <si>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</si>
  <si>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</si>
  <si>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</si>
  <si>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</si>
  <si>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</si>
  <si>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</si>
  <si>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</si>
  <si>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</si>
  <si>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</si>
  <si>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</si>
  <si>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</si>
  <si>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</si>
  <si>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</si>
  <si>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</si>
  <si>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</si>
  <si>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</si>
  <si>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</si>
  <si>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</si>
  <si>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</si>
  <si>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</si>
  <si>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</si>
  <si>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</si>
  <si>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</si>
  <si>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</si>
  <si>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>Egyszerűsített foglalkoztatás alá tartozó munkavállalók juttatásai</t>
  </si>
  <si>
    <t>Egyéb működési bevételek</t>
  </si>
  <si>
    <t xml:space="preserve">Intézmény neve: SZOCIÁLIS ÉS GYERMEKVÉDELMI SZOLGÁLTATÓ KÖZPONT                  </t>
  </si>
  <si>
    <t>Illetménykompenzáció</t>
  </si>
  <si>
    <t>Foglalkoztatottak nem munkakörébe tartozó munkavégzése miatti díjazása</t>
  </si>
  <si>
    <t>Műk.c.tám. kiadás Önkormányzatnak</t>
  </si>
  <si>
    <t>egyéb működési célú támogatások bevételei Önkormányzattól</t>
  </si>
  <si>
    <t>Szolgáltatási kiadások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</si>
</sst>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7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31" xfId="0" applyNumberFormat="1" applyFont="1" applyFill="1" applyBorder="1" applyAlignment="1">
      <alignment horizontal="left"/>
    </xf>
    <xf numFmtId="0" fontId="3" fillId="0" borderId="32" xfId="0" applyNumberFormat="1" applyFont="1" applyFill="1" applyBorder="1" applyAlignment="1">
      <alignment horizontal="left"/>
    </xf>
    <xf numFmtId="3" fontId="5" fillId="0" borderId="33" xfId="0" applyNumberFormat="1" applyFont="1" applyFill="1" applyBorder="1"/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4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5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6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4" xfId="0" applyNumberFormat="1" applyFont="1" applyFill="1" applyBorder="1"/>
    <xf numFmtId="0" fontId="11" fillId="0" borderId="38" xfId="0" applyNumberFormat="1" applyFont="1" applyFill="1" applyBorder="1"/>
    <xf numFmtId="3" fontId="5" fillId="0" borderId="34" xfId="0" applyNumberFormat="1" applyFont="1" applyFill="1" applyBorder="1"/>
    <xf numFmtId="0" fontId="2" fillId="0" borderId="40" xfId="0" applyNumberFormat="1" applyFont="1" applyFill="1" applyBorder="1" applyAlignment="1">
      <alignment horizontal="left" vertical="center" wrapText="1"/>
    </xf>
    <xf numFmtId="3" fontId="2" fillId="0" borderId="41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8" xfId="0" applyNumberFormat="1" applyFont="1" applyFill="1" applyBorder="1"/>
    <xf numFmtId="3" fontId="5" fillId="0" borderId="39" xfId="0" applyNumberFormat="1" applyFont="1" applyFill="1" applyBorder="1"/>
    <xf numFmtId="3" fontId="5" fillId="0" borderId="37" xfId="0" applyNumberFormat="1" applyFont="1" applyFill="1" applyBorder="1"/>
    <xf numFmtId="3" fontId="7" fillId="0" borderId="36" xfId="1" applyNumberFormat="1" applyFont="1" applyFill="1" applyBorder="1" applyAlignment="1">
      <alignment horizontal="right"/>
    </xf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4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3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4" xfId="0" applyNumberFormat="1" applyFont="1" applyFill="1" applyBorder="1" applyAlignment="1">
      <alignment horizontal="left"/>
    </xf>
    <xf numFmtId="4" fontId="6" fillId="0" borderId="45" xfId="1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3" fillId="0" borderId="46" xfId="0" applyNumberFormat="1" applyFont="1" applyFill="1" applyBorder="1" applyAlignment="1">
      <alignment horizontal="center"/>
    </xf>
    <xf numFmtId="0" fontId="11" fillId="0" borderId="47" xfId="0" applyNumberFormat="1" applyFont="1" applyFill="1" applyBorder="1" applyAlignment="1">
      <alignment horizontal="center"/>
    </xf>
    <xf numFmtId="0" fontId="7" fillId="0" borderId="47" xfId="0" applyNumberFormat="1" applyFont="1" applyFill="1" applyBorder="1" applyAlignment="1">
      <alignment horizontal="left"/>
    </xf>
    <xf numFmtId="3" fontId="4" fillId="0" borderId="47" xfId="1" applyNumberFormat="1" applyFont="1" applyFill="1" applyBorder="1" applyAlignment="1">
      <alignment horizontal="right"/>
    </xf>
    <xf numFmtId="3" fontId="5" fillId="0" borderId="47" xfId="0" applyNumberFormat="1" applyFont="1" applyFill="1" applyBorder="1"/>
    <xf numFmtId="3" fontId="2" fillId="0" borderId="47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8" xfId="0" applyNumberFormat="1" applyFont="1" applyFill="1" applyBorder="1"/>
    <xf numFmtId="0" fontId="2" fillId="0" borderId="8" xfId="0" applyNumberFormat="1" applyFont="1" applyFill="1" applyBorder="1"/>
    <xf numFmtId="1" fontId="2" fillId="0" borderId="5" xfId="1" applyNumberFormat="1" applyFont="1" applyFill="1" applyBorder="1" applyAlignment="1">
      <alignment horizontal="right"/>
    </xf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2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1"/>
  <sheetViews>
    <sheetView tabSelected="1" view="pageLayout" zoomScale="60" zoomScaleNormal="90" zoomScalePageLayoutView="60" workbookViewId="0">
      <selection activeCell="A11" sqref="A11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3" t="s">
        <v>32</v>
      </c>
      <c r="B1" s="173"/>
    </row>
    <row r="2" spans="1:6">
      <c r="A2" s="11"/>
      <c r="B2" s="32"/>
    </row>
    <row r="3" spans="1:6">
      <c r="A3" s="174" t="s">
        <v>163</v>
      </c>
      <c r="B3" s="174"/>
    </row>
    <row r="4" spans="1:6" ht="16.5" thickBot="1">
      <c r="B4" s="33" t="s">
        <v>1</v>
      </c>
    </row>
    <row r="5" spans="1:6">
      <c r="A5" s="175" t="s">
        <v>46</v>
      </c>
      <c r="B5" s="176"/>
      <c r="C5" s="176"/>
      <c r="D5" s="176"/>
      <c r="E5" s="176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6" t="s">
        <v>52</v>
      </c>
      <c r="C7" s="127" t="s">
        <v>75</v>
      </c>
      <c r="D7" s="128" t="s">
        <v>51</v>
      </c>
      <c r="E7" s="113" t="s">
        <v>50</v>
      </c>
      <c r="F7" s="9"/>
    </row>
    <row r="8" spans="1:6" s="13" customFormat="1">
      <c r="A8" s="20" t="s">
        <v>2</v>
      </c>
      <c r="B8" s="48">
        <v>5632</v>
      </c>
      <c r="C8" s="74">
        <v>11434</v>
      </c>
      <c r="D8" s="81"/>
      <c r="E8" s="134">
        <f>SUM(B8:D8)</f>
        <v>17066</v>
      </c>
      <c r="F8" s="9"/>
    </row>
    <row r="9" spans="1:6">
      <c r="A9" s="16" t="s">
        <v>3</v>
      </c>
      <c r="B9" s="49"/>
      <c r="C9" s="45"/>
      <c r="D9" s="79"/>
      <c r="E9" s="134">
        <f t="shared" ref="E9:E14" si="0">SUM(B9:D9)</f>
        <v>0</v>
      </c>
    </row>
    <row r="10" spans="1:6">
      <c r="A10" s="16" t="s">
        <v>4</v>
      </c>
      <c r="B10" s="49"/>
      <c r="C10" s="45"/>
      <c r="D10" s="79"/>
      <c r="E10" s="134">
        <f t="shared" si="0"/>
        <v>0</v>
      </c>
    </row>
    <row r="11" spans="1:6">
      <c r="A11" s="16" t="s">
        <v>5</v>
      </c>
      <c r="B11" s="49">
        <v>730</v>
      </c>
      <c r="C11" s="45">
        <v>2138</v>
      </c>
      <c r="D11" s="79"/>
      <c r="E11" s="134">
        <f t="shared" si="0"/>
        <v>2868</v>
      </c>
    </row>
    <row r="12" spans="1:6">
      <c r="A12" s="16" t="s">
        <v>6</v>
      </c>
      <c r="B12" s="49">
        <v>168</v>
      </c>
      <c r="C12" s="45">
        <v>964</v>
      </c>
      <c r="D12" s="79"/>
      <c r="E12" s="134">
        <f t="shared" si="0"/>
        <v>1132</v>
      </c>
    </row>
    <row r="13" spans="1:6">
      <c r="A13" s="30" t="s">
        <v>164</v>
      </c>
      <c r="B13" s="49">
        <v>56</v>
      </c>
      <c r="C13" s="45">
        <v>450</v>
      </c>
      <c r="D13" s="79"/>
      <c r="E13" s="134">
        <f t="shared" si="0"/>
        <v>506</v>
      </c>
    </row>
    <row r="14" spans="1:6">
      <c r="A14" s="16" t="s">
        <v>7</v>
      </c>
      <c r="B14" s="49"/>
      <c r="C14" s="45"/>
      <c r="D14" s="79"/>
      <c r="E14" s="134">
        <f t="shared" si="0"/>
        <v>0</v>
      </c>
    </row>
    <row r="15" spans="1:6">
      <c r="A15" s="17" t="s">
        <v>97</v>
      </c>
      <c r="B15" s="50">
        <f>SUM(B8:B14)</f>
        <v>6586</v>
      </c>
      <c r="C15" s="50">
        <f t="shared" ref="C15:E15" si="1">SUM(C8:C14)</f>
        <v>14986</v>
      </c>
      <c r="D15" s="50">
        <f t="shared" si="1"/>
        <v>0</v>
      </c>
      <c r="E15" s="50">
        <f t="shared" si="1"/>
        <v>21572</v>
      </c>
    </row>
    <row r="16" spans="1:6" s="13" customFormat="1">
      <c r="A16" s="144" t="s">
        <v>77</v>
      </c>
      <c r="B16" s="136"/>
      <c r="C16" s="44"/>
      <c r="D16" s="82"/>
      <c r="E16" s="112"/>
      <c r="F16" s="9"/>
    </row>
    <row r="17" spans="1:6" s="143" customFormat="1">
      <c r="A17" s="144" t="s">
        <v>78</v>
      </c>
      <c r="B17" s="136"/>
      <c r="C17" s="47"/>
      <c r="D17" s="80"/>
      <c r="E17" s="112"/>
      <c r="F17" s="9"/>
    </row>
    <row r="18" spans="1:6" s="143" customFormat="1">
      <c r="A18" s="144" t="s">
        <v>8</v>
      </c>
      <c r="B18" s="136"/>
      <c r="C18" s="47">
        <v>1250</v>
      </c>
      <c r="D18" s="80"/>
      <c r="E18" s="112">
        <f>SUM(B18:D18)</f>
        <v>1250</v>
      </c>
      <c r="F18" s="9"/>
    </row>
    <row r="19" spans="1:6" s="143" customFormat="1">
      <c r="A19" s="144" t="s">
        <v>10</v>
      </c>
      <c r="B19" s="136"/>
      <c r="C19" s="47"/>
      <c r="D19" s="80"/>
      <c r="E19" s="112"/>
      <c r="F19" s="9"/>
    </row>
    <row r="20" spans="1:6" s="143" customFormat="1">
      <c r="A20" s="144" t="s">
        <v>11</v>
      </c>
      <c r="B20" s="136"/>
      <c r="C20" s="44"/>
      <c r="D20" s="82"/>
      <c r="E20" s="112">
        <f>SUM(B20:D20)</f>
        <v>0</v>
      </c>
      <c r="F20" s="9"/>
    </row>
    <row r="21" spans="1:6">
      <c r="A21" s="19" t="s">
        <v>16</v>
      </c>
      <c r="B21" s="49">
        <v>160</v>
      </c>
      <c r="C21" s="45">
        <v>280</v>
      </c>
      <c r="D21" s="79"/>
      <c r="E21" s="134">
        <f>SUM(B21:D21)</f>
        <v>440</v>
      </c>
    </row>
    <row r="22" spans="1:6">
      <c r="A22" s="19" t="s">
        <v>14</v>
      </c>
      <c r="B22" s="49"/>
      <c r="C22" s="45"/>
      <c r="D22" s="79"/>
      <c r="E22" s="112"/>
    </row>
    <row r="23" spans="1:6">
      <c r="A23" s="30" t="s">
        <v>79</v>
      </c>
      <c r="B23" s="49"/>
      <c r="C23" s="44"/>
      <c r="D23" s="82"/>
      <c r="E23" s="112"/>
    </row>
    <row r="24" spans="1:6">
      <c r="A24" s="30" t="s">
        <v>80</v>
      </c>
      <c r="B24" s="49"/>
      <c r="C24" s="44"/>
      <c r="D24" s="82"/>
      <c r="E24" s="112"/>
    </row>
    <row r="25" spans="1:6">
      <c r="A25" s="30" t="s">
        <v>81</v>
      </c>
      <c r="B25" s="49"/>
      <c r="C25" s="44"/>
      <c r="D25" s="82"/>
      <c r="E25" s="112"/>
    </row>
    <row r="26" spans="1:6">
      <c r="A26" s="30" t="s">
        <v>82</v>
      </c>
      <c r="B26" s="49"/>
      <c r="C26" s="44"/>
      <c r="D26" s="82"/>
      <c r="E26" s="112"/>
    </row>
    <row r="27" spans="1:6">
      <c r="A27" s="30" t="s">
        <v>83</v>
      </c>
      <c r="B27" s="49"/>
      <c r="C27" s="44"/>
      <c r="D27" s="82"/>
      <c r="E27" s="134"/>
    </row>
    <row r="28" spans="1:6" s="143" customFormat="1">
      <c r="A28" s="135" t="s">
        <v>98</v>
      </c>
      <c r="B28" s="136">
        <f>SUM(B21:B27)</f>
        <v>160</v>
      </c>
      <c r="C28" s="136">
        <f>SUM(C21:C27)</f>
        <v>280</v>
      </c>
      <c r="D28" s="82"/>
      <c r="E28" s="112">
        <f>SUM(E21:E27)</f>
        <v>440</v>
      </c>
      <c r="F28" s="9"/>
    </row>
    <row r="29" spans="1:6" s="143" customFormat="1">
      <c r="A29" s="135" t="s">
        <v>99</v>
      </c>
      <c r="B29" s="136"/>
      <c r="C29" s="44"/>
      <c r="D29" s="82"/>
      <c r="E29" s="112"/>
      <c r="F29" s="9"/>
    </row>
    <row r="30" spans="1:6" s="143" customFormat="1">
      <c r="A30" s="135" t="s">
        <v>15</v>
      </c>
      <c r="B30" s="136"/>
      <c r="C30" s="44">
        <v>120</v>
      </c>
      <c r="D30" s="82"/>
      <c r="E30" s="112">
        <f>SUM(C30:D30)</f>
        <v>120</v>
      </c>
      <c r="F30" s="9"/>
    </row>
    <row r="31" spans="1:6" s="143" customFormat="1">
      <c r="A31" s="135" t="s">
        <v>100</v>
      </c>
      <c r="B31" s="136"/>
      <c r="C31" s="44">
        <v>30</v>
      </c>
      <c r="D31" s="82"/>
      <c r="E31" s="112">
        <f>SUM(B31:D31)</f>
        <v>30</v>
      </c>
      <c r="F31" s="9"/>
    </row>
    <row r="32" spans="1:6" s="143" customFormat="1">
      <c r="A32" s="135" t="s">
        <v>101</v>
      </c>
      <c r="B32" s="136"/>
      <c r="C32" s="44"/>
      <c r="D32" s="82"/>
      <c r="E32" s="112"/>
      <c r="F32" s="9"/>
    </row>
    <row r="33" spans="1:6" s="143" customFormat="1">
      <c r="A33" s="135" t="s">
        <v>102</v>
      </c>
      <c r="B33" s="136"/>
      <c r="C33" s="44"/>
      <c r="D33" s="82"/>
      <c r="E33" s="112"/>
      <c r="F33" s="9"/>
    </row>
    <row r="34" spans="1:6" s="140" customFormat="1">
      <c r="A34" s="30" t="s">
        <v>84</v>
      </c>
      <c r="B34" s="77"/>
      <c r="C34" s="137"/>
      <c r="D34" s="138"/>
      <c r="E34" s="134"/>
      <c r="F34" s="139"/>
    </row>
    <row r="35" spans="1:6" s="140" customFormat="1">
      <c r="A35" s="30" t="s">
        <v>85</v>
      </c>
      <c r="B35" s="77"/>
      <c r="C35" s="137"/>
      <c r="D35" s="138"/>
      <c r="E35" s="134"/>
      <c r="F35" s="139"/>
    </row>
    <row r="36" spans="1:6" s="140" customFormat="1">
      <c r="A36" s="30" t="s">
        <v>12</v>
      </c>
      <c r="B36" s="77"/>
      <c r="C36" s="137"/>
      <c r="D36" s="138"/>
      <c r="E36" s="134"/>
      <c r="F36" s="139"/>
    </row>
    <row r="37" spans="1:6" s="140" customFormat="1">
      <c r="A37" s="30" t="s">
        <v>9</v>
      </c>
      <c r="B37" s="77"/>
      <c r="C37" s="137"/>
      <c r="D37" s="138"/>
      <c r="E37" s="134"/>
      <c r="F37" s="139"/>
    </row>
    <row r="38" spans="1:6" s="140" customFormat="1">
      <c r="A38" s="30" t="s">
        <v>165</v>
      </c>
      <c r="B38" s="77"/>
      <c r="C38" s="137"/>
      <c r="D38" s="138"/>
      <c r="E38" s="134"/>
      <c r="F38" s="139"/>
    </row>
    <row r="39" spans="1:6" s="140" customFormat="1">
      <c r="A39" s="30" t="s">
        <v>86</v>
      </c>
      <c r="B39" s="77"/>
      <c r="C39" s="137"/>
      <c r="D39" s="138"/>
      <c r="E39" s="134"/>
      <c r="F39" s="139"/>
    </row>
    <row r="40" spans="1:6" s="140" customFormat="1">
      <c r="A40" s="30" t="s">
        <v>13</v>
      </c>
      <c r="B40" s="77"/>
      <c r="C40" s="137"/>
      <c r="D40" s="138"/>
      <c r="E40" s="134">
        <f>SUM(B40:D40)</f>
        <v>0</v>
      </c>
      <c r="F40" s="139"/>
    </row>
    <row r="41" spans="1:6" s="13" customFormat="1">
      <c r="A41" s="18" t="s">
        <v>87</v>
      </c>
      <c r="B41" s="50">
        <f>SUM(B33:B40)</f>
        <v>0</v>
      </c>
      <c r="C41" s="50">
        <f t="shared" ref="C41:E41" si="2">SUM(C33:C40)</f>
        <v>0</v>
      </c>
      <c r="D41" s="50">
        <f t="shared" si="2"/>
        <v>0</v>
      </c>
      <c r="E41" s="50">
        <f t="shared" si="2"/>
        <v>0</v>
      </c>
      <c r="F41" s="9"/>
    </row>
    <row r="42" spans="1:6" s="13" customFormat="1">
      <c r="A42" s="19" t="s">
        <v>88</v>
      </c>
      <c r="B42" s="76"/>
      <c r="C42" s="50"/>
      <c r="D42" s="50"/>
      <c r="E42" s="76"/>
      <c r="F42" s="9"/>
    </row>
    <row r="43" spans="1:6" s="13" customFormat="1">
      <c r="A43" s="19" t="s">
        <v>89</v>
      </c>
      <c r="B43" s="76">
        <v>1500</v>
      </c>
      <c r="C43" s="76">
        <v>150</v>
      </c>
      <c r="D43" s="50"/>
      <c r="E43" s="76">
        <f>SUM(B43:D43)</f>
        <v>1650</v>
      </c>
      <c r="F43" s="9"/>
    </row>
    <row r="44" spans="1:6" s="13" customFormat="1">
      <c r="A44" s="18" t="s">
        <v>103</v>
      </c>
      <c r="B44" s="50">
        <f>SUM(B42:B43)</f>
        <v>1500</v>
      </c>
      <c r="C44" s="50">
        <f t="shared" ref="C44:E44" si="3">SUM(C42:C43)</f>
        <v>150</v>
      </c>
      <c r="D44" s="50">
        <f t="shared" si="3"/>
        <v>0</v>
      </c>
      <c r="E44" s="50">
        <f t="shared" si="3"/>
        <v>1650</v>
      </c>
      <c r="F44" s="9"/>
    </row>
    <row r="45" spans="1:6" s="141" customFormat="1">
      <c r="A45" s="19" t="s">
        <v>104</v>
      </c>
      <c r="B45" s="76"/>
      <c r="C45" s="137"/>
      <c r="D45" s="137"/>
      <c r="E45" s="137"/>
      <c r="F45" s="139"/>
    </row>
    <row r="46" spans="1:6" s="141" customFormat="1">
      <c r="A46" s="19" t="s">
        <v>161</v>
      </c>
      <c r="B46" s="76"/>
      <c r="C46" s="137"/>
      <c r="D46" s="137"/>
      <c r="E46" s="137"/>
      <c r="F46" s="139"/>
    </row>
    <row r="47" spans="1:6" s="141" customFormat="1">
      <c r="A47" s="19" t="s">
        <v>105</v>
      </c>
      <c r="B47" s="76"/>
      <c r="C47" s="137"/>
      <c r="D47" s="137"/>
      <c r="E47" s="137"/>
      <c r="F47" s="139"/>
    </row>
    <row r="48" spans="1:6" s="141" customFormat="1">
      <c r="A48" s="19" t="s">
        <v>106</v>
      </c>
      <c r="B48" s="76"/>
      <c r="C48" s="137"/>
      <c r="D48" s="137"/>
      <c r="E48" s="137"/>
      <c r="F48" s="139"/>
    </row>
    <row r="49" spans="1:6" s="141" customFormat="1">
      <c r="A49" s="19" t="s">
        <v>107</v>
      </c>
      <c r="B49" s="76"/>
      <c r="C49" s="137"/>
      <c r="D49" s="137"/>
      <c r="E49" s="137"/>
      <c r="F49" s="139"/>
    </row>
    <row r="50" spans="1:6" s="141" customFormat="1">
      <c r="A50" s="19" t="s">
        <v>108</v>
      </c>
      <c r="B50" s="76"/>
      <c r="C50" s="137"/>
      <c r="D50" s="137"/>
      <c r="E50" s="137"/>
      <c r="F50" s="139"/>
    </row>
    <row r="51" spans="1:6" s="141" customFormat="1">
      <c r="A51" s="2" t="s">
        <v>109</v>
      </c>
      <c r="B51" s="54"/>
      <c r="C51" s="53">
        <v>30</v>
      </c>
      <c r="D51" s="79"/>
      <c r="E51" s="114">
        <f>SUM(B51:D51)</f>
        <v>30</v>
      </c>
      <c r="F51" s="139"/>
    </row>
    <row r="52" spans="1:6" s="141" customFormat="1">
      <c r="A52" s="19" t="s">
        <v>110</v>
      </c>
      <c r="B52" s="76"/>
      <c r="C52" s="137"/>
      <c r="D52" s="137"/>
      <c r="E52" s="137"/>
      <c r="F52" s="139"/>
    </row>
    <row r="53" spans="1:6" s="13" customFormat="1">
      <c r="A53" s="18" t="s">
        <v>111</v>
      </c>
      <c r="B53" s="50">
        <f>SUM(B51:B52)</f>
        <v>0</v>
      </c>
      <c r="C53" s="50">
        <f t="shared" ref="C53:E53" si="4">SUM(C51:C52)</f>
        <v>30</v>
      </c>
      <c r="D53" s="50">
        <f t="shared" si="4"/>
        <v>0</v>
      </c>
      <c r="E53" s="50">
        <f t="shared" si="4"/>
        <v>30</v>
      </c>
      <c r="F53" s="9"/>
    </row>
    <row r="54" spans="1:6">
      <c r="A54" s="18" t="s">
        <v>90</v>
      </c>
      <c r="B54" s="50">
        <f>SUM(B15,B16,B17,B18,B19,B20,B28,B29,B30,B31,B32,B33,B41,B44,B53)</f>
        <v>8246</v>
      </c>
      <c r="C54" s="50">
        <f t="shared" ref="C54:E54" si="5">SUM(C15,C16,C17,C18,C19,C20,C28,C29,C30,C31,C32,C33,C41,C44,C53)</f>
        <v>16846</v>
      </c>
      <c r="D54" s="50">
        <f t="shared" si="5"/>
        <v>0</v>
      </c>
      <c r="E54" s="50">
        <f t="shared" si="5"/>
        <v>25092</v>
      </c>
    </row>
    <row r="55" spans="1:6">
      <c r="A55" s="19" t="s">
        <v>49</v>
      </c>
      <c r="B55" s="49">
        <v>1332</v>
      </c>
      <c r="C55" s="45">
        <v>4028</v>
      </c>
      <c r="D55" s="79"/>
      <c r="E55" s="134">
        <f>SUM(B55:D55)</f>
        <v>5360</v>
      </c>
    </row>
    <row r="56" spans="1:6">
      <c r="A56" s="19" t="s">
        <v>91</v>
      </c>
      <c r="B56" s="49"/>
      <c r="C56" s="45"/>
      <c r="D56" s="79"/>
      <c r="E56" s="112"/>
    </row>
    <row r="57" spans="1:6" s="13" customFormat="1">
      <c r="A57" s="19" t="s">
        <v>92</v>
      </c>
      <c r="B57" s="49">
        <v>70</v>
      </c>
      <c r="C57" s="137">
        <v>462</v>
      </c>
      <c r="D57" s="82"/>
      <c r="E57" s="112">
        <f>SUM(B57:D57)</f>
        <v>532</v>
      </c>
      <c r="F57" s="9"/>
    </row>
    <row r="58" spans="1:6" s="13" customFormat="1">
      <c r="A58" s="19" t="s">
        <v>17</v>
      </c>
      <c r="B58" s="49"/>
      <c r="C58" s="44"/>
      <c r="D58" s="82"/>
      <c r="E58" s="112"/>
      <c r="F58" s="9"/>
    </row>
    <row r="59" spans="1:6" s="13" customFormat="1">
      <c r="A59" s="19" t="s">
        <v>93</v>
      </c>
      <c r="B59" s="49"/>
      <c r="C59" s="44"/>
      <c r="D59" s="82"/>
      <c r="E59" s="112"/>
      <c r="F59" s="9"/>
    </row>
    <row r="60" spans="1:6" s="13" customFormat="1">
      <c r="A60" s="19" t="s">
        <v>30</v>
      </c>
      <c r="B60" s="49"/>
      <c r="C60" s="44"/>
      <c r="D60" s="82"/>
      <c r="E60" s="134"/>
      <c r="F60" s="9"/>
    </row>
    <row r="61" spans="1:6">
      <c r="A61" s="3" t="s">
        <v>112</v>
      </c>
      <c r="B61" s="55">
        <v>120</v>
      </c>
      <c r="C61" s="53"/>
      <c r="D61" s="79"/>
      <c r="E61" s="95">
        <f>SUM(B61:D61)</f>
        <v>120</v>
      </c>
    </row>
    <row r="62" spans="1:6">
      <c r="A62" s="19" t="s">
        <v>94</v>
      </c>
      <c r="B62" s="49"/>
      <c r="C62" s="45"/>
      <c r="D62" s="79"/>
      <c r="E62" s="134"/>
    </row>
    <row r="63" spans="1:6" s="13" customFormat="1" ht="16.5" thickBot="1">
      <c r="A63" s="18" t="s">
        <v>96</v>
      </c>
      <c r="B63" s="50">
        <f>SUM(B55:B62)</f>
        <v>1522</v>
      </c>
      <c r="C63" s="50">
        <f t="shared" ref="C63:E63" si="6">SUM(C55:C62)</f>
        <v>4490</v>
      </c>
      <c r="D63" s="50">
        <f t="shared" si="6"/>
        <v>0</v>
      </c>
      <c r="E63" s="50">
        <f t="shared" si="6"/>
        <v>6012</v>
      </c>
      <c r="F63" s="9"/>
    </row>
    <row r="64" spans="1:6" s="13" customFormat="1" ht="16.5" thickBot="1">
      <c r="A64" s="42" t="s">
        <v>95</v>
      </c>
      <c r="B64" s="51">
        <f>SUM(B54,B63)</f>
        <v>9768</v>
      </c>
      <c r="C64" s="51">
        <f t="shared" ref="C64:E64" si="7">SUM(C54,C63)</f>
        <v>21336</v>
      </c>
      <c r="D64" s="51">
        <f t="shared" si="7"/>
        <v>0</v>
      </c>
      <c r="E64" s="51">
        <f t="shared" si="7"/>
        <v>31104</v>
      </c>
      <c r="F64" s="9"/>
    </row>
    <row r="65" spans="1:6" s="13" customFormat="1">
      <c r="A65" s="174"/>
      <c r="B65" s="174"/>
      <c r="C65" s="9"/>
      <c r="D65" s="9"/>
      <c r="E65" s="9"/>
      <c r="F65" s="9"/>
    </row>
    <row r="66" spans="1:6" s="13" customFormat="1" ht="16.5" thickBot="1">
      <c r="A66" s="12"/>
      <c r="B66" s="34" t="s">
        <v>1</v>
      </c>
      <c r="C66" s="9"/>
      <c r="D66" s="9"/>
      <c r="E66" s="9"/>
      <c r="F66" s="9"/>
    </row>
    <row r="67" spans="1:6" s="13" customFormat="1" ht="16.5" thickBot="1">
      <c r="A67" s="27" t="s">
        <v>0</v>
      </c>
      <c r="B67" s="131" t="s">
        <v>52</v>
      </c>
      <c r="C67" s="132" t="s">
        <v>75</v>
      </c>
      <c r="D67" s="133" t="s">
        <v>51</v>
      </c>
      <c r="E67" s="113" t="s">
        <v>50</v>
      </c>
      <c r="F67" s="9"/>
    </row>
    <row r="68" spans="1:6">
      <c r="A68" s="1" t="s">
        <v>18</v>
      </c>
      <c r="B68" s="52"/>
      <c r="C68" s="53">
        <v>1300</v>
      </c>
      <c r="D68" s="79"/>
      <c r="E68" s="114">
        <f>SUM(B68:D68)</f>
        <v>1300</v>
      </c>
    </row>
    <row r="69" spans="1:6">
      <c r="A69" s="1" t="s">
        <v>113</v>
      </c>
      <c r="B69" s="52"/>
      <c r="C69" s="53"/>
      <c r="D69" s="79"/>
      <c r="E69" s="114">
        <f t="shared" ref="E69:E80" si="8">SUM(B69:D69)</f>
        <v>0</v>
      </c>
    </row>
    <row r="70" spans="1:6">
      <c r="A70" s="1" t="s">
        <v>19</v>
      </c>
      <c r="B70" s="52"/>
      <c r="C70" s="53">
        <v>10</v>
      </c>
      <c r="D70" s="79"/>
      <c r="E70" s="114">
        <f t="shared" si="8"/>
        <v>10</v>
      </c>
    </row>
    <row r="71" spans="1:6">
      <c r="A71" s="1" t="s">
        <v>20</v>
      </c>
      <c r="B71" s="52"/>
      <c r="C71" s="53">
        <v>30</v>
      </c>
      <c r="D71" s="79"/>
      <c r="E71" s="114">
        <f t="shared" si="8"/>
        <v>30</v>
      </c>
    </row>
    <row r="72" spans="1:6">
      <c r="A72" s="1" t="s">
        <v>21</v>
      </c>
      <c r="B72" s="52"/>
      <c r="C72" s="53"/>
      <c r="D72" s="79"/>
      <c r="E72" s="114">
        <f t="shared" si="8"/>
        <v>0</v>
      </c>
    </row>
    <row r="73" spans="1:6">
      <c r="A73" s="1" t="s">
        <v>114</v>
      </c>
      <c r="B73" s="52"/>
      <c r="C73" s="53">
        <v>10</v>
      </c>
      <c r="D73" s="79"/>
      <c r="E73" s="114">
        <f t="shared" si="8"/>
        <v>10</v>
      </c>
    </row>
    <row r="74" spans="1:6">
      <c r="A74" s="145" t="s">
        <v>22</v>
      </c>
      <c r="B74" s="146">
        <f>SUM(B68:B73)</f>
        <v>0</v>
      </c>
      <c r="C74" s="146">
        <f t="shared" ref="C74:D74" si="9">SUM(C68:C73)</f>
        <v>1350</v>
      </c>
      <c r="D74" s="146">
        <f t="shared" si="9"/>
        <v>0</v>
      </c>
      <c r="E74" s="95">
        <f t="shared" si="8"/>
        <v>1350</v>
      </c>
    </row>
    <row r="75" spans="1:6">
      <c r="A75" s="1" t="s">
        <v>115</v>
      </c>
      <c r="B75" s="52"/>
      <c r="C75" s="53"/>
      <c r="D75" s="79"/>
      <c r="E75" s="114">
        <f t="shared" si="8"/>
        <v>0</v>
      </c>
    </row>
    <row r="76" spans="1:6">
      <c r="A76" s="1" t="s">
        <v>116</v>
      </c>
      <c r="B76" s="52">
        <v>20</v>
      </c>
      <c r="C76" s="53">
        <v>150</v>
      </c>
      <c r="D76" s="79"/>
      <c r="E76" s="114">
        <f t="shared" si="8"/>
        <v>170</v>
      </c>
    </row>
    <row r="77" spans="1:6">
      <c r="A77" s="1" t="s">
        <v>117</v>
      </c>
      <c r="B77" s="52"/>
      <c r="C77" s="53"/>
      <c r="D77" s="79"/>
      <c r="E77" s="114">
        <f t="shared" si="8"/>
        <v>0</v>
      </c>
    </row>
    <row r="78" spans="1:6">
      <c r="A78" s="1" t="s">
        <v>118</v>
      </c>
      <c r="B78" s="52"/>
      <c r="C78" s="53"/>
      <c r="D78" s="79"/>
      <c r="E78" s="114">
        <f t="shared" si="8"/>
        <v>0</v>
      </c>
    </row>
    <row r="79" spans="1:6">
      <c r="A79" s="1" t="s">
        <v>119</v>
      </c>
      <c r="B79" s="52">
        <v>273</v>
      </c>
      <c r="C79" s="53">
        <v>300</v>
      </c>
      <c r="D79" s="79"/>
      <c r="E79" s="114">
        <f t="shared" si="8"/>
        <v>573</v>
      </c>
    </row>
    <row r="80" spans="1:6">
      <c r="A80" s="2" t="s">
        <v>120</v>
      </c>
      <c r="B80" s="76">
        <v>100</v>
      </c>
      <c r="C80" s="147">
        <v>600</v>
      </c>
      <c r="D80" s="79"/>
      <c r="E80" s="114">
        <f t="shared" si="8"/>
        <v>700</v>
      </c>
    </row>
    <row r="81" spans="1:6">
      <c r="A81" s="4" t="s">
        <v>121</v>
      </c>
      <c r="B81" s="50">
        <f>SUM(B75:B80)</f>
        <v>393</v>
      </c>
      <c r="C81" s="50">
        <f t="shared" ref="C81:D81" si="10">SUM(C75:C80)</f>
        <v>1050</v>
      </c>
      <c r="D81" s="50">
        <f t="shared" si="10"/>
        <v>0</v>
      </c>
      <c r="E81" s="148">
        <f>SUM(E75:E80)</f>
        <v>1443</v>
      </c>
    </row>
    <row r="82" spans="1:6">
      <c r="A82" s="4" t="s">
        <v>123</v>
      </c>
      <c r="B82" s="50"/>
      <c r="C82" s="50"/>
      <c r="D82" s="50"/>
      <c r="E82" s="148"/>
    </row>
    <row r="83" spans="1:6">
      <c r="A83" s="3" t="s">
        <v>122</v>
      </c>
      <c r="B83" s="76"/>
      <c r="C83" s="45">
        <v>70</v>
      </c>
      <c r="D83" s="45"/>
      <c r="E83" s="149">
        <f t="shared" ref="E83:E84" si="11">SUM(B83:D83)</f>
        <v>70</v>
      </c>
    </row>
    <row r="84" spans="1:6">
      <c r="A84" s="3" t="s">
        <v>23</v>
      </c>
      <c r="B84" s="76">
        <v>25</v>
      </c>
      <c r="C84" s="147">
        <v>270</v>
      </c>
      <c r="D84" s="79"/>
      <c r="E84" s="114">
        <f t="shared" si="11"/>
        <v>295</v>
      </c>
    </row>
    <row r="85" spans="1:6">
      <c r="A85" s="5" t="s">
        <v>124</v>
      </c>
      <c r="B85" s="57">
        <f>SUM(B83:B84)</f>
        <v>25</v>
      </c>
      <c r="C85" s="57">
        <f>SUM(C83:C84)</f>
        <v>340</v>
      </c>
      <c r="D85" s="57">
        <f>SUM(D83:D84)</f>
        <v>0</v>
      </c>
      <c r="E85" s="57">
        <f>SUM(E83:E84)</f>
        <v>365</v>
      </c>
    </row>
    <row r="86" spans="1:6">
      <c r="A86" s="3" t="s">
        <v>25</v>
      </c>
      <c r="B86" s="55">
        <v>580</v>
      </c>
      <c r="C86" s="53">
        <v>1120</v>
      </c>
      <c r="D86" s="79"/>
      <c r="E86" s="114">
        <f t="shared" ref="E86:E92" si="12">SUM(B86:D86)</f>
        <v>1700</v>
      </c>
    </row>
    <row r="87" spans="1:6">
      <c r="A87" s="2" t="s">
        <v>26</v>
      </c>
      <c r="B87" s="54">
        <v>110</v>
      </c>
      <c r="C87" s="53">
        <v>450</v>
      </c>
      <c r="D87" s="79"/>
      <c r="E87" s="114">
        <f t="shared" si="12"/>
        <v>560</v>
      </c>
    </row>
    <row r="88" spans="1:6">
      <c r="A88" s="3" t="s">
        <v>27</v>
      </c>
      <c r="B88" s="76">
        <v>40</v>
      </c>
      <c r="C88" s="45">
        <v>180</v>
      </c>
      <c r="D88" s="45"/>
      <c r="E88" s="45">
        <f t="shared" si="12"/>
        <v>220</v>
      </c>
    </row>
    <row r="89" spans="1:6" s="143" customFormat="1">
      <c r="A89" s="4" t="s">
        <v>125</v>
      </c>
      <c r="B89" s="50">
        <f>SUM(B86:B88)</f>
        <v>730</v>
      </c>
      <c r="C89" s="50">
        <f t="shared" ref="C89:E89" si="13">SUM(C86:C88)</f>
        <v>1750</v>
      </c>
      <c r="D89" s="50">
        <f t="shared" si="13"/>
        <v>0</v>
      </c>
      <c r="E89" s="50">
        <f t="shared" si="13"/>
        <v>2480</v>
      </c>
      <c r="F89" s="9"/>
    </row>
    <row r="90" spans="1:6" s="143" customFormat="1">
      <c r="A90" s="4" t="s">
        <v>24</v>
      </c>
      <c r="B90" s="50">
        <v>9135</v>
      </c>
      <c r="C90" s="47">
        <v>5181</v>
      </c>
      <c r="D90" s="47"/>
      <c r="E90" s="47">
        <f>SUM(B90:D90)</f>
        <v>14316</v>
      </c>
      <c r="F90" s="9"/>
    </row>
    <row r="91" spans="1:6" s="143" customFormat="1">
      <c r="A91" s="4" t="s">
        <v>126</v>
      </c>
      <c r="B91" s="50"/>
      <c r="C91" s="47"/>
      <c r="D91" s="47"/>
      <c r="E91" s="47"/>
      <c r="F91" s="9"/>
    </row>
    <row r="92" spans="1:6" s="143" customFormat="1">
      <c r="A92" s="4" t="s">
        <v>28</v>
      </c>
      <c r="B92" s="50">
        <v>20</v>
      </c>
      <c r="C92" s="47">
        <v>100</v>
      </c>
      <c r="D92" s="47"/>
      <c r="E92" s="47">
        <f t="shared" si="12"/>
        <v>120</v>
      </c>
      <c r="F92" s="9"/>
    </row>
    <row r="93" spans="1:6">
      <c r="A93" s="2" t="s">
        <v>127</v>
      </c>
      <c r="B93" s="76"/>
      <c r="C93" s="45"/>
      <c r="D93" s="45"/>
      <c r="E93" s="45"/>
    </row>
    <row r="94" spans="1:6">
      <c r="A94" s="3" t="s">
        <v>128</v>
      </c>
      <c r="B94" s="76"/>
      <c r="C94" s="45"/>
      <c r="D94" s="45"/>
      <c r="E94" s="45"/>
    </row>
    <row r="95" spans="1:6">
      <c r="A95" s="4" t="s">
        <v>129</v>
      </c>
      <c r="B95" s="50">
        <f>SUM(B93:B94)</f>
        <v>0</v>
      </c>
      <c r="C95" s="76">
        <f t="shared" ref="C95:E95" si="14">SUM(C93:C94)</f>
        <v>0</v>
      </c>
      <c r="D95" s="76">
        <f t="shared" si="14"/>
        <v>0</v>
      </c>
      <c r="E95" s="50">
        <f t="shared" si="14"/>
        <v>0</v>
      </c>
    </row>
    <row r="96" spans="1:6">
      <c r="A96" s="3" t="s">
        <v>29</v>
      </c>
      <c r="B96" s="76"/>
      <c r="C96" s="50">
        <v>300</v>
      </c>
      <c r="D96" s="50"/>
      <c r="E96" s="50">
        <f>SUM(B96:D96)</f>
        <v>300</v>
      </c>
    </row>
    <row r="97" spans="1:5">
      <c r="A97" s="3" t="s">
        <v>130</v>
      </c>
      <c r="B97" s="76"/>
      <c r="C97" s="50"/>
      <c r="D97" s="50"/>
      <c r="E97" s="50">
        <f t="shared" ref="E97:E102" si="15">SUM(B97:D97)</f>
        <v>0</v>
      </c>
    </row>
    <row r="98" spans="1:5">
      <c r="A98" s="3" t="s">
        <v>53</v>
      </c>
      <c r="B98" s="76"/>
      <c r="C98" s="45"/>
      <c r="D98" s="45"/>
      <c r="E98" s="50">
        <f t="shared" si="15"/>
        <v>0</v>
      </c>
    </row>
    <row r="99" spans="1:5">
      <c r="A99" s="4" t="s">
        <v>131</v>
      </c>
      <c r="B99" s="50">
        <f>SUM(B96:B98)</f>
        <v>0</v>
      </c>
      <c r="C99" s="50">
        <f t="shared" ref="C99:D99" si="16">SUM(C96:C98)</f>
        <v>300</v>
      </c>
      <c r="D99" s="50">
        <f t="shared" si="16"/>
        <v>0</v>
      </c>
      <c r="E99" s="50">
        <f t="shared" si="15"/>
        <v>300</v>
      </c>
    </row>
    <row r="100" spans="1:5">
      <c r="A100" s="3" t="s">
        <v>132</v>
      </c>
      <c r="B100" s="50"/>
      <c r="C100" s="45"/>
      <c r="D100" s="45"/>
      <c r="E100" s="50">
        <f t="shared" si="15"/>
        <v>0</v>
      </c>
    </row>
    <row r="101" spans="1:5">
      <c r="A101" s="3" t="s">
        <v>133</v>
      </c>
      <c r="B101" s="76"/>
      <c r="C101" s="45">
        <v>255</v>
      </c>
      <c r="D101" s="45"/>
      <c r="E101" s="76">
        <f>SUM(C101:D101)</f>
        <v>255</v>
      </c>
    </row>
    <row r="102" spans="1:5">
      <c r="A102" s="3" t="s">
        <v>134</v>
      </c>
      <c r="B102" s="50"/>
      <c r="C102" s="45"/>
      <c r="D102" s="45"/>
      <c r="E102" s="50">
        <f t="shared" si="15"/>
        <v>0</v>
      </c>
    </row>
    <row r="103" spans="1:5">
      <c r="A103" s="3" t="s">
        <v>146</v>
      </c>
      <c r="B103" s="76">
        <v>50</v>
      </c>
      <c r="C103" s="45">
        <v>200</v>
      </c>
      <c r="D103" s="45"/>
      <c r="E103" s="45">
        <f>SUM(B103:D103)</f>
        <v>250</v>
      </c>
    </row>
    <row r="104" spans="1:5">
      <c r="A104" s="4" t="s">
        <v>135</v>
      </c>
      <c r="B104" s="50">
        <f>SUM(B100:B103)</f>
        <v>50</v>
      </c>
      <c r="C104" s="50">
        <f t="shared" ref="C104:E104" si="17">SUM(C100:C103)</f>
        <v>455</v>
      </c>
      <c r="D104" s="50">
        <f t="shared" si="17"/>
        <v>0</v>
      </c>
      <c r="E104" s="50">
        <f t="shared" si="17"/>
        <v>505</v>
      </c>
    </row>
    <row r="105" spans="1:5">
      <c r="A105" s="4" t="s">
        <v>168</v>
      </c>
      <c r="B105" s="50">
        <f>SUM(B89,B90,B91,B92,B95,B99,B104)</f>
        <v>9935</v>
      </c>
      <c r="C105" s="50">
        <f t="shared" ref="C105:E105" si="18">SUM(C89,C90,C91,C92,C95,C99,C104)</f>
        <v>7786</v>
      </c>
      <c r="D105" s="50">
        <f t="shared" si="18"/>
        <v>0</v>
      </c>
      <c r="E105" s="50">
        <f t="shared" si="18"/>
        <v>17721</v>
      </c>
    </row>
    <row r="106" spans="1:5">
      <c r="A106" s="4" t="s">
        <v>136</v>
      </c>
      <c r="B106" s="56">
        <v>35</v>
      </c>
      <c r="C106" s="75">
        <v>30</v>
      </c>
      <c r="D106" s="80"/>
      <c r="E106" s="95">
        <f>SUM(B106:D106)</f>
        <v>65</v>
      </c>
    </row>
    <row r="107" spans="1:5">
      <c r="A107" s="4" t="s">
        <v>137</v>
      </c>
      <c r="B107" s="50"/>
      <c r="C107" s="47"/>
      <c r="D107" s="47"/>
      <c r="E107" s="47">
        <f>SUM(B107:D107)</f>
        <v>0</v>
      </c>
    </row>
    <row r="108" spans="1:5">
      <c r="A108" s="3" t="s">
        <v>138</v>
      </c>
      <c r="B108" s="76">
        <v>2718</v>
      </c>
      <c r="C108" s="45">
        <v>2453</v>
      </c>
      <c r="D108" s="45"/>
      <c r="E108" s="45">
        <f t="shared" ref="E108:E109" si="19">SUM(B108:D108)</f>
        <v>5171</v>
      </c>
    </row>
    <row r="109" spans="1:5">
      <c r="A109" s="2" t="s">
        <v>139</v>
      </c>
      <c r="B109" s="54">
        <v>60</v>
      </c>
      <c r="C109" s="53"/>
      <c r="D109" s="79"/>
      <c r="E109" s="114">
        <f t="shared" si="19"/>
        <v>60</v>
      </c>
    </row>
    <row r="110" spans="1:5">
      <c r="A110" s="150" t="s">
        <v>140</v>
      </c>
      <c r="B110" s="151"/>
      <c r="C110" s="151"/>
      <c r="D110" s="151"/>
      <c r="E110" s="151"/>
    </row>
    <row r="111" spans="1:5">
      <c r="A111" s="150" t="s">
        <v>141</v>
      </c>
      <c r="B111" s="76"/>
      <c r="C111" s="76"/>
      <c r="D111" s="76"/>
      <c r="E111" s="76"/>
    </row>
    <row r="112" spans="1:5">
      <c r="A112" s="3" t="s">
        <v>142</v>
      </c>
      <c r="B112" s="55"/>
      <c r="C112" s="53"/>
      <c r="D112" s="79"/>
      <c r="E112" s="114">
        <f>SUM(B112:D112)</f>
        <v>0</v>
      </c>
    </row>
    <row r="113" spans="1:7">
      <c r="A113" s="3" t="s">
        <v>31</v>
      </c>
      <c r="B113" s="76"/>
      <c r="C113" s="45"/>
      <c r="D113" s="45"/>
      <c r="E113" s="45"/>
    </row>
    <row r="114" spans="1:7">
      <c r="A114" s="3" t="s">
        <v>147</v>
      </c>
      <c r="B114" s="76"/>
      <c r="C114" s="45"/>
      <c r="D114" s="45"/>
      <c r="E114" s="45"/>
    </row>
    <row r="115" spans="1:7">
      <c r="A115" s="3" t="s">
        <v>143</v>
      </c>
      <c r="B115" s="76"/>
      <c r="C115" s="45"/>
      <c r="D115" s="45"/>
      <c r="E115" s="45"/>
    </row>
    <row r="116" spans="1:7">
      <c r="A116" s="3" t="s">
        <v>144</v>
      </c>
      <c r="B116" s="76"/>
      <c r="C116" s="45">
        <v>100</v>
      </c>
      <c r="D116" s="45"/>
      <c r="E116" s="45">
        <f>SUM(B116:D116)</f>
        <v>100</v>
      </c>
    </row>
    <row r="117" spans="1:7" ht="16.5" thickBot="1">
      <c r="A117" s="4" t="s">
        <v>145</v>
      </c>
      <c r="B117" s="50">
        <f>SUM(B108:B116)</f>
        <v>2778</v>
      </c>
      <c r="C117" s="50">
        <f t="shared" ref="C117:E117" si="20">SUM(C108:C116)</f>
        <v>2553</v>
      </c>
      <c r="D117" s="50">
        <f t="shared" si="20"/>
        <v>0</v>
      </c>
      <c r="E117" s="50">
        <f t="shared" si="20"/>
        <v>5331</v>
      </c>
    </row>
    <row r="118" spans="1:7" ht="16.5" thickBot="1">
      <c r="A118" s="42" t="s">
        <v>54</v>
      </c>
      <c r="B118" s="51">
        <f>SUM(B74,B81,B82,B85,B89,B90,B91,B92,B95,B99,B104,B106,B107,B117)</f>
        <v>13166</v>
      </c>
      <c r="C118" s="51">
        <f t="shared" ref="C118:E118" si="21">SUM(C74,C81,C82,C85,C89,C90,C91,C92,C95,C99,C104,C106,C107,C117)</f>
        <v>13109</v>
      </c>
      <c r="D118" s="51">
        <f t="shared" si="21"/>
        <v>0</v>
      </c>
      <c r="E118" s="51">
        <f t="shared" si="21"/>
        <v>26275</v>
      </c>
      <c r="G118" s="8"/>
    </row>
    <row r="119" spans="1:7">
      <c r="E119" s="21"/>
      <c r="G119" s="8"/>
    </row>
    <row r="120" spans="1:7" ht="16.5" thickBot="1">
      <c r="A120" s="12"/>
      <c r="B120" s="34" t="s">
        <v>1</v>
      </c>
      <c r="E120" s="21"/>
      <c r="G120" s="8"/>
    </row>
    <row r="121" spans="1:7" ht="16.5" thickBot="1">
      <c r="A121" s="152" t="s">
        <v>0</v>
      </c>
      <c r="B121" s="153" t="s">
        <v>52</v>
      </c>
      <c r="C121" s="154" t="s">
        <v>75</v>
      </c>
      <c r="D121" s="155" t="s">
        <v>51</v>
      </c>
      <c r="E121" s="156" t="s">
        <v>50</v>
      </c>
      <c r="G121" s="8"/>
    </row>
    <row r="122" spans="1:7">
      <c r="A122" s="157" t="s">
        <v>33</v>
      </c>
      <c r="B122" s="158"/>
      <c r="C122" s="159"/>
      <c r="D122" s="159"/>
      <c r="E122" s="160"/>
      <c r="G122" s="8"/>
    </row>
    <row r="123" spans="1:7" s="140" customFormat="1">
      <c r="A123" s="161" t="s">
        <v>148</v>
      </c>
      <c r="B123" s="76">
        <v>300</v>
      </c>
      <c r="C123" s="142"/>
      <c r="D123" s="142"/>
      <c r="E123" s="142">
        <f>SUM(B123:D123)</f>
        <v>300</v>
      </c>
      <c r="F123" s="139"/>
      <c r="G123" s="163"/>
    </row>
    <row r="124" spans="1:7" s="140" customFormat="1">
      <c r="A124" s="161" t="s">
        <v>149</v>
      </c>
      <c r="B124" s="76"/>
      <c r="C124" s="142"/>
      <c r="D124" s="142"/>
      <c r="E124" s="142"/>
      <c r="F124" s="139"/>
      <c r="G124" s="163"/>
    </row>
    <row r="125" spans="1:7" s="140" customFormat="1">
      <c r="A125" s="161" t="s">
        <v>150</v>
      </c>
      <c r="B125" s="76"/>
      <c r="C125" s="142"/>
      <c r="D125" s="142"/>
      <c r="E125" s="142"/>
      <c r="F125" s="139"/>
      <c r="G125" s="163"/>
    </row>
    <row r="126" spans="1:7">
      <c r="A126" s="162" t="s">
        <v>151</v>
      </c>
      <c r="B126" s="50">
        <f>SUM(B123:B125)</f>
        <v>300</v>
      </c>
      <c r="C126" s="50">
        <f t="shared" ref="C126:E126" si="22">SUM(C123:C125)</f>
        <v>0</v>
      </c>
      <c r="D126" s="50">
        <f t="shared" si="22"/>
        <v>0</v>
      </c>
      <c r="E126" s="50">
        <f t="shared" si="22"/>
        <v>300</v>
      </c>
      <c r="G126" s="8"/>
    </row>
    <row r="127" spans="1:7">
      <c r="A127" s="161" t="s">
        <v>34</v>
      </c>
      <c r="B127" s="49"/>
      <c r="C127" s="45"/>
      <c r="D127" s="45"/>
      <c r="E127" s="47"/>
    </row>
    <row r="128" spans="1:7">
      <c r="A128" s="161" t="s">
        <v>76</v>
      </c>
      <c r="B128" s="49"/>
      <c r="C128" s="45"/>
      <c r="D128" s="45"/>
      <c r="E128" s="47"/>
    </row>
    <row r="129" spans="1:6">
      <c r="A129" s="161" t="s">
        <v>166</v>
      </c>
      <c r="B129" s="49"/>
      <c r="C129" s="45"/>
      <c r="D129" s="45"/>
      <c r="E129" s="47">
        <f>SUM(B129:D129)</f>
        <v>0</v>
      </c>
    </row>
    <row r="130" spans="1:6">
      <c r="A130" s="6" t="s">
        <v>35</v>
      </c>
      <c r="B130" s="63">
        <f>SUM(B129)</f>
        <v>0</v>
      </c>
      <c r="C130" s="63">
        <f t="shared" ref="C130:E130" si="23">SUM(C129)</f>
        <v>0</v>
      </c>
      <c r="D130" s="63">
        <f t="shared" si="23"/>
        <v>0</v>
      </c>
      <c r="E130" s="63">
        <f t="shared" si="23"/>
        <v>0</v>
      </c>
    </row>
    <row r="131" spans="1:6">
      <c r="A131" s="6" t="s">
        <v>36</v>
      </c>
      <c r="B131" s="64"/>
      <c r="C131" s="53"/>
      <c r="D131" s="79"/>
      <c r="E131" s="95"/>
    </row>
    <row r="132" spans="1:6" s="8" customFormat="1" ht="16.5" thickBot="1">
      <c r="A132" s="87" t="s">
        <v>55</v>
      </c>
      <c r="B132" s="88"/>
      <c r="C132" s="58"/>
      <c r="D132" s="83"/>
      <c r="E132" s="95"/>
      <c r="F132" s="9"/>
    </row>
    <row r="133" spans="1:6" ht="16.5" thickBot="1">
      <c r="A133" s="117" t="s">
        <v>56</v>
      </c>
      <c r="B133" s="125"/>
      <c r="C133" s="125"/>
      <c r="D133" s="125"/>
      <c r="E133" s="125"/>
    </row>
    <row r="134" spans="1:6" ht="16.5" thickBot="1">
      <c r="A134" s="115" t="s">
        <v>71</v>
      </c>
      <c r="B134" s="116">
        <f>SUM(B64,B118,B126,B130)</f>
        <v>23234</v>
      </c>
      <c r="C134" s="116">
        <f t="shared" ref="C134:E134" si="24">SUM(C64,C118,C126,C130)</f>
        <v>34445</v>
      </c>
      <c r="D134" s="116">
        <f t="shared" si="24"/>
        <v>0</v>
      </c>
      <c r="E134" s="116">
        <f t="shared" si="24"/>
        <v>57679</v>
      </c>
    </row>
    <row r="135" spans="1:6" ht="17.25" thickTop="1" thickBot="1">
      <c r="A135" s="24"/>
      <c r="B135" s="36"/>
    </row>
    <row r="136" spans="1:6">
      <c r="A136" s="25" t="s">
        <v>37</v>
      </c>
      <c r="B136" s="66"/>
      <c r="C136" s="67"/>
      <c r="D136" s="86"/>
      <c r="E136" s="119"/>
    </row>
    <row r="137" spans="1:6">
      <c r="A137" s="7" t="s">
        <v>38</v>
      </c>
      <c r="B137" s="62">
        <v>105</v>
      </c>
      <c r="C137" s="53">
        <v>150</v>
      </c>
      <c r="D137" s="79"/>
      <c r="E137" s="114">
        <f>SUM(B137:D137)</f>
        <v>255</v>
      </c>
    </row>
    <row r="138" spans="1:6">
      <c r="A138" s="7" t="s">
        <v>39</v>
      </c>
      <c r="B138" s="62">
        <v>28</v>
      </c>
      <c r="C138" s="53">
        <v>41</v>
      </c>
      <c r="D138" s="79"/>
      <c r="E138" s="114">
        <f>SUM(B138:D138)</f>
        <v>69</v>
      </c>
    </row>
    <row r="139" spans="1:6">
      <c r="A139" s="6" t="s">
        <v>40</v>
      </c>
      <c r="B139" s="63">
        <f>SUM(B137:B138)</f>
        <v>133</v>
      </c>
      <c r="C139" s="63">
        <f t="shared" ref="C139:E139" si="25">SUM(C137:C138)</f>
        <v>191</v>
      </c>
      <c r="D139" s="63">
        <f t="shared" si="25"/>
        <v>0</v>
      </c>
      <c r="E139" s="63">
        <f t="shared" si="25"/>
        <v>324</v>
      </c>
    </row>
    <row r="140" spans="1:6">
      <c r="A140" s="14" t="s">
        <v>57</v>
      </c>
      <c r="B140" s="61"/>
      <c r="C140" s="53"/>
      <c r="D140" s="79"/>
      <c r="E140" s="114"/>
    </row>
    <row r="141" spans="1:6">
      <c r="A141" s="26" t="s">
        <v>58</v>
      </c>
      <c r="B141" s="68">
        <v>6115</v>
      </c>
      <c r="C141" s="58"/>
      <c r="D141" s="83"/>
      <c r="E141" s="114">
        <v>6115</v>
      </c>
    </row>
    <row r="142" spans="1:6" ht="16.5" thickBot="1">
      <c r="A142" s="90" t="s">
        <v>59</v>
      </c>
      <c r="B142" s="68"/>
      <c r="C142" s="71"/>
      <c r="D142" s="91"/>
      <c r="E142" s="120"/>
    </row>
    <row r="143" spans="1:6" ht="17.25" thickTop="1" thickBot="1">
      <c r="A143" s="89" t="s">
        <v>72</v>
      </c>
      <c r="B143" s="122">
        <f>SUM(B139,B141)</f>
        <v>6248</v>
      </c>
      <c r="C143" s="122">
        <f t="shared" ref="C143:E143" si="26">SUM(C139,C141)</f>
        <v>191</v>
      </c>
      <c r="D143" s="122">
        <f t="shared" si="26"/>
        <v>0</v>
      </c>
      <c r="E143" s="122">
        <f t="shared" si="26"/>
        <v>6439</v>
      </c>
    </row>
    <row r="144" spans="1:6" s="8" customFormat="1" ht="16.5" thickTop="1">
      <c r="A144" s="23" t="s">
        <v>41</v>
      </c>
      <c r="B144" s="62"/>
      <c r="C144" s="60"/>
      <c r="D144" s="85"/>
      <c r="E144" s="121"/>
      <c r="F144" s="9"/>
    </row>
    <row r="145" spans="1:6">
      <c r="A145" s="7" t="s">
        <v>60</v>
      </c>
      <c r="B145" s="62"/>
      <c r="C145" s="53"/>
      <c r="D145" s="79"/>
      <c r="E145" s="114"/>
    </row>
    <row r="146" spans="1:6" ht="16.5" thickBot="1">
      <c r="A146" s="26" t="s">
        <v>61</v>
      </c>
      <c r="B146" s="68"/>
      <c r="C146" s="58"/>
      <c r="D146" s="83"/>
      <c r="E146" s="120"/>
    </row>
    <row r="147" spans="1:6" ht="16.5" thickBot="1">
      <c r="A147" s="15" t="s">
        <v>62</v>
      </c>
      <c r="B147" s="69"/>
      <c r="C147" s="59"/>
      <c r="D147" s="84"/>
      <c r="E147" s="118"/>
    </row>
    <row r="148" spans="1:6" s="8" customFormat="1" ht="16.5" thickBot="1">
      <c r="A148" s="22"/>
      <c r="B148" s="70"/>
      <c r="C148" s="71"/>
      <c r="D148" s="71"/>
      <c r="E148" s="71"/>
      <c r="F148" s="9"/>
    </row>
    <row r="149" spans="1:6" ht="17.25" thickTop="1" thickBot="1">
      <c r="A149" s="96" t="s">
        <v>47</v>
      </c>
      <c r="B149" s="97">
        <f>SUM(B134,B143)</f>
        <v>29482</v>
      </c>
      <c r="C149" s="97">
        <f t="shared" ref="C149:E149" si="27">SUM(C134,C143)</f>
        <v>34636</v>
      </c>
      <c r="D149" s="97">
        <f t="shared" si="27"/>
        <v>0</v>
      </c>
      <c r="E149" s="97">
        <f t="shared" si="27"/>
        <v>64118</v>
      </c>
    </row>
    <row r="150" spans="1:6" ht="17.25" thickTop="1" thickBot="1"/>
    <row r="151" spans="1:6" ht="16.5" thickBot="1">
      <c r="A151" s="171" t="s">
        <v>43</v>
      </c>
      <c r="B151" s="172"/>
      <c r="C151" s="39"/>
      <c r="D151" s="40"/>
      <c r="E151" s="41"/>
    </row>
    <row r="152" spans="1:6" ht="16.5" thickBot="1">
      <c r="A152" s="28"/>
      <c r="B152" s="129" t="s">
        <v>52</v>
      </c>
      <c r="C152" s="130" t="s">
        <v>75</v>
      </c>
      <c r="D152" s="43" t="s">
        <v>51</v>
      </c>
      <c r="E152" s="130" t="s">
        <v>50</v>
      </c>
    </row>
    <row r="153" spans="1:6" s="143" customFormat="1">
      <c r="A153" s="164" t="s">
        <v>67</v>
      </c>
      <c r="B153" s="165"/>
      <c r="C153" s="166"/>
      <c r="D153" s="167"/>
      <c r="E153" s="168"/>
      <c r="F153" s="9"/>
    </row>
    <row r="154" spans="1:6">
      <c r="A154" s="105" t="s">
        <v>153</v>
      </c>
      <c r="B154" s="106"/>
      <c r="C154" s="107"/>
      <c r="D154" s="85"/>
      <c r="E154" s="121"/>
    </row>
    <row r="155" spans="1:6">
      <c r="A155" s="105" t="s">
        <v>152</v>
      </c>
      <c r="B155" s="106"/>
      <c r="C155" s="107"/>
      <c r="D155" s="85"/>
      <c r="E155" s="121"/>
    </row>
    <row r="156" spans="1:6">
      <c r="A156" s="105" t="s">
        <v>155</v>
      </c>
      <c r="B156" s="106"/>
      <c r="C156" s="107"/>
      <c r="D156" s="85"/>
      <c r="E156" s="114"/>
    </row>
    <row r="157" spans="1:6">
      <c r="A157" s="105" t="s">
        <v>156</v>
      </c>
      <c r="B157" s="106">
        <v>7924</v>
      </c>
      <c r="C157" s="107">
        <v>20000</v>
      </c>
      <c r="D157" s="85"/>
      <c r="E157" s="114">
        <f>SUM(B157:D157)</f>
        <v>27924</v>
      </c>
    </row>
    <row r="158" spans="1:6">
      <c r="A158" s="105" t="s">
        <v>154</v>
      </c>
      <c r="B158" s="106"/>
      <c r="C158" s="107"/>
      <c r="D158" s="85"/>
      <c r="E158" s="114"/>
    </row>
    <row r="159" spans="1:6">
      <c r="A159" s="105" t="s">
        <v>68</v>
      </c>
      <c r="B159" s="106"/>
      <c r="C159" s="107">
        <v>5</v>
      </c>
      <c r="D159" s="85"/>
      <c r="E159" s="114"/>
    </row>
    <row r="160" spans="1:6">
      <c r="A160" s="105" t="s">
        <v>69</v>
      </c>
      <c r="B160" s="106">
        <v>1500</v>
      </c>
      <c r="C160" s="107"/>
      <c r="D160" s="85"/>
      <c r="E160" s="114">
        <f>SUM(B160:D160)</f>
        <v>1500</v>
      </c>
    </row>
    <row r="161" spans="1:6">
      <c r="A161" s="105" t="s">
        <v>162</v>
      </c>
      <c r="B161" s="106"/>
      <c r="C161" s="107"/>
      <c r="D161" s="85"/>
      <c r="E161" s="114"/>
    </row>
    <row r="162" spans="1:6">
      <c r="A162" s="169" t="s">
        <v>160</v>
      </c>
      <c r="B162" s="109">
        <f>SUM(B154:B161)</f>
        <v>9424</v>
      </c>
      <c r="C162" s="109">
        <f t="shared" ref="C162:D162" si="28">SUM(C154:C160)</f>
        <v>20005</v>
      </c>
      <c r="D162" s="109">
        <f t="shared" si="28"/>
        <v>0</v>
      </c>
      <c r="E162" s="109">
        <f>SUM(B162:D162)</f>
        <v>29429</v>
      </c>
    </row>
    <row r="163" spans="1:6">
      <c r="A163" s="30" t="s">
        <v>157</v>
      </c>
      <c r="B163" s="77"/>
      <c r="C163" s="45"/>
      <c r="D163" s="79"/>
      <c r="E163" s="114"/>
    </row>
    <row r="164" spans="1:6">
      <c r="A164" s="30" t="s">
        <v>167</v>
      </c>
      <c r="B164" s="77">
        <v>3636</v>
      </c>
      <c r="C164" s="45"/>
      <c r="D164" s="79"/>
      <c r="E164" s="114">
        <f>SUM(B164:D164)</f>
        <v>3636</v>
      </c>
    </row>
    <row r="165" spans="1:6" ht="16.5" thickBot="1">
      <c r="A165" s="31" t="s">
        <v>42</v>
      </c>
      <c r="B165" s="78"/>
      <c r="C165" s="46"/>
      <c r="D165" s="83"/>
      <c r="E165" s="114"/>
    </row>
    <row r="166" spans="1:6" ht="16.5" thickBot="1">
      <c r="A166" s="29" t="s">
        <v>73</v>
      </c>
      <c r="B166" s="65">
        <f>SUM(B153,B162,B163,B164,B165)</f>
        <v>13060</v>
      </c>
      <c r="C166" s="65">
        <f>SUM(C153,C162,C163,C164,C165)</f>
        <v>20005</v>
      </c>
      <c r="D166" s="65">
        <f>SUM(D153,D162,D163,D164,D165)</f>
        <v>0</v>
      </c>
      <c r="E166" s="65">
        <f>SUM(E153,E162,E163,E164,E165)</f>
        <v>33065</v>
      </c>
    </row>
    <row r="167" spans="1:6">
      <c r="A167" s="108" t="s">
        <v>64</v>
      </c>
      <c r="B167" s="106"/>
      <c r="C167" s="107"/>
      <c r="D167" s="85"/>
      <c r="E167" s="114"/>
    </row>
    <row r="168" spans="1:6">
      <c r="A168" s="31" t="s">
        <v>65</v>
      </c>
      <c r="B168" s="77">
        <v>6115</v>
      </c>
      <c r="C168" s="45"/>
      <c r="D168" s="79"/>
      <c r="E168" s="114">
        <v>6115</v>
      </c>
    </row>
    <row r="169" spans="1:6">
      <c r="A169" s="31" t="s">
        <v>66</v>
      </c>
      <c r="B169" s="53"/>
      <c r="C169" s="45"/>
      <c r="D169" s="79"/>
      <c r="E169" s="114"/>
    </row>
    <row r="170" spans="1:6" ht="16.5" thickBot="1">
      <c r="A170" s="111" t="s">
        <v>70</v>
      </c>
      <c r="B170" s="170">
        <f>SUM(B168:B169)</f>
        <v>6115</v>
      </c>
      <c r="C170" s="170">
        <f t="shared" ref="C170:E170" si="29">SUM(C168:C169)</f>
        <v>0</v>
      </c>
      <c r="D170" s="170">
        <f t="shared" si="29"/>
        <v>0</v>
      </c>
      <c r="E170" s="170">
        <f t="shared" si="29"/>
        <v>6115</v>
      </c>
    </row>
    <row r="171" spans="1:6" ht="16.5" thickBot="1">
      <c r="A171" s="29" t="s">
        <v>63</v>
      </c>
      <c r="B171" s="124">
        <f>SUM(B170)</f>
        <v>6115</v>
      </c>
      <c r="C171" s="124">
        <f t="shared" ref="C171:E171" si="30">SUM(C170)</f>
        <v>0</v>
      </c>
      <c r="D171" s="124">
        <f t="shared" si="30"/>
        <v>0</v>
      </c>
      <c r="E171" s="124">
        <f t="shared" si="30"/>
        <v>6115</v>
      </c>
      <c r="F171" s="10"/>
    </row>
    <row r="172" spans="1:6">
      <c r="A172" s="92"/>
      <c r="F172" s="10"/>
    </row>
    <row r="173" spans="1:6" ht="16.5" thickBot="1">
      <c r="A173" s="8"/>
      <c r="B173" s="94"/>
      <c r="C173" s="71"/>
      <c r="D173" s="71"/>
      <c r="E173" s="71"/>
      <c r="F173" s="10"/>
    </row>
    <row r="174" spans="1:6" ht="16.5" thickBot="1">
      <c r="A174" s="99" t="s">
        <v>48</v>
      </c>
      <c r="B174" s="100"/>
      <c r="C174" s="59"/>
      <c r="D174" s="84"/>
      <c r="E174" s="118"/>
    </row>
    <row r="175" spans="1:6">
      <c r="A175" s="98" t="s">
        <v>158</v>
      </c>
      <c r="B175" s="93"/>
      <c r="C175" s="60"/>
      <c r="D175" s="85"/>
      <c r="E175" s="121"/>
    </row>
    <row r="176" spans="1:6">
      <c r="A176" s="30" t="s">
        <v>159</v>
      </c>
      <c r="B176" s="72"/>
      <c r="C176" s="53"/>
      <c r="D176" s="79"/>
      <c r="E176" s="114"/>
    </row>
    <row r="177" spans="1:5" ht="16.5" thickBot="1">
      <c r="A177" s="31" t="s">
        <v>44</v>
      </c>
      <c r="B177" s="73"/>
      <c r="C177" s="58"/>
      <c r="D177" s="83"/>
      <c r="E177" s="120"/>
    </row>
    <row r="178" spans="1:5" ht="16.5" thickBot="1">
      <c r="A178" s="101" t="s">
        <v>74</v>
      </c>
      <c r="B178" s="102"/>
      <c r="C178" s="102"/>
      <c r="D178" s="103"/>
      <c r="E178" s="123"/>
    </row>
    <row r="179" spans="1:5" ht="16.5" thickBot="1"/>
    <row r="180" spans="1:5" ht="17.25" thickTop="1" thickBot="1">
      <c r="A180" s="104" t="s">
        <v>45</v>
      </c>
      <c r="B180" s="110">
        <f>SUM(B166,B171,B178)</f>
        <v>19175</v>
      </c>
      <c r="C180" s="110">
        <f t="shared" ref="C180:E180" si="31">SUM(C166,C171,C178)</f>
        <v>20005</v>
      </c>
      <c r="D180" s="110">
        <f t="shared" si="31"/>
        <v>0</v>
      </c>
      <c r="E180" s="110">
        <f t="shared" si="31"/>
        <v>39180</v>
      </c>
    </row>
    <row r="181" spans="1:5" ht="16.5" thickTop="1"/>
  </sheetData>
  <mergeCells count="5">
    <mergeCell ref="A151:B151"/>
    <mergeCell ref="A1:B1"/>
    <mergeCell ref="A65:B65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&amp;C9..számú melléklet a 18/2014.(XII.13.)számú rendelethez&amp;R&amp;16 </oddHeader>
  </headerFooter>
  <rowBreaks count="2" manualBreakCount="2">
    <brk id="64" max="4" man="1"/>
    <brk id="149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2014-12-11T14:45:23Z</dcterms:modified>
</cp:coreProperties>
</file>