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35" windowWidth="21075" windowHeight="9780" activeTab="7"/>
  </bookViews>
  <sheets>
    <sheet name="1" sheetId="15" r:id="rId1"/>
    <sheet name="2" sheetId="1" r:id="rId2"/>
    <sheet name="3-a" sheetId="14" r:id="rId3"/>
    <sheet name="3-b" sheetId="18" r:id="rId4"/>
    <sheet name="3-c" sheetId="19" r:id="rId5"/>
    <sheet name="4-a" sheetId="9" r:id="rId6"/>
    <sheet name="4-b" sheetId="10" r:id="rId7"/>
    <sheet name="5" sheetId="11" r:id="rId8"/>
  </sheets>
  <calcPr calcId="125725"/>
</workbook>
</file>

<file path=xl/calcChain.xml><?xml version="1.0" encoding="utf-8"?>
<calcChain xmlns="http://schemas.openxmlformats.org/spreadsheetml/2006/main">
  <c r="E14" i="11"/>
  <c r="E15" s="1"/>
  <c r="E35" s="1"/>
  <c r="E16"/>
  <c r="E25"/>
  <c r="E34"/>
  <c r="E148" i="14"/>
  <c r="E142"/>
  <c r="E135"/>
  <c r="E131"/>
  <c r="E156" s="1"/>
  <c r="E116"/>
  <c r="E95"/>
  <c r="E130" s="1"/>
  <c r="E157" s="1"/>
  <c r="E148" i="1"/>
  <c r="E142"/>
  <c r="E135"/>
  <c r="E131"/>
  <c r="E156" s="1"/>
  <c r="E116"/>
  <c r="E95"/>
  <c r="E130" s="1"/>
  <c r="E157" s="1"/>
  <c r="E84" i="14"/>
  <c r="E80"/>
  <c r="E77"/>
  <c r="E72"/>
  <c r="E91" s="1"/>
  <c r="E68"/>
  <c r="E62"/>
  <c r="E57"/>
  <c r="E51"/>
  <c r="E39"/>
  <c r="E31"/>
  <c r="E24"/>
  <c r="E17"/>
  <c r="E10"/>
  <c r="E67" s="1"/>
  <c r="E84" i="1"/>
  <c r="E80"/>
  <c r="E77"/>
  <c r="E72"/>
  <c r="E68"/>
  <c r="E91" s="1"/>
  <c r="E62"/>
  <c r="E57"/>
  <c r="E51"/>
  <c r="E39"/>
  <c r="E31"/>
  <c r="E24"/>
  <c r="E17"/>
  <c r="E10"/>
  <c r="E67" s="1"/>
  <c r="E92" s="1"/>
  <c r="I15" i="10"/>
  <c r="I28"/>
  <c r="I29" s="1"/>
  <c r="E15"/>
  <c r="E16"/>
  <c r="E22"/>
  <c r="E28"/>
  <c r="E29" s="1"/>
  <c r="I16" i="9"/>
  <c r="I27"/>
  <c r="E16"/>
  <c r="E17"/>
  <c r="E22"/>
  <c r="E27"/>
  <c r="E8" i="15"/>
  <c r="E15"/>
  <c r="E22"/>
  <c r="E29"/>
  <c r="E37"/>
  <c r="E49"/>
  <c r="E55"/>
  <c r="E60"/>
  <c r="E66"/>
  <c r="E70"/>
  <c r="E75"/>
  <c r="E78"/>
  <c r="E82"/>
  <c r="E95"/>
  <c r="E116"/>
  <c r="E131"/>
  <c r="E135"/>
  <c r="E142"/>
  <c r="E148"/>
  <c r="C10" i="19"/>
  <c r="D10"/>
  <c r="E10"/>
  <c r="C17"/>
  <c r="D17"/>
  <c r="E17"/>
  <c r="C24"/>
  <c r="D24"/>
  <c r="E24"/>
  <c r="C32"/>
  <c r="C31" s="1"/>
  <c r="C67" s="1"/>
  <c r="C92" s="1"/>
  <c r="D32"/>
  <c r="D31" s="1"/>
  <c r="D67" s="1"/>
  <c r="E32"/>
  <c r="E31" s="1"/>
  <c r="E67" s="1"/>
  <c r="E92" s="1"/>
  <c r="C39"/>
  <c r="D39"/>
  <c r="E39"/>
  <c r="C51"/>
  <c r="D51"/>
  <c r="E51"/>
  <c r="C57"/>
  <c r="D57"/>
  <c r="E57"/>
  <c r="C62"/>
  <c r="D62"/>
  <c r="E62"/>
  <c r="C68"/>
  <c r="D68"/>
  <c r="E68"/>
  <c r="C72"/>
  <c r="D72"/>
  <c r="E72"/>
  <c r="C77"/>
  <c r="D77"/>
  <c r="E77"/>
  <c r="C80"/>
  <c r="D80"/>
  <c r="E80"/>
  <c r="C84"/>
  <c r="D84"/>
  <c r="D91" s="1"/>
  <c r="E84"/>
  <c r="C91"/>
  <c r="E91"/>
  <c r="C95"/>
  <c r="D95"/>
  <c r="E95"/>
  <c r="C116"/>
  <c r="D116"/>
  <c r="D130" s="1"/>
  <c r="D157" s="1"/>
  <c r="E116"/>
  <c r="C130"/>
  <c r="E130"/>
  <c r="C131"/>
  <c r="D131"/>
  <c r="E131"/>
  <c r="C135"/>
  <c r="D135"/>
  <c r="E135"/>
  <c r="E156" s="1"/>
  <c r="E157" s="1"/>
  <c r="C142"/>
  <c r="D142"/>
  <c r="E142"/>
  <c r="C148"/>
  <c r="C156" s="1"/>
  <c r="C157" s="1"/>
  <c r="D148"/>
  <c r="E148"/>
  <c r="D156"/>
  <c r="C10" i="18"/>
  <c r="D10"/>
  <c r="E10"/>
  <c r="C17"/>
  <c r="D17"/>
  <c r="E17"/>
  <c r="C24"/>
  <c r="D24"/>
  <c r="E24"/>
  <c r="C31"/>
  <c r="E31"/>
  <c r="C32"/>
  <c r="D32"/>
  <c r="D31" s="1"/>
  <c r="D67" s="1"/>
  <c r="D92" s="1"/>
  <c r="E32"/>
  <c r="C39"/>
  <c r="D39"/>
  <c r="E39"/>
  <c r="C51"/>
  <c r="D51"/>
  <c r="E51"/>
  <c r="C57"/>
  <c r="D57"/>
  <c r="E57"/>
  <c r="C62"/>
  <c r="D62"/>
  <c r="E62"/>
  <c r="C67"/>
  <c r="E67"/>
  <c r="C68"/>
  <c r="D68"/>
  <c r="E68"/>
  <c r="C72"/>
  <c r="D72"/>
  <c r="E72"/>
  <c r="C77"/>
  <c r="D77"/>
  <c r="E77"/>
  <c r="C80"/>
  <c r="D80"/>
  <c r="E80"/>
  <c r="C84"/>
  <c r="D84"/>
  <c r="E84"/>
  <c r="C91"/>
  <c r="D91"/>
  <c r="E91"/>
  <c r="C92"/>
  <c r="E92"/>
  <c r="C95"/>
  <c r="D95"/>
  <c r="E95"/>
  <c r="C116"/>
  <c r="D116"/>
  <c r="D130" s="1"/>
  <c r="D157" s="1"/>
  <c r="E116"/>
  <c r="C130"/>
  <c r="E130"/>
  <c r="C131"/>
  <c r="D131"/>
  <c r="E131"/>
  <c r="C135"/>
  <c r="D135"/>
  <c r="E135"/>
  <c r="C142"/>
  <c r="D142"/>
  <c r="E142"/>
  <c r="C148"/>
  <c r="C156" s="1"/>
  <c r="C157" s="1"/>
  <c r="D148"/>
  <c r="E148"/>
  <c r="E156" s="1"/>
  <c r="E157" s="1"/>
  <c r="D156"/>
  <c r="I28" i="9" l="1"/>
  <c r="E28"/>
  <c r="E92" i="14"/>
  <c r="E156" i="15"/>
  <c r="E157" s="1"/>
  <c r="E89"/>
  <c r="E65"/>
  <c r="E130"/>
  <c r="D92" i="19"/>
  <c r="D16" i="9"/>
  <c r="D22" i="10"/>
  <c r="D16"/>
  <c r="D28" s="1"/>
  <c r="D29" s="1"/>
  <c r="D15"/>
  <c r="H15"/>
  <c r="H29" s="1"/>
  <c r="H28"/>
  <c r="H16" i="9"/>
  <c r="H28" s="1"/>
  <c r="H27"/>
  <c r="D22"/>
  <c r="D17"/>
  <c r="D148" i="14"/>
  <c r="D142"/>
  <c r="D135"/>
  <c r="D131"/>
  <c r="D156" s="1"/>
  <c r="D116"/>
  <c r="D31"/>
  <c r="D32"/>
  <c r="D10"/>
  <c r="D17"/>
  <c r="D24"/>
  <c r="D39"/>
  <c r="D51"/>
  <c r="D57"/>
  <c r="D62"/>
  <c r="D68"/>
  <c r="D91" s="1"/>
  <c r="D72"/>
  <c r="D77"/>
  <c r="D80"/>
  <c r="D84"/>
  <c r="D95"/>
  <c r="D130" s="1"/>
  <c r="D32" i="1"/>
  <c r="D31" s="1"/>
  <c r="D10"/>
  <c r="D17"/>
  <c r="D24"/>
  <c r="D39"/>
  <c r="D51"/>
  <c r="D57"/>
  <c r="D62"/>
  <c r="D68"/>
  <c r="D72"/>
  <c r="D77"/>
  <c r="D80"/>
  <c r="D84"/>
  <c r="D95"/>
  <c r="D116"/>
  <c r="D131"/>
  <c r="D135"/>
  <c r="D142"/>
  <c r="D148"/>
  <c r="D156"/>
  <c r="D131" i="15"/>
  <c r="D95"/>
  <c r="D130" s="1"/>
  <c r="D116"/>
  <c r="D135"/>
  <c r="D156" s="1"/>
  <c r="D142"/>
  <c r="D148"/>
  <c r="D29"/>
  <c r="D14" i="11"/>
  <c r="D15" s="1"/>
  <c r="D35" s="1"/>
  <c r="D16"/>
  <c r="D25"/>
  <c r="D34" s="1"/>
  <c r="D8" i="15"/>
  <c r="D15"/>
  <c r="D22"/>
  <c r="D37"/>
  <c r="D49"/>
  <c r="D55"/>
  <c r="D60"/>
  <c r="D66"/>
  <c r="D70"/>
  <c r="D75"/>
  <c r="D78"/>
  <c r="D82"/>
  <c r="C148"/>
  <c r="C142"/>
  <c r="C135"/>
  <c r="C131"/>
  <c r="C116"/>
  <c r="C95"/>
  <c r="C82"/>
  <c r="C78"/>
  <c r="C75"/>
  <c r="C70"/>
  <c r="C66"/>
  <c r="C60"/>
  <c r="C55"/>
  <c r="C49"/>
  <c r="C37"/>
  <c r="C30"/>
  <c r="C29" s="1"/>
  <c r="C22"/>
  <c r="C15"/>
  <c r="C8"/>
  <c r="G28" i="10"/>
  <c r="G15"/>
  <c r="G29" s="1"/>
  <c r="C22"/>
  <c r="C16"/>
  <c r="C28" s="1"/>
  <c r="C15"/>
  <c r="C29" s="1"/>
  <c r="G27" i="9"/>
  <c r="G16"/>
  <c r="C22"/>
  <c r="C17"/>
  <c r="C16"/>
  <c r="C156" i="1"/>
  <c r="C148"/>
  <c r="C142"/>
  <c r="C135"/>
  <c r="C131"/>
  <c r="C116"/>
  <c r="C95"/>
  <c r="C91"/>
  <c r="C17"/>
  <c r="C31"/>
  <c r="C24"/>
  <c r="C148" i="14"/>
  <c r="C142"/>
  <c r="C135"/>
  <c r="C131"/>
  <c r="C156" s="1"/>
  <c r="C116"/>
  <c r="C95"/>
  <c r="C84"/>
  <c r="C80"/>
  <c r="C77"/>
  <c r="C72"/>
  <c r="C68"/>
  <c r="C91" s="1"/>
  <c r="C62"/>
  <c r="C57"/>
  <c r="C51"/>
  <c r="C39"/>
  <c r="C31"/>
  <c r="C24"/>
  <c r="C17"/>
  <c r="C10"/>
  <c r="E90" i="15" l="1"/>
  <c r="D27" i="9"/>
  <c r="D28" s="1"/>
  <c r="C27"/>
  <c r="D67" i="14"/>
  <c r="D92" s="1"/>
  <c r="D157"/>
  <c r="D130" i="1"/>
  <c r="D157" s="1"/>
  <c r="D91"/>
  <c r="D67"/>
  <c r="D157" i="15"/>
  <c r="D89"/>
  <c r="D65"/>
  <c r="G28" i="9"/>
  <c r="C130" i="14"/>
  <c r="C157" s="1"/>
  <c r="C130" i="1"/>
  <c r="C157" s="1"/>
  <c r="C65" i="15"/>
  <c r="C89"/>
  <c r="C130"/>
  <c r="C156"/>
  <c r="C67" i="14"/>
  <c r="C92" s="1"/>
  <c r="C25" i="11"/>
  <c r="C16"/>
  <c r="C14"/>
  <c r="C15" s="1"/>
  <c r="D92" i="1" l="1"/>
  <c r="D90" i="15"/>
  <c r="C90"/>
  <c r="C157"/>
  <c r="C34" i="11"/>
  <c r="C35"/>
  <c r="C28" i="9"/>
  <c r="C84" i="1"/>
  <c r="C80"/>
  <c r="C77"/>
  <c r="C72"/>
  <c r="C68"/>
  <c r="C62"/>
  <c r="C57"/>
  <c r="C51"/>
  <c r="C39"/>
  <c r="C67" s="1"/>
  <c r="C92" s="1"/>
</calcChain>
</file>

<file path=xl/sharedStrings.xml><?xml version="1.0" encoding="utf-8"?>
<sst xmlns="http://schemas.openxmlformats.org/spreadsheetml/2006/main" count="1771" uniqueCount="397">
  <si>
    <t>Megnevezés</t>
  </si>
  <si>
    <t>Önkormányzat</t>
  </si>
  <si>
    <t>Feladat megnevezése</t>
  </si>
  <si>
    <t>Összes bevétel, kiadás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</si>
  <si>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</si>
  <si>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</si>
  <si>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</si>
  <si>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</si>
  <si>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</si>
  <si>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</si>
  <si>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</si>
  <si>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</si>
  <si>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</si>
  <si>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</si>
  <si>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</si>
  <si>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</si>
  <si>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</si>
  <si>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</si>
  <si>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</si>
  <si>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</si>
  <si>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</si>
  <si>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</si>
  <si>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kvi támogatások és kiegészítő támogatások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</si>
  <si>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</si>
  <si>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</si>
  <si>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</si>
  <si>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</si>
  <si>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</si>
  <si>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</si>
  <si>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</si>
  <si>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</si>
  <si>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</si>
  <si>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</si>
  <si>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</si>
  <si>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</si>
  <si>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</si>
  <si>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</si>
  <si>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</si>
  <si>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</si>
  <si>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</si>
  <si>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</si>
  <si>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</si>
  <si>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</si>
  <si>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</si>
  <si>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</si>
  <si>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</si>
  <si>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</si>
  <si>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</si>
  <si>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</si>
  <si>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</si>
  <si>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</si>
  <si>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</si>
  <si>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</si>
  <si>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</si>
  <si>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</si>
  <si>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</si>
  <si>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Helyi adók  (4.1.1.+…+4.1.3.)</t>
  </si>
  <si>
    <t>4.1.1.</t>
  </si>
  <si>
    <t>- Vagyoni típusú adók</t>
  </si>
  <si>
    <t>4.1.2.</t>
  </si>
  <si>
    <t>- Termékek és szolgáltatások adói</t>
  </si>
  <si>
    <t>4.1.3.</t>
  </si>
  <si>
    <t>- Értékesítési és forgalmi adók (iparűzési adó)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</si>
  <si>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</si>
  <si>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</si>
  <si>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</si>
  <si>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</si>
  <si>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</si>
  <si>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</si>
  <si>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</si>
  <si>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</si>
  <si>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</si>
  <si>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</si>
  <si>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</si>
  <si>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</si>
  <si>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</si>
  <si>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</si>
  <si>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</si>
  <si>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</si>
  <si>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</si>
  <si>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</si>
  <si>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</si>
  <si>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</si>
  <si>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</si>
  <si>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</si>
  <si>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</si>
  <si>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</si>
  <si>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</si>
  <si>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</si>
  <si>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</si>
  <si>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</si>
  <si>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</si>
  <si>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</si>
  <si>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</si>
  <si>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</si>
  <si>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</si>
  <si>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</si>
  <si>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</si>
  <si>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</si>
  <si>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</si>
  <si>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</si>
  <si>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</si>
  <si>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</si>
  <si>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</si>
  <si>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</si>
  <si>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</si>
  <si>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</si>
  <si>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</si>
  <si>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</si>
  <si>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</si>
  <si>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</si>
  <si>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</si>
  <si>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</si>
  <si>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</si>
  <si>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</si>
  <si>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</si>
  <si>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</si>
  <si>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</si>
  <si>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</si>
  <si>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</si>
  <si>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</si>
  <si>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</si>
  <si>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</si>
  <si>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</si>
  <si>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</si>
  <si>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</si>
  <si>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</si>
  <si>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 xml:space="preserve">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</si>
  <si>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</si>
  <si>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</si>
  <si>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</si>
  <si>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</si>
  <si>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</si>
  <si>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</si>
  <si>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</si>
  <si>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</si>
  <si>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</si>
  <si>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</si>
  <si>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</si>
  <si>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</si>
  <si>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</si>
  <si>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</si>
  <si>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</si>
  <si>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</si>
  <si>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</si>
  <si>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</si>
  <si>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</si>
  <si>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</si>
  <si>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</si>
  <si>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</si>
  <si>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</si>
  <si>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</si>
  <si>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</si>
  <si>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</si>
  <si>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</si>
  <si>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</si>
  <si>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</si>
  <si>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</si>
  <si>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</si>
  <si>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</si>
  <si>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</si>
  <si>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</si>
  <si>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</si>
  <si>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</si>
  <si>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</si>
  <si>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</si>
  <si>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</si>
  <si>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</si>
  <si>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</si>
  <si>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</si>
  <si>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</si>
  <si>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16.</t>
  </si>
  <si>
    <t>Adóssághoz nem kapcsolódó származékos ügyletek bevételei</t>
  </si>
  <si>
    <t xml:space="preserve">   17.</t>
  </si>
  <si>
    <t>FINANSZÍROZÁSI BEVÉTELEK ÖSSZESEN: (10. + … +16.)</t>
  </si>
  <si>
    <t xml:space="preserve">   18.</t>
  </si>
  <si>
    <t>BEVÉTELEK ÖSSZESEN: (9+17)</t>
  </si>
  <si>
    <t>Kiadások</t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</si>
  <si>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</si>
  <si>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</si>
  <si>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</si>
  <si>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</si>
  <si>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</si>
  <si>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</si>
  <si>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</si>
  <si>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</si>
  <si>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</si>
  <si>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</si>
  <si>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</si>
  <si>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</si>
  <si>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</si>
  <si>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</si>
  <si>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</si>
  <si>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</si>
  <si>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</si>
  <si>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</si>
  <si>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</si>
  <si>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</si>
  <si>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</si>
  <si>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</si>
  <si>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</si>
  <si>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</si>
  <si>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</si>
  <si>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</si>
  <si>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</si>
  <si>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</si>
  <si>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</si>
  <si>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</si>
  <si>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</si>
  <si>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</si>
  <si>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az 1.18-ból: - Általános tartalék</t>
  </si>
  <si>
    <t>1.20.</t>
  </si>
  <si>
    <t xml:space="preserve">     - Céltartalék</t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</si>
  <si>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</si>
  <si>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</si>
  <si>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</si>
  <si>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</si>
  <si>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</si>
  <si>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</si>
  <si>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</si>
  <si>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</si>
  <si>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</si>
  <si>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</si>
  <si>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</si>
  <si>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</si>
  <si>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</si>
  <si>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</si>
  <si>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</si>
  <si>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</si>
  <si>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</si>
  <si>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</si>
  <si>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</si>
  <si>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</si>
  <si>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</si>
  <si>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>Hosszú lejáratú hitelek, kölcsönök törlesztése</t>
  </si>
  <si>
    <t>Likviditási célú hitelek, kölcsönök törlesztése pénzügyi vállalkozásnak</t>
  </si>
  <si>
    <t>Rövid lejáratú hitelek, kölcsönök törlesztése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</si>
  <si>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</si>
  <si>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</si>
  <si>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</si>
  <si>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</si>
  <si>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lejáatú belföldi értékpapírok beváltása</t>
  </si>
  <si>
    <t>Belföldi kötvények beváltása</t>
  </si>
  <si>
    <t>Éven túli lejáratú belföldi értékpapírok beváltása</t>
  </si>
  <si>
    <t>Belföldi finanszírozás kiadásai (6.1. + … + 6.5.)</t>
  </si>
  <si>
    <t>Államháztartáson belüli megelőlegezések folyósítása</t>
  </si>
  <si>
    <t>Államháztartáson belüli megelőlegezések visszafizetése</t>
  </si>
  <si>
    <t>Központi, irányító szervi támogatás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</si>
  <si>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</si>
  <si>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</si>
  <si>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</si>
  <si>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</si>
  <si>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</si>
  <si>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</si>
  <si>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</si>
  <si>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</si>
  <si>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</si>
  <si>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</si>
  <si>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</si>
  <si>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Váltókiadások</t>
  </si>
  <si>
    <t>10.</t>
  </si>
  <si>
    <t>FINANSZÍROZÁSI KIADÁSOK ÖSSZESEN: (4.+…+9.)</t>
  </si>
  <si>
    <t>11.</t>
  </si>
  <si>
    <t>KIADÁSOK ÖSSZESEN: (3.+10.)</t>
  </si>
  <si>
    <t>Éves tervezett létszám előirányzat (fő)</t>
  </si>
  <si>
    <t>Közfoglalkoztatottak létszáma (fő)</t>
  </si>
  <si>
    <t>Közhatalmi bevételek</t>
  </si>
  <si>
    <t>Működési célú átvett pénzeszközök</t>
  </si>
  <si>
    <t>Költségvetési maradvány igénybevétele</t>
  </si>
  <si>
    <t>Kötelező feladatok bevételei, kiadásai</t>
  </si>
  <si>
    <t>Sor-
szám</t>
  </si>
  <si>
    <t>D</t>
  </si>
  <si>
    <t>E</t>
  </si>
  <si>
    <t>Önkormányzatok működési támogatásai</t>
  </si>
  <si>
    <t>Személyi juttatások</t>
  </si>
  <si>
    <t>Működési célú támogatások államháztartáson belülről</t>
  </si>
  <si>
    <t>2.-ból EU-s támogatás</t>
  </si>
  <si>
    <t xml:space="preserve">Dologi kiadások </t>
  </si>
  <si>
    <t>Működési bevételek</t>
  </si>
  <si>
    <t>6.-ból EU-s támogatás (közvetlen)</t>
  </si>
  <si>
    <t>12.</t>
  </si>
  <si>
    <t>13.</t>
  </si>
  <si>
    <t>14.</t>
  </si>
  <si>
    <t>Értékpapír vásárlása, visszavásárlása</t>
  </si>
  <si>
    <t>15.</t>
  </si>
  <si>
    <t xml:space="preserve">   Költségvetési maradvány igénybevétele </t>
  </si>
  <si>
    <t>Likviditási célú hitelek törlesztése</t>
  </si>
  <si>
    <t>16.</t>
  </si>
  <si>
    <t xml:space="preserve">   Vállalkozási maradvány igénybevétele </t>
  </si>
  <si>
    <t>Rövid lejáratú hitelek törlesztése</t>
  </si>
  <si>
    <t>17.</t>
  </si>
  <si>
    <t xml:space="preserve">   Betét visszavonásából származó bevétel </t>
  </si>
  <si>
    <t>Hosszú lejáratú hitelek törlesztése</t>
  </si>
  <si>
    <t>18.</t>
  </si>
  <si>
    <t xml:space="preserve">   Egyéb belső finanszírozási bevételek</t>
  </si>
  <si>
    <t>Kölcsön törlesztése</t>
  </si>
  <si>
    <t>19.</t>
  </si>
  <si>
    <t>Forgatási célú belföldi, külföldi értékpapírok vásárlása</t>
  </si>
  <si>
    <t>20.</t>
  </si>
  <si>
    <t xml:space="preserve">   Likviditási célú hitelek, kölcsönök felvétele</t>
  </si>
  <si>
    <t>21.</t>
  </si>
  <si>
    <t xml:space="preserve">   Értékpapírok bevételei</t>
  </si>
  <si>
    <t>Felhalmozási célú támogatások államháztartáson belülről</t>
  </si>
  <si>
    <t>1.-ből EU-s támogatás</t>
  </si>
  <si>
    <t>1.-ből EU-s forrásból megvalósuló beruházás</t>
  </si>
  <si>
    <t>Felhalmozási bevételek</t>
  </si>
  <si>
    <t>Felhalmozási célú átvett pénzeszközök átvétele</t>
  </si>
  <si>
    <t>3.-ból EU-s forrásból megvalósuló felújítás</t>
  </si>
  <si>
    <t>4.-ből EU-s támogatás (közvetlen)</t>
  </si>
  <si>
    <t>Egyéb felhalmozási célú bevételek</t>
  </si>
  <si>
    <t>Hitelek törlesztése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</si>
  <si>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</si>
  <si>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</si>
  <si>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</si>
  <si>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</si>
  <si>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Befektetési célú belföldi, külföldi értékpapírok vásárlása</t>
  </si>
  <si>
    <t>Betét elhelyezése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</si>
  <si>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</si>
  <si>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</si>
  <si>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</si>
  <si>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</si>
  <si>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</si>
  <si>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ezer Ft-ban</t>
  </si>
  <si>
    <t>Helyi adóból és települési adóból származó bevétel</t>
  </si>
  <si>
    <t>Önkormányzati vagyon, vagyoni értékű jog értékesítéséből és hasznosításból származó bevétel</t>
  </si>
  <si>
    <t>Osztalék, koncessziós díj és hozambevétel</t>
  </si>
  <si>
    <t>Tárgyi eszközök, immateriális jószág, részvény, részesedés, vállalat értékesítéséből, privatizációból származó bevétel</t>
  </si>
  <si>
    <t>Bírság-, pótlék-és díjbevétel</t>
  </si>
  <si>
    <t>Kezesség-, garanciavállalással kapcsolatos megtérülés</t>
  </si>
  <si>
    <t>Saját bevételek összesen</t>
  </si>
  <si>
    <t>Saját bevételek 50%-a</t>
  </si>
  <si>
    <t>Előző években keletkeztetett tárgyévet terhelő fizetési kötelezettség</t>
  </si>
  <si>
    <t>Felvett, átvállalt hitel és annak tőketartozása</t>
  </si>
  <si>
    <t>Felvett, átvállalt kölcsön és annak tőketartozása</t>
  </si>
  <si>
    <t>Hitelviszonyt megtestesítő értékpapír</t>
  </si>
  <si>
    <t>Adott váltó</t>
  </si>
  <si>
    <t>Pénzügyi lízing</t>
  </si>
  <si>
    <t>Visszavásárlási kötelezettség</t>
  </si>
  <si>
    <t>Halasztott fizetés</t>
  </si>
  <si>
    <t>Kezességvállalásból eredő fizetési kötelezettség</t>
  </si>
  <si>
    <t>Tárgyévben keletkeztetett tárgyévet terhelő fizetési kötelezettség</t>
  </si>
  <si>
    <t>Fizetési kötelezettség összesen</t>
  </si>
  <si>
    <t>Fizetési kötelezettséggel csökkentett saját bevétel</t>
  </si>
  <si>
    <r>
      <t xml:space="preserve">   Működési költségvetés kiadásai </t>
    </r>
    <r>
      <rPr>
        <sz val="12"/>
        <rFont val="Times New Roman"/>
        <family val="1"/>
        <charset val="238"/>
      </rPr>
      <t>(1.1+…+1.5+1.18.)</t>
    </r>
  </si>
  <si>
    <r>
      <t xml:space="preserve">   Felhalmozási költségvetés kiadásai </t>
    </r>
    <r>
      <rPr>
        <sz val="12"/>
        <rFont val="Times New Roman"/>
        <family val="1"/>
        <charset val="238"/>
      </rPr>
      <t>(2.1.+2.3.+2.5.)</t>
    </r>
  </si>
  <si>
    <t>1. számú melléklet</t>
  </si>
  <si>
    <t>2015. évi előirányzat</t>
  </si>
  <si>
    <t>2. számú melléklet</t>
  </si>
  <si>
    <t xml:space="preserve">Hiány külső finanszírozásának bevételei (15.+…+16.) </t>
  </si>
  <si>
    <t>Hiány belső finanszírozásának bevételei (10.+…+13. )</t>
  </si>
  <si>
    <t>Működési célú finanszírozási bevételek összesen (9.+14.+17.+18.)</t>
  </si>
  <si>
    <t>Költségvetési kiadások összesen (1.+2.+3+4.+5.+6.)</t>
  </si>
  <si>
    <t>Költségvetési bevételek összesen (1.+2.+4.+5.+6.)</t>
  </si>
  <si>
    <t>BEVÉTEL ÖSSZESEN (8.+19.)</t>
  </si>
  <si>
    <t>KIADÁSOK ÖSSZESEN (8.+19.)</t>
  </si>
  <si>
    <t>Költségvetési bevételek összesen: (1.+3.+4.+6.)</t>
  </si>
  <si>
    <t>Költségvetési kiadások összesen: (1.+3.+5.+6.)</t>
  </si>
  <si>
    <t>Hiány belső finanszírozás bevételei ( 9+…+13)</t>
  </si>
  <si>
    <t>Hiány külső finanszírozásának bevételei (15+…+19)</t>
  </si>
  <si>
    <t>Felhalmozási célú finanszírozási bevételek összesen (8.+14.)</t>
  </si>
  <si>
    <t>Felhalmozási célú finanszírozási kiadások összesen
(8.+...+15.)</t>
  </si>
  <si>
    <t>BEVÉTEL ÖSSZESEN (7.+20.)</t>
  </si>
  <si>
    <t>KIADÁSOK ÖSSZESEN (7.+20.)</t>
  </si>
  <si>
    <t>Működési célú finanszírozási kiadások összesen (9.+...+17.)</t>
  </si>
  <si>
    <t>I. Működési bevételek és kiadások mérlege</t>
  </si>
  <si>
    <t>II. Felhalmozási bevételek és kiadások mérlege</t>
  </si>
  <si>
    <t xml:space="preserve">  Rövid lejáratú  hitelek, kölcsönök felvétele</t>
  </si>
  <si>
    <t>Sorszám</t>
  </si>
  <si>
    <t>Bevételi jogcímek</t>
  </si>
  <si>
    <t>BEVÉTELEK</t>
  </si>
  <si>
    <t>KIADÁSOK</t>
  </si>
  <si>
    <t>Kiadási jogcímek</t>
  </si>
  <si>
    <t>3/a. számú melléklet</t>
  </si>
  <si>
    <t>4/a. számú melléklet</t>
  </si>
  <si>
    <t>4/b. számú melléklet</t>
  </si>
  <si>
    <t>5. számú melléklet</t>
  </si>
  <si>
    <t>Adósságot keletkeztető ügyletekből fennálló kötelezettségek és saját bevételek</t>
  </si>
  <si>
    <t>Módosított</t>
  </si>
  <si>
    <t>Éves tervezett létszám (fő)</t>
  </si>
  <si>
    <t>10.3</t>
  </si>
  <si>
    <t>2015. évi módosított</t>
  </si>
  <si>
    <t>F</t>
  </si>
  <si>
    <t>G</t>
  </si>
  <si>
    <t>2015 évi módosított</t>
  </si>
  <si>
    <t xml:space="preserve">E </t>
  </si>
  <si>
    <t>Eredeti</t>
  </si>
  <si>
    <t>…./2016. (……....) rendelethez</t>
  </si>
  <si>
    <t>…../2016. (…....)  rendelethez</t>
  </si>
  <si>
    <t>…../2016. (…...)  rendelethez</t>
  </si>
  <si>
    <t>….../2016. (……..)  rendelethez</t>
  </si>
  <si>
    <t>…../2016. (…….)  rendelethez</t>
  </si>
  <si>
    <t>3/b. számú melléklet</t>
  </si>
  <si>
    <t>Önként vállalt feladatok bevételei, kiadásai</t>
  </si>
  <si>
    <t>3/c. számú melléklet</t>
  </si>
  <si>
    <t>Államigazgatási feladatok bevételei, kiadásai</t>
  </si>
  <si>
    <t>Teljesített</t>
  </si>
  <si>
    <t>2015. évi teljesített</t>
  </si>
</sst>
</file>

<file path=xl/styles.xml><?xml version="1.0" encoding="utf-8"?>
<styleSheet xmlns="http://schemas.openxmlformats.org/spreadsheetml/2006/main">
  <numFmts count="3">
    <numFmt numFmtId="43" formatCode="_-* #,##0.00\ _F_t_-;\-* #,##0.00\ _F_t_-;_-* &quot;-&quot;??\ _F_t_-;_-@_-"/>
    <numFmt numFmtId="164" formatCode="#,###"/>
    <numFmt numFmtId="165" formatCode="_-* #,##0\ _F_t_-;\-* #,##0\ _F_t_-;_-* &quot;-&quot;??\ _F_t_-;_-@_-"/>
  </numFmts>
  <fonts count="10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name val="Times New Roman CE"/>
      <charset val="238"/>
    </font>
    <font>
      <b/>
      <sz val="12"/>
      <name val="Times New Roman CE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5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172">
    <xf numFmtId="0" fontId="0" fillId="0" borderId="0" xfId="0"/>
    <xf numFmtId="0" fontId="5" fillId="0" borderId="0" xfId="0" applyFont="1"/>
    <xf numFmtId="0" fontId="5" fillId="0" borderId="19" xfId="0" applyFont="1" applyBorder="1" applyAlignment="1">
      <alignment vertical="top" wrapText="1"/>
    </xf>
    <xf numFmtId="0" fontId="5" fillId="0" borderId="19" xfId="0" applyFont="1" applyBorder="1" applyAlignment="1">
      <alignment horizontal="right" vertical="top" wrapText="1"/>
    </xf>
    <xf numFmtId="0" fontId="4" fillId="0" borderId="19" xfId="0" applyFont="1" applyBorder="1" applyAlignment="1">
      <alignment horizontal="right" vertical="top" wrapText="1"/>
    </xf>
    <xf numFmtId="165" fontId="4" fillId="0" borderId="19" xfId="1" applyNumberFormat="1" applyFont="1" applyBorder="1" applyAlignment="1">
      <alignment horizontal="right" vertical="top" wrapText="1"/>
    </xf>
    <xf numFmtId="0" fontId="6" fillId="0" borderId="19" xfId="0" applyFont="1" applyBorder="1" applyAlignment="1">
      <alignment horizontal="right" vertical="top" wrapText="1"/>
    </xf>
    <xf numFmtId="165" fontId="4" fillId="0" borderId="19" xfId="0" applyNumberFormat="1" applyFont="1" applyBorder="1" applyAlignment="1">
      <alignment horizontal="right" vertical="top" wrapText="1"/>
    </xf>
    <xf numFmtId="0" fontId="5" fillId="0" borderId="0" xfId="0" applyFont="1" applyBorder="1" applyAlignment="1">
      <alignment horizontal="right"/>
    </xf>
    <xf numFmtId="0" fontId="7" fillId="0" borderId="1" xfId="0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/>
    </xf>
    <xf numFmtId="0" fontId="7" fillId="0" borderId="3" xfId="0" quotePrefix="1" applyFont="1" applyFill="1" applyBorder="1" applyAlignment="1" applyProtection="1">
      <alignment horizontal="right" vertical="center" indent="1"/>
    </xf>
    <xf numFmtId="0" fontId="7" fillId="0" borderId="5" xfId="0" applyFont="1" applyFill="1" applyBorder="1" applyAlignment="1" applyProtection="1">
      <alignment horizontal="center" vertical="center"/>
    </xf>
    <xf numFmtId="0" fontId="7" fillId="0" borderId="0" xfId="0" applyFont="1" applyFill="1" applyAlignment="1" applyProtection="1">
      <alignment vertical="center"/>
    </xf>
    <xf numFmtId="0" fontId="7" fillId="0" borderId="6" xfId="0" applyFont="1" applyFill="1" applyBorder="1" applyAlignment="1" applyProtection="1">
      <alignment horizontal="center" vertical="center" wrapText="1"/>
    </xf>
    <xf numFmtId="0" fontId="7" fillId="0" borderId="7" xfId="0" applyFont="1" applyFill="1" applyBorder="1" applyAlignment="1" applyProtection="1">
      <alignment horizontal="center" vertical="center" wrapText="1"/>
    </xf>
    <xf numFmtId="0" fontId="7" fillId="0" borderId="9" xfId="0" applyFont="1" applyFill="1" applyBorder="1" applyAlignment="1" applyProtection="1">
      <alignment horizontal="center" vertical="center" wrapText="1"/>
    </xf>
    <xf numFmtId="0" fontId="7" fillId="0" borderId="10" xfId="0" applyFont="1" applyFill="1" applyBorder="1" applyAlignment="1" applyProtection="1">
      <alignment horizontal="center" vertical="center" wrapText="1"/>
    </xf>
    <xf numFmtId="0" fontId="7" fillId="0" borderId="11" xfId="0" applyFont="1" applyFill="1" applyBorder="1" applyAlignment="1" applyProtection="1">
      <alignment horizontal="center" vertical="center" wrapText="1"/>
    </xf>
    <xf numFmtId="0" fontId="7" fillId="0" borderId="12" xfId="0" applyFont="1" applyFill="1" applyBorder="1" applyAlignment="1" applyProtection="1">
      <alignment horizontal="center" vertical="center" wrapText="1"/>
    </xf>
    <xf numFmtId="0" fontId="7" fillId="0" borderId="13" xfId="0" applyFont="1" applyFill="1" applyBorder="1" applyAlignment="1" applyProtection="1">
      <alignment horizontal="center" vertical="center" wrapText="1"/>
    </xf>
    <xf numFmtId="164" fontId="7" fillId="0" borderId="14" xfId="0" applyNumberFormat="1" applyFont="1" applyFill="1" applyBorder="1" applyAlignment="1" applyProtection="1">
      <alignment horizontal="right" vertical="center" wrapText="1" indent="1"/>
    </xf>
    <xf numFmtId="0" fontId="7" fillId="0" borderId="9" xfId="2" applyFont="1" applyFill="1" applyBorder="1" applyAlignment="1" applyProtection="1">
      <alignment horizontal="center" vertical="center" wrapText="1"/>
    </xf>
    <xf numFmtId="0" fontId="7" fillId="0" borderId="10" xfId="2" applyFont="1" applyFill="1" applyBorder="1" applyAlignment="1" applyProtection="1">
      <alignment horizontal="left" vertical="center" wrapText="1" indent="1"/>
    </xf>
    <xf numFmtId="164" fontId="7" fillId="0" borderId="11" xfId="2" applyNumberFormat="1" applyFont="1" applyFill="1" applyBorder="1" applyAlignment="1" applyProtection="1">
      <alignment horizontal="right" vertical="center" wrapText="1" indent="1"/>
    </xf>
    <xf numFmtId="49" fontId="8" fillId="0" borderId="15" xfId="2" applyNumberFormat="1" applyFont="1" applyFill="1" applyBorder="1" applyAlignment="1" applyProtection="1">
      <alignment horizontal="center" vertical="center" wrapText="1"/>
    </xf>
    <xf numFmtId="0" fontId="8" fillId="0" borderId="16" xfId="0" applyFont="1" applyBorder="1" applyAlignment="1" applyProtection="1">
      <alignment horizontal="left" wrapText="1" indent="1"/>
    </xf>
    <xf numFmtId="164" fontId="8" fillId="0" borderId="17" xfId="2" applyNumberFormat="1" applyFont="1" applyFill="1" applyBorder="1" applyAlignment="1" applyProtection="1">
      <alignment horizontal="right" vertical="center" wrapText="1" indent="1"/>
      <protection locked="0"/>
    </xf>
    <xf numFmtId="49" fontId="8" fillId="0" borderId="18" xfId="2" applyNumberFormat="1" applyFont="1" applyFill="1" applyBorder="1" applyAlignment="1" applyProtection="1">
      <alignment horizontal="center" vertical="center" wrapText="1"/>
    </xf>
    <xf numFmtId="0" fontId="8" fillId="0" borderId="19" xfId="0" applyFont="1" applyBorder="1" applyAlignment="1" applyProtection="1">
      <alignment horizontal="left" wrapText="1" indent="1"/>
    </xf>
    <xf numFmtId="164" fontId="8" fillId="0" borderId="20" xfId="2" applyNumberFormat="1" applyFont="1" applyFill="1" applyBorder="1" applyAlignment="1" applyProtection="1">
      <alignment horizontal="right" vertical="center" wrapText="1" indent="1"/>
      <protection locked="0"/>
    </xf>
    <xf numFmtId="49" fontId="8" fillId="0" borderId="21" xfId="2" applyNumberFormat="1" applyFont="1" applyFill="1" applyBorder="1" applyAlignment="1" applyProtection="1">
      <alignment horizontal="center" vertical="center" wrapText="1"/>
    </xf>
    <xf numFmtId="0" fontId="8" fillId="0" borderId="22" xfId="0" applyFont="1" applyBorder="1" applyAlignment="1" applyProtection="1">
      <alignment horizontal="left" wrapText="1" indent="1"/>
    </xf>
    <xf numFmtId="0" fontId="7" fillId="0" borderId="10" xfId="0" applyFont="1" applyBorder="1" applyAlignment="1" applyProtection="1">
      <alignment horizontal="left" vertical="center" wrapText="1" indent="1"/>
    </xf>
    <xf numFmtId="164" fontId="8" fillId="0" borderId="23" xfId="2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7" xfId="2" applyNumberFormat="1" applyFont="1" applyFill="1" applyBorder="1" applyAlignment="1" applyProtection="1">
      <alignment horizontal="right" vertical="center" wrapText="1" indent="1"/>
    </xf>
    <xf numFmtId="0" fontId="8" fillId="0" borderId="19" xfId="0" quotePrefix="1" applyFont="1" applyBorder="1" applyAlignment="1" applyProtection="1">
      <alignment horizontal="left" wrapText="1" indent="1"/>
    </xf>
    <xf numFmtId="0" fontId="7" fillId="0" borderId="9" xfId="0" applyFont="1" applyBorder="1" applyAlignment="1" applyProtection="1">
      <alignment horizontal="center" wrapText="1"/>
    </xf>
    <xf numFmtId="0" fontId="8" fillId="0" borderId="22" xfId="0" applyFont="1" applyBorder="1" applyAlignment="1" applyProtection="1">
      <alignment wrapText="1"/>
    </xf>
    <xf numFmtId="0" fontId="8" fillId="0" borderId="15" xfId="0" applyFont="1" applyBorder="1" applyAlignment="1" applyProtection="1">
      <alignment horizontal="center" wrapText="1"/>
    </xf>
    <xf numFmtId="0" fontId="8" fillId="0" borderId="18" xfId="0" applyFont="1" applyBorder="1" applyAlignment="1" applyProtection="1">
      <alignment horizontal="center" wrapText="1"/>
    </xf>
    <xf numFmtId="0" fontId="8" fillId="0" borderId="21" xfId="0" applyFont="1" applyBorder="1" applyAlignment="1" applyProtection="1">
      <alignment horizontal="center" wrapText="1"/>
    </xf>
    <xf numFmtId="164" fontId="7" fillId="0" borderId="11" xfId="2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10" xfId="0" applyFont="1" applyBorder="1" applyAlignment="1" applyProtection="1">
      <alignment wrapText="1"/>
    </xf>
    <xf numFmtId="0" fontId="7" fillId="0" borderId="24" xfId="0" applyFont="1" applyBorder="1" applyAlignment="1" applyProtection="1">
      <alignment horizontal="center" wrapText="1"/>
    </xf>
    <xf numFmtId="0" fontId="7" fillId="0" borderId="25" xfId="0" applyFont="1" applyBorder="1" applyAlignment="1" applyProtection="1">
      <alignment wrapText="1"/>
    </xf>
    <xf numFmtId="0" fontId="8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left" vertical="center" wrapText="1" indent="1"/>
    </xf>
    <xf numFmtId="164" fontId="7" fillId="0" borderId="0" xfId="0" applyNumberFormat="1" applyFont="1" applyFill="1" applyBorder="1" applyAlignment="1" applyProtection="1">
      <alignment horizontal="right" vertical="center" wrapText="1" indent="1"/>
    </xf>
    <xf numFmtId="0" fontId="7" fillId="0" borderId="26" xfId="0" applyFont="1" applyFill="1" applyBorder="1" applyAlignment="1" applyProtection="1">
      <alignment horizontal="center" vertical="center" wrapText="1"/>
    </xf>
    <xf numFmtId="164" fontId="7" fillId="0" borderId="27" xfId="0" applyNumberFormat="1" applyFont="1" applyFill="1" applyBorder="1" applyAlignment="1" applyProtection="1">
      <alignment horizontal="right" vertical="center" wrapText="1" indent="1"/>
    </xf>
    <xf numFmtId="0" fontId="7" fillId="0" borderId="28" xfId="2" applyFont="1" applyFill="1" applyBorder="1" applyAlignment="1" applyProtection="1">
      <alignment horizontal="center" vertical="center" wrapText="1"/>
    </xf>
    <xf numFmtId="0" fontId="7" fillId="0" borderId="7" xfId="2" applyFont="1" applyFill="1" applyBorder="1" applyAlignment="1" applyProtection="1">
      <alignment vertical="center" wrapText="1"/>
    </xf>
    <xf numFmtId="164" fontId="7" fillId="0" borderId="8" xfId="2" applyNumberFormat="1" applyFont="1" applyFill="1" applyBorder="1" applyAlignment="1" applyProtection="1">
      <alignment horizontal="right" vertical="center" wrapText="1" indent="1"/>
    </xf>
    <xf numFmtId="49" fontId="8" fillId="0" borderId="29" xfId="2" applyNumberFormat="1" applyFont="1" applyFill="1" applyBorder="1" applyAlignment="1" applyProtection="1">
      <alignment horizontal="center" vertical="center" wrapText="1"/>
    </xf>
    <xf numFmtId="0" fontId="8" fillId="0" borderId="2" xfId="2" applyFont="1" applyFill="1" applyBorder="1" applyAlignment="1" applyProtection="1">
      <alignment horizontal="left" vertical="center" wrapText="1" indent="1"/>
    </xf>
    <xf numFmtId="164" fontId="8" fillId="0" borderId="3" xfId="2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19" xfId="2" applyFont="1" applyFill="1" applyBorder="1" applyAlignment="1" applyProtection="1">
      <alignment horizontal="left" vertical="center" wrapText="1" indent="1"/>
    </xf>
    <xf numFmtId="0" fontId="8" fillId="0" borderId="30" xfId="2" applyFont="1" applyFill="1" applyBorder="1" applyAlignment="1" applyProtection="1">
      <alignment horizontal="left" vertical="center" wrapText="1" indent="1"/>
    </xf>
    <xf numFmtId="0" fontId="8" fillId="0" borderId="0" xfId="2" applyFont="1" applyFill="1" applyBorder="1" applyAlignment="1" applyProtection="1">
      <alignment horizontal="left" vertical="center" wrapText="1" indent="1"/>
    </xf>
    <xf numFmtId="0" fontId="8" fillId="0" borderId="19" xfId="2" applyFont="1" applyFill="1" applyBorder="1" applyAlignment="1" applyProtection="1">
      <alignment horizontal="left" indent="6"/>
    </xf>
    <xf numFmtId="0" fontId="8" fillId="0" borderId="19" xfId="2" applyFont="1" applyFill="1" applyBorder="1" applyAlignment="1" applyProtection="1">
      <alignment horizontal="left" vertical="center" wrapText="1" indent="6"/>
    </xf>
    <xf numFmtId="49" fontId="8" fillId="0" borderId="31" xfId="2" applyNumberFormat="1" applyFont="1" applyFill="1" applyBorder="1" applyAlignment="1" applyProtection="1">
      <alignment horizontal="center" vertical="center" wrapText="1"/>
    </xf>
    <xf numFmtId="0" fontId="8" fillId="0" borderId="22" xfId="2" applyFont="1" applyFill="1" applyBorder="1" applyAlignment="1" applyProtection="1">
      <alignment horizontal="left" vertical="center" wrapText="1" indent="6"/>
    </xf>
    <xf numFmtId="49" fontId="8" fillId="0" borderId="32" xfId="2" applyNumberFormat="1" applyFont="1" applyFill="1" applyBorder="1" applyAlignment="1" applyProtection="1">
      <alignment horizontal="center" vertical="center" wrapText="1"/>
    </xf>
    <xf numFmtId="0" fontId="8" fillId="0" borderId="5" xfId="2" applyFont="1" applyFill="1" applyBorder="1" applyAlignment="1" applyProtection="1">
      <alignment horizontal="left" vertical="center" wrapText="1" indent="6"/>
    </xf>
    <xf numFmtId="164" fontId="8" fillId="0" borderId="33" xfId="2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10" xfId="2" applyFont="1" applyFill="1" applyBorder="1" applyAlignment="1" applyProtection="1">
      <alignment vertical="center" wrapText="1"/>
    </xf>
    <xf numFmtId="0" fontId="8" fillId="0" borderId="22" xfId="2" applyFont="1" applyFill="1" applyBorder="1" applyAlignment="1" applyProtection="1">
      <alignment horizontal="left" vertical="center" wrapText="1" indent="1"/>
    </xf>
    <xf numFmtId="164" fontId="8" fillId="0" borderId="34" xfId="2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22" xfId="0" applyFont="1" applyBorder="1" applyAlignment="1" applyProtection="1">
      <alignment horizontal="left" vertical="center" wrapText="1" indent="1"/>
    </xf>
    <xf numFmtId="0" fontId="8" fillId="0" borderId="19" xfId="0" applyFont="1" applyBorder="1" applyAlignment="1" applyProtection="1">
      <alignment horizontal="left" vertical="center" wrapText="1" indent="1"/>
    </xf>
    <xf numFmtId="0" fontId="8" fillId="0" borderId="16" xfId="2" applyFont="1" applyFill="1" applyBorder="1" applyAlignment="1" applyProtection="1">
      <alignment horizontal="left" vertical="center" wrapText="1" indent="6"/>
    </xf>
    <xf numFmtId="164" fontId="8" fillId="0" borderId="14" xfId="2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16" xfId="2" applyFont="1" applyFill="1" applyBorder="1" applyAlignment="1" applyProtection="1">
      <alignment horizontal="left" vertical="center" wrapText="1" indent="1"/>
    </xf>
    <xf numFmtId="0" fontId="8" fillId="0" borderId="35" xfId="2" applyFont="1" applyFill="1" applyBorder="1" applyAlignment="1" applyProtection="1">
      <alignment horizontal="left" vertical="center" wrapText="1" indent="1"/>
    </xf>
    <xf numFmtId="164" fontId="7" fillId="0" borderId="11" xfId="0" applyNumberFormat="1" applyFont="1" applyBorder="1" applyAlignment="1" applyProtection="1">
      <alignment horizontal="right" vertical="center" wrapText="1" indent="1"/>
    </xf>
    <xf numFmtId="49" fontId="7" fillId="0" borderId="9" xfId="2" applyNumberFormat="1" applyFont="1" applyFill="1" applyBorder="1" applyAlignment="1" applyProtection="1">
      <alignment horizontal="center" vertical="center" wrapText="1"/>
    </xf>
    <xf numFmtId="164" fontId="7" fillId="0" borderId="11" xfId="0" quotePrefix="1" applyNumberFormat="1" applyFont="1" applyBorder="1" applyAlignment="1" applyProtection="1">
      <alignment horizontal="right" vertical="center" wrapText="1" indent="1"/>
    </xf>
    <xf numFmtId="0" fontId="7" fillId="0" borderId="24" xfId="0" applyFont="1" applyBorder="1" applyAlignment="1" applyProtection="1">
      <alignment horizontal="center" vertical="center" wrapText="1"/>
    </xf>
    <xf numFmtId="0" fontId="7" fillId="0" borderId="25" xfId="0" applyFont="1" applyBorder="1" applyAlignment="1" applyProtection="1">
      <alignment horizontal="left" vertical="center" wrapText="1" indent="1"/>
    </xf>
    <xf numFmtId="0" fontId="8" fillId="0" borderId="0" xfId="0" applyFont="1" applyFill="1" applyAlignment="1" applyProtection="1">
      <alignment horizontal="left" vertical="center" wrapText="1"/>
    </xf>
    <xf numFmtId="0" fontId="8" fillId="0" borderId="0" xfId="0" applyFont="1" applyFill="1" applyAlignment="1" applyProtection="1">
      <alignment vertical="center" wrapText="1"/>
    </xf>
    <xf numFmtId="0" fontId="8" fillId="0" borderId="0" xfId="0" applyFont="1" applyFill="1" applyAlignment="1" applyProtection="1">
      <alignment horizontal="right" vertical="center" wrapText="1" indent="1"/>
    </xf>
    <xf numFmtId="0" fontId="7" fillId="0" borderId="9" xfId="0" applyFont="1" applyFill="1" applyBorder="1" applyAlignment="1" applyProtection="1">
      <alignment horizontal="left" vertical="center"/>
    </xf>
    <xf numFmtId="0" fontId="7" fillId="0" borderId="36" xfId="0" applyFont="1" applyFill="1" applyBorder="1" applyAlignment="1" applyProtection="1">
      <alignment vertical="center" wrapText="1"/>
    </xf>
    <xf numFmtId="3" fontId="7" fillId="0" borderId="11" xfId="0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0" xfId="0" applyFont="1" applyFill="1" applyAlignment="1" applyProtection="1">
      <alignment horizontal="right"/>
    </xf>
    <xf numFmtId="0" fontId="5" fillId="0" borderId="0" xfId="0" applyFont="1" applyAlignment="1">
      <alignment horizontal="center"/>
    </xf>
    <xf numFmtId="0" fontId="8" fillId="0" borderId="0" xfId="0" applyFont="1" applyAlignment="1"/>
    <xf numFmtId="0" fontId="5" fillId="0" borderId="0" xfId="0" applyFont="1" applyAlignment="1"/>
    <xf numFmtId="0" fontId="3" fillId="0" borderId="5" xfId="0" applyFont="1" applyFill="1" applyBorder="1" applyAlignment="1" applyProtection="1">
      <alignment horizontal="center" vertical="center"/>
    </xf>
    <xf numFmtId="0" fontId="7" fillId="0" borderId="8" xfId="0" applyFont="1" applyFill="1" applyBorder="1" applyAlignment="1" applyProtection="1">
      <alignment horizontal="center" vertical="center" wrapText="1"/>
    </xf>
    <xf numFmtId="0" fontId="7" fillId="0" borderId="4" xfId="0" applyFont="1" applyFill="1" applyBorder="1" applyAlignment="1" applyProtection="1">
      <alignment horizontal="center" vertical="center" wrapText="1"/>
    </xf>
    <xf numFmtId="164" fontId="5" fillId="0" borderId="0" xfId="0" applyNumberFormat="1" applyFont="1" applyFill="1" applyAlignment="1" applyProtection="1">
      <alignment vertical="center" wrapText="1"/>
    </xf>
    <xf numFmtId="164" fontId="5" fillId="0" borderId="0" xfId="0" applyNumberFormat="1" applyFont="1" applyFill="1" applyAlignment="1" applyProtection="1">
      <alignment horizontal="center" vertical="center" wrapText="1"/>
    </xf>
    <xf numFmtId="164" fontId="7" fillId="0" borderId="9" xfId="0" applyNumberFormat="1" applyFont="1" applyFill="1" applyBorder="1" applyAlignment="1" applyProtection="1">
      <alignment horizontal="centerContinuous" vertical="center" wrapText="1"/>
    </xf>
    <xf numFmtId="164" fontId="7" fillId="0" borderId="10" xfId="0" applyNumberFormat="1" applyFont="1" applyFill="1" applyBorder="1" applyAlignment="1" applyProtection="1">
      <alignment horizontal="centerContinuous" vertical="center" wrapText="1"/>
    </xf>
    <xf numFmtId="164" fontId="7" fillId="0" borderId="11" xfId="0" applyNumberFormat="1" applyFont="1" applyFill="1" applyBorder="1" applyAlignment="1" applyProtection="1">
      <alignment horizontal="centerContinuous" vertical="center" wrapText="1"/>
    </xf>
    <xf numFmtId="164" fontId="7" fillId="0" borderId="9" xfId="0" applyNumberFormat="1" applyFont="1" applyFill="1" applyBorder="1" applyAlignment="1" applyProtection="1">
      <alignment horizontal="center" vertical="center" wrapText="1"/>
    </xf>
    <xf numFmtId="164" fontId="7" fillId="0" borderId="10" xfId="0" applyNumberFormat="1" applyFont="1" applyFill="1" applyBorder="1" applyAlignment="1" applyProtection="1">
      <alignment horizontal="center" vertical="center" wrapText="1"/>
    </xf>
    <xf numFmtId="164" fontId="7" fillId="0" borderId="11" xfId="0" applyNumberFormat="1" applyFont="1" applyFill="1" applyBorder="1" applyAlignment="1" applyProtection="1">
      <alignment horizontal="center" vertical="center" wrapText="1"/>
    </xf>
    <xf numFmtId="164" fontId="7" fillId="0" borderId="40" xfId="0" applyNumberFormat="1" applyFont="1" applyFill="1" applyBorder="1" applyAlignment="1" applyProtection="1">
      <alignment horizontal="center" vertical="center" wrapText="1"/>
    </xf>
    <xf numFmtId="164" fontId="8" fillId="0" borderId="15" xfId="0" applyNumberFormat="1" applyFont="1" applyFill="1" applyBorder="1" applyAlignment="1" applyProtection="1">
      <alignment horizontal="left" vertical="center" wrapText="1" indent="1"/>
    </xf>
    <xf numFmtId="164" fontId="8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8" xfId="0" applyNumberFormat="1" applyFont="1" applyFill="1" applyBorder="1" applyAlignment="1" applyProtection="1">
      <alignment horizontal="left" vertical="center" wrapText="1" indent="1"/>
    </xf>
    <xf numFmtId="164" fontId="8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43" xfId="0" applyNumberFormat="1" applyFont="1" applyFill="1" applyBorder="1" applyAlignment="1" applyProtection="1">
      <alignment horizontal="left" vertical="center" wrapText="1" indent="1"/>
    </xf>
    <xf numFmtId="164" fontId="8" fillId="0" borderId="44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8" xfId="0" applyNumberFormat="1" applyFont="1" applyFill="1" applyBorder="1" applyAlignment="1" applyProtection="1">
      <alignment horizontal="left" vertical="center" wrapText="1" indent="1"/>
      <protection locked="0"/>
    </xf>
    <xf numFmtId="164" fontId="7" fillId="0" borderId="9" xfId="0" applyNumberFormat="1" applyFont="1" applyFill="1" applyBorder="1" applyAlignment="1" applyProtection="1">
      <alignment horizontal="left" vertical="center" wrapText="1" indent="1"/>
    </xf>
    <xf numFmtId="164" fontId="7" fillId="0" borderId="10" xfId="0" applyNumberFormat="1" applyFont="1" applyFill="1" applyBorder="1" applyAlignment="1" applyProtection="1">
      <alignment horizontal="right" vertical="center" wrapText="1" indent="1"/>
    </xf>
    <xf numFmtId="164" fontId="7" fillId="0" borderId="11" xfId="0" applyNumberFormat="1" applyFont="1" applyFill="1" applyBorder="1" applyAlignment="1" applyProtection="1">
      <alignment horizontal="right" vertical="center" wrapText="1" indent="1"/>
    </xf>
    <xf numFmtId="164" fontId="8" fillId="0" borderId="31" xfId="0" applyNumberFormat="1" applyFont="1" applyFill="1" applyBorder="1" applyAlignment="1" applyProtection="1">
      <alignment horizontal="left" vertical="center" wrapText="1" indent="1"/>
    </xf>
    <xf numFmtId="164" fontId="9" fillId="0" borderId="35" xfId="0" applyNumberFormat="1" applyFont="1" applyFill="1" applyBorder="1" applyAlignment="1" applyProtection="1">
      <alignment horizontal="right" vertical="center" wrapText="1" indent="1"/>
    </xf>
    <xf numFmtId="164" fontId="8" fillId="0" borderId="37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9" xfId="0" applyNumberFormat="1" applyFont="1" applyFill="1" applyBorder="1" applyAlignment="1" applyProtection="1">
      <alignment horizontal="right" vertical="center" wrapText="1" indent="1"/>
    </xf>
    <xf numFmtId="164" fontId="8" fillId="0" borderId="35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31" xfId="0" applyNumberFormat="1" applyFont="1" applyFill="1" applyBorder="1" applyAlignment="1" applyProtection="1">
      <alignment horizontal="left" vertical="center" wrapText="1" indent="1"/>
      <protection locked="0"/>
    </xf>
    <xf numFmtId="164" fontId="8" fillId="0" borderId="0" xfId="0" applyNumberFormat="1" applyFont="1" applyFill="1" applyAlignment="1" applyProtection="1">
      <alignment horizontal="right" vertical="center"/>
    </xf>
    <xf numFmtId="164" fontId="9" fillId="0" borderId="31" xfId="0" applyNumberFormat="1" applyFont="1" applyFill="1" applyBorder="1" applyAlignment="1" applyProtection="1">
      <alignment horizontal="left" vertical="center" wrapText="1" indent="1"/>
    </xf>
    <xf numFmtId="164" fontId="9" fillId="0" borderId="16" xfId="0" applyNumberFormat="1" applyFont="1" applyFill="1" applyBorder="1" applyAlignment="1" applyProtection="1">
      <alignment horizontal="right" vertical="center" wrapText="1" indent="1"/>
    </xf>
    <xf numFmtId="164" fontId="8" fillId="0" borderId="18" xfId="0" applyNumberFormat="1" applyFont="1" applyFill="1" applyBorder="1" applyAlignment="1" applyProtection="1">
      <alignment horizontal="left" vertical="center" wrapText="1" indent="2"/>
    </xf>
    <xf numFmtId="164" fontId="8" fillId="0" borderId="19" xfId="0" applyNumberFormat="1" applyFont="1" applyFill="1" applyBorder="1" applyAlignment="1" applyProtection="1">
      <alignment horizontal="left" vertical="center" wrapText="1" indent="2"/>
    </xf>
    <xf numFmtId="164" fontId="9" fillId="0" borderId="19" xfId="0" applyNumberFormat="1" applyFont="1" applyFill="1" applyBorder="1" applyAlignment="1" applyProtection="1">
      <alignment horizontal="left" vertical="center" wrapText="1" indent="1"/>
    </xf>
    <xf numFmtId="164" fontId="8" fillId="0" borderId="15" xfId="0" applyNumberFormat="1" applyFont="1" applyFill="1" applyBorder="1" applyAlignment="1" applyProtection="1">
      <alignment horizontal="left" vertical="center" wrapText="1" indent="1"/>
      <protection locked="0"/>
    </xf>
    <xf numFmtId="164" fontId="8" fillId="0" borderId="15" xfId="0" applyNumberFormat="1" applyFont="1" applyFill="1" applyBorder="1" applyAlignment="1" applyProtection="1">
      <alignment horizontal="left" vertical="center" wrapText="1" indent="2"/>
    </xf>
    <xf numFmtId="164" fontId="8" fillId="0" borderId="21" xfId="0" applyNumberFormat="1" applyFont="1" applyFill="1" applyBorder="1" applyAlignment="1" applyProtection="1">
      <alignment horizontal="left" vertical="center" wrapText="1" indent="2"/>
    </xf>
    <xf numFmtId="164" fontId="5" fillId="0" borderId="41" xfId="0" applyNumberFormat="1" applyFont="1" applyFill="1" applyBorder="1" applyAlignment="1" applyProtection="1">
      <alignment horizontal="center" vertical="center" wrapText="1"/>
    </xf>
    <xf numFmtId="164" fontId="5" fillId="0" borderId="42" xfId="0" applyNumberFormat="1" applyFont="1" applyFill="1" applyBorder="1" applyAlignment="1" applyProtection="1">
      <alignment horizontal="center" vertical="center" wrapText="1"/>
    </xf>
    <xf numFmtId="164" fontId="8" fillId="0" borderId="45" xfId="0" applyNumberFormat="1" applyFont="1" applyFill="1" applyBorder="1" applyAlignment="1" applyProtection="1">
      <alignment horizontal="center" vertical="center" wrapText="1"/>
    </xf>
    <xf numFmtId="164" fontId="8" fillId="0" borderId="42" xfId="0" applyNumberFormat="1" applyFont="1" applyFill="1" applyBorder="1" applyAlignment="1" applyProtection="1">
      <alignment horizontal="center" vertical="center" wrapText="1"/>
    </xf>
    <xf numFmtId="164" fontId="5" fillId="0" borderId="45" xfId="0" applyNumberFormat="1" applyFont="1" applyFill="1" applyBorder="1" applyAlignment="1" applyProtection="1">
      <alignment horizontal="center" vertical="center" wrapText="1"/>
    </xf>
    <xf numFmtId="0" fontId="7" fillId="0" borderId="0" xfId="0" applyFont="1" applyFill="1" applyAlignment="1" applyProtection="1">
      <alignment horizontal="center" vertical="center"/>
    </xf>
    <xf numFmtId="164" fontId="7" fillId="0" borderId="0" xfId="0" applyNumberFormat="1" applyFont="1" applyFill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center" vertical="center" wrapText="1"/>
    </xf>
    <xf numFmtId="0" fontId="7" fillId="0" borderId="49" xfId="0" quotePrefix="1" applyFont="1" applyFill="1" applyBorder="1" applyAlignment="1" applyProtection="1">
      <alignment horizontal="right" vertical="center" indent="1"/>
    </xf>
    <xf numFmtId="49" fontId="7" fillId="0" borderId="48" xfId="0" applyNumberFormat="1" applyFont="1" applyFill="1" applyBorder="1" applyAlignment="1" applyProtection="1">
      <alignment horizontal="right" vertical="center" indent="1"/>
    </xf>
    <xf numFmtId="49" fontId="7" fillId="0" borderId="50" xfId="0" applyNumberFormat="1" applyFont="1" applyFill="1" applyBorder="1" applyAlignment="1" applyProtection="1">
      <alignment horizontal="right" vertical="center" indent="1"/>
    </xf>
    <xf numFmtId="164" fontId="7" fillId="0" borderId="36" xfId="0" applyNumberFormat="1" applyFont="1" applyFill="1" applyBorder="1" applyAlignment="1" applyProtection="1">
      <alignment horizontal="centerContinuous" vertical="center" wrapText="1"/>
    </xf>
    <xf numFmtId="164" fontId="7" fillId="0" borderId="36" xfId="0" applyNumberFormat="1" applyFont="1" applyFill="1" applyBorder="1" applyAlignment="1" applyProtection="1">
      <alignment horizontal="center" vertical="center" wrapText="1"/>
    </xf>
    <xf numFmtId="164" fontId="8" fillId="0" borderId="51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30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52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53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0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54" xfId="0" applyNumberFormat="1" applyFont="1" applyFill="1" applyBorder="1" applyAlignment="1" applyProtection="1">
      <alignment horizontal="centerContinuous" vertical="center" wrapText="1"/>
    </xf>
    <xf numFmtId="164" fontId="7" fillId="0" borderId="27" xfId="0" applyNumberFormat="1" applyFont="1" applyFill="1" applyBorder="1" applyAlignment="1" applyProtection="1">
      <alignment horizontal="center" vertical="center" wrapText="1"/>
    </xf>
    <xf numFmtId="164" fontId="7" fillId="0" borderId="27" xfId="0" applyNumberFormat="1" applyFont="1" applyFill="1" applyBorder="1" applyAlignment="1" applyProtection="1">
      <alignment horizontal="center" vertical="center" wrapText="1"/>
    </xf>
    <xf numFmtId="49" fontId="7" fillId="0" borderId="33" xfId="0" applyNumberFormat="1" applyFont="1" applyFill="1" applyBorder="1" applyAlignment="1" applyProtection="1">
      <alignment horizontal="right" vertical="center" indent="1"/>
    </xf>
    <xf numFmtId="49" fontId="7" fillId="0" borderId="5" xfId="0" applyNumberFormat="1" applyFont="1" applyFill="1" applyBorder="1" applyAlignment="1" applyProtection="1">
      <alignment horizontal="right" vertical="center" indent="1"/>
    </xf>
    <xf numFmtId="0" fontId="7" fillId="0" borderId="2" xfId="0" quotePrefix="1" applyFont="1" applyFill="1" applyBorder="1" applyAlignment="1" applyProtection="1">
      <alignment horizontal="right" vertical="center" indent="1"/>
    </xf>
    <xf numFmtId="49" fontId="7" fillId="0" borderId="55" xfId="0" applyNumberFormat="1" applyFont="1" applyFill="1" applyBorder="1" applyAlignment="1" applyProtection="1">
      <alignment horizontal="right" vertical="center" indent="1"/>
    </xf>
    <xf numFmtId="49" fontId="7" fillId="0" borderId="56" xfId="0" applyNumberFormat="1" applyFont="1" applyFill="1" applyBorder="1" applyAlignment="1" applyProtection="1">
      <alignment horizontal="right" vertical="center" indent="1"/>
    </xf>
    <xf numFmtId="164" fontId="7" fillId="0" borderId="26" xfId="0" applyNumberFormat="1" applyFont="1" applyFill="1" applyBorder="1" applyAlignment="1" applyProtection="1">
      <alignment horizontal="centerContinuous" vertical="center" wrapText="1"/>
    </xf>
    <xf numFmtId="0" fontId="7" fillId="0" borderId="48" xfId="0" applyFont="1" applyFill="1" applyBorder="1" applyAlignment="1" applyProtection="1">
      <alignment horizontal="center" vertical="center" wrapText="1"/>
    </xf>
    <xf numFmtId="0" fontId="8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164" fontId="7" fillId="0" borderId="38" xfId="0" applyNumberFormat="1" applyFont="1" applyFill="1" applyBorder="1" applyAlignment="1" applyProtection="1">
      <alignment horizontal="center" vertical="center" wrapText="1"/>
    </xf>
    <xf numFmtId="164" fontId="7" fillId="0" borderId="39" xfId="0" applyNumberFormat="1" applyFont="1" applyFill="1" applyBorder="1" applyAlignment="1" applyProtection="1">
      <alignment horizontal="center" vertical="center" wrapText="1"/>
    </xf>
    <xf numFmtId="164" fontId="7" fillId="0" borderId="0" xfId="0" applyNumberFormat="1" applyFont="1" applyFill="1" applyAlignment="1" applyProtection="1">
      <alignment horizontal="center" vertical="center" wrapText="1"/>
    </xf>
    <xf numFmtId="164" fontId="7" fillId="0" borderId="46" xfId="0" applyNumberFormat="1" applyFont="1" applyFill="1" applyBorder="1" applyAlignment="1" applyProtection="1">
      <alignment horizontal="center" vertical="center" wrapText="1"/>
    </xf>
    <xf numFmtId="164" fontId="7" fillId="0" borderId="47" xfId="0" applyNumberFormat="1" applyFont="1" applyFill="1" applyBorder="1" applyAlignment="1" applyProtection="1">
      <alignment horizontal="center" vertical="center" wrapText="1"/>
    </xf>
    <xf numFmtId="164" fontId="7" fillId="0" borderId="6" xfId="0" applyNumberFormat="1" applyFont="1" applyFill="1" applyBorder="1" applyAlignment="1" applyProtection="1">
      <alignment horizontal="center" vertical="center" wrapText="1"/>
    </xf>
    <xf numFmtId="164" fontId="7" fillId="0" borderId="26" xfId="0" applyNumberFormat="1" applyFont="1" applyFill="1" applyBorder="1" applyAlignment="1" applyProtection="1">
      <alignment horizontal="center" vertical="center" wrapText="1"/>
    </xf>
    <xf numFmtId="164" fontId="7" fillId="0" borderId="27" xfId="0" applyNumberFormat="1" applyFont="1" applyFill="1" applyBorder="1" applyAlignment="1" applyProtection="1">
      <alignment horizontal="center" vertical="center" wrapText="1"/>
    </xf>
    <xf numFmtId="0" fontId="4" fillId="0" borderId="19" xfId="0" applyFont="1" applyBorder="1" applyAlignment="1">
      <alignment vertical="top" wrapText="1"/>
    </xf>
    <xf numFmtId="0" fontId="6" fillId="0" borderId="19" xfId="0" applyFont="1" applyBorder="1" applyAlignment="1">
      <alignment vertical="top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center"/>
    </xf>
  </cellXfs>
  <cellStyles count="3">
    <cellStyle name="Ezres" xfId="1" builtinId="3"/>
    <cellStyle name="Normál" xfId="0" builtinId="0"/>
    <cellStyle name="Normál_KVRENMUNKA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60"/>
  <sheetViews>
    <sheetView view="pageBreakPreview" zoomScale="60" zoomScaleNormal="100" workbookViewId="0">
      <selection activeCell="B13" sqref="B13"/>
    </sheetView>
  </sheetViews>
  <sheetFormatPr defaultRowHeight="15"/>
  <cols>
    <col min="1" max="1" width="14.28515625" customWidth="1"/>
    <col min="2" max="2" width="63.5703125" customWidth="1"/>
    <col min="3" max="3" width="14.140625" customWidth="1"/>
    <col min="4" max="4" width="11.5703125" bestFit="1" customWidth="1"/>
    <col min="5" max="5" width="11.28515625" customWidth="1"/>
  </cols>
  <sheetData>
    <row r="1" spans="1:5" ht="15.75">
      <c r="A1" s="159" t="s">
        <v>345</v>
      </c>
      <c r="B1" s="159"/>
      <c r="C1" s="159"/>
      <c r="D1" s="159"/>
      <c r="E1" s="159"/>
    </row>
    <row r="2" spans="1:5" ht="15.75">
      <c r="A2" s="158" t="s">
        <v>386</v>
      </c>
      <c r="B2" s="158"/>
      <c r="C2" s="158"/>
      <c r="D2" s="158"/>
      <c r="E2" s="158"/>
    </row>
    <row r="3" spans="1:5" ht="15.75">
      <c r="A3" s="90"/>
      <c r="B3" s="90"/>
      <c r="C3" s="90"/>
      <c r="D3" s="90"/>
    </row>
    <row r="4" spans="1:5" ht="15.75">
      <c r="A4" s="135"/>
      <c r="B4" s="13"/>
      <c r="C4" s="87"/>
      <c r="D4" s="87"/>
    </row>
    <row r="5" spans="1:5" ht="16.5" thickBot="1">
      <c r="A5" s="157" t="s">
        <v>369</v>
      </c>
      <c r="B5" s="157"/>
      <c r="C5" s="157"/>
      <c r="D5" s="87"/>
      <c r="E5" s="87" t="s">
        <v>322</v>
      </c>
    </row>
    <row r="6" spans="1:5" ht="16.5" thickBot="1">
      <c r="A6" s="14" t="s">
        <v>367</v>
      </c>
      <c r="B6" s="15" t="s">
        <v>368</v>
      </c>
      <c r="C6" s="92" t="s">
        <v>6</v>
      </c>
      <c r="D6" s="92" t="s">
        <v>377</v>
      </c>
      <c r="E6" s="92" t="s">
        <v>395</v>
      </c>
    </row>
    <row r="7" spans="1:5" ht="16.5" thickBot="1">
      <c r="A7" s="16" t="s">
        <v>7</v>
      </c>
      <c r="B7" s="17" t="s">
        <v>8</v>
      </c>
      <c r="C7" s="18" t="s">
        <v>9</v>
      </c>
      <c r="D7" s="18" t="s">
        <v>271</v>
      </c>
      <c r="E7" s="18" t="s">
        <v>272</v>
      </c>
    </row>
    <row r="8" spans="1:5" ht="16.5" thickBot="1">
      <c r="A8" s="22" t="s">
        <v>11</v>
      </c>
      <c r="B8" s="23" t="s">
        <v>12</v>
      </c>
      <c r="C8" s="24">
        <f>C9+C10+C11+C12+C13+C14</f>
        <v>15459</v>
      </c>
      <c r="D8" s="24">
        <f>D9+D10+D11+D12+D13+D14</f>
        <v>19651</v>
      </c>
      <c r="E8" s="24">
        <f>E9+E10+E11+E12+E13+E14</f>
        <v>19651</v>
      </c>
    </row>
    <row r="9" spans="1:5" ht="15.75">
      <c r="A9" s="25" t="s">
        <v>13</v>
      </c>
      <c r="B9" s="26" t="s">
        <v>14</v>
      </c>
      <c r="C9" s="27">
        <v>5599</v>
      </c>
      <c r="D9" s="27">
        <v>7000</v>
      </c>
      <c r="E9" s="27">
        <v>7000</v>
      </c>
    </row>
    <row r="10" spans="1:5" ht="15.75">
      <c r="A10" s="28" t="s">
        <v>15</v>
      </c>
      <c r="B10" s="29" t="s">
        <v>16</v>
      </c>
      <c r="C10" s="30"/>
      <c r="D10" s="30">
        <v>0</v>
      </c>
      <c r="E10" s="30">
        <v>0</v>
      </c>
    </row>
    <row r="11" spans="1:5" ht="15.75">
      <c r="A11" s="28" t="s">
        <v>17</v>
      </c>
      <c r="B11" s="29" t="s">
        <v>18</v>
      </c>
      <c r="C11" s="30">
        <v>8660</v>
      </c>
      <c r="D11" s="30">
        <v>6796</v>
      </c>
      <c r="E11" s="30">
        <v>6796</v>
      </c>
    </row>
    <row r="12" spans="1:5" ht="15.75">
      <c r="A12" s="28" t="s">
        <v>19</v>
      </c>
      <c r="B12" s="29" t="s">
        <v>20</v>
      </c>
      <c r="C12" s="30">
        <v>1200</v>
      </c>
      <c r="D12" s="30">
        <v>1200</v>
      </c>
      <c r="E12" s="30">
        <v>1200</v>
      </c>
    </row>
    <row r="13" spans="1:5" ht="15.75">
      <c r="A13" s="28" t="s">
        <v>21</v>
      </c>
      <c r="B13" s="29" t="s">
        <v>22</v>
      </c>
      <c r="C13" s="30"/>
      <c r="D13" s="30">
        <v>4544</v>
      </c>
      <c r="E13" s="30">
        <v>4544</v>
      </c>
    </row>
    <row r="14" spans="1:5" ht="16.5" thickBot="1">
      <c r="A14" s="31" t="s">
        <v>23</v>
      </c>
      <c r="B14" s="32" t="s">
        <v>24</v>
      </c>
      <c r="C14" s="30"/>
      <c r="D14" s="30">
        <v>111</v>
      </c>
      <c r="E14" s="30">
        <v>111</v>
      </c>
    </row>
    <row r="15" spans="1:5" ht="32.25" thickBot="1">
      <c r="A15" s="22" t="s">
        <v>25</v>
      </c>
      <c r="B15" s="33" t="s">
        <v>26</v>
      </c>
      <c r="C15" s="24">
        <f>C16+C17+C18+C19+C20</f>
        <v>26269</v>
      </c>
      <c r="D15" s="24">
        <f>D16+D17+D18+D19+D20</f>
        <v>33798</v>
      </c>
      <c r="E15" s="24">
        <f>E16+E17+E18+E19+E20</f>
        <v>33798</v>
      </c>
    </row>
    <row r="16" spans="1:5" ht="15.75">
      <c r="A16" s="25" t="s">
        <v>27</v>
      </c>
      <c r="B16" s="26" t="s">
        <v>28</v>
      </c>
      <c r="C16" s="27"/>
      <c r="D16" s="27"/>
      <c r="E16" s="27"/>
    </row>
    <row r="17" spans="1:5" ht="15.75">
      <c r="A17" s="28" t="s">
        <v>29</v>
      </c>
      <c r="B17" s="29" t="s">
        <v>30</v>
      </c>
      <c r="C17" s="30"/>
      <c r="D17" s="30"/>
      <c r="E17" s="30"/>
    </row>
    <row r="18" spans="1:5" ht="17.25" customHeight="1">
      <c r="A18" s="28" t="s">
        <v>31</v>
      </c>
      <c r="B18" s="29" t="s">
        <v>32</v>
      </c>
      <c r="C18" s="30"/>
      <c r="D18" s="30">
        <v>255</v>
      </c>
      <c r="E18" s="30">
        <v>255</v>
      </c>
    </row>
    <row r="19" spans="1:5" ht="16.5" customHeight="1">
      <c r="A19" s="28" t="s">
        <v>33</v>
      </c>
      <c r="B19" s="29" t="s">
        <v>34</v>
      </c>
      <c r="C19" s="30"/>
      <c r="D19" s="30"/>
      <c r="E19" s="30"/>
    </row>
    <row r="20" spans="1:5" ht="15.75">
      <c r="A20" s="28" t="s">
        <v>35</v>
      </c>
      <c r="B20" s="29" t="s">
        <v>36</v>
      </c>
      <c r="C20" s="30">
        <v>26269</v>
      </c>
      <c r="D20" s="30">
        <v>33543</v>
      </c>
      <c r="E20" s="30">
        <v>33543</v>
      </c>
    </row>
    <row r="21" spans="1:5" ht="16.5" thickBot="1">
      <c r="A21" s="31" t="s">
        <v>37</v>
      </c>
      <c r="B21" s="32" t="s">
        <v>38</v>
      </c>
      <c r="C21" s="34"/>
      <c r="D21" s="34"/>
      <c r="E21" s="34"/>
    </row>
    <row r="22" spans="1:5" ht="32.25" thickBot="1">
      <c r="A22" s="22" t="s">
        <v>39</v>
      </c>
      <c r="B22" s="23" t="s">
        <v>40</v>
      </c>
      <c r="C22" s="24">
        <f>C23+C24+C25+C26+C27</f>
        <v>0</v>
      </c>
      <c r="D22" s="24">
        <f>D23+D24+D25+D26+D27</f>
        <v>24844</v>
      </c>
      <c r="E22" s="24">
        <f>E23+E24+E25+E26+E27</f>
        <v>24844</v>
      </c>
    </row>
    <row r="23" spans="1:5" ht="15.75">
      <c r="A23" s="25" t="s">
        <v>41</v>
      </c>
      <c r="B23" s="26" t="s">
        <v>42</v>
      </c>
      <c r="C23" s="27"/>
      <c r="D23" s="27"/>
      <c r="E23" s="27"/>
    </row>
    <row r="24" spans="1:5" ht="15.75">
      <c r="A24" s="28" t="s">
        <v>43</v>
      </c>
      <c r="B24" s="29" t="s">
        <v>44</v>
      </c>
      <c r="C24" s="30"/>
      <c r="D24" s="30"/>
      <c r="E24" s="30"/>
    </row>
    <row r="25" spans="1:5" ht="31.5">
      <c r="A25" s="28" t="s">
        <v>45</v>
      </c>
      <c r="B25" s="29" t="s">
        <v>46</v>
      </c>
      <c r="C25" s="30"/>
      <c r="D25" s="30"/>
      <c r="E25" s="30"/>
    </row>
    <row r="26" spans="1:5" ht="31.5">
      <c r="A26" s="28" t="s">
        <v>47</v>
      </c>
      <c r="B26" s="29" t="s">
        <v>48</v>
      </c>
      <c r="C26" s="30"/>
      <c r="D26" s="30"/>
      <c r="E26" s="30"/>
    </row>
    <row r="27" spans="1:5" ht="15.75">
      <c r="A27" s="28" t="s">
        <v>49</v>
      </c>
      <c r="B27" s="29" t="s">
        <v>50</v>
      </c>
      <c r="C27" s="30">
        <v>0</v>
      </c>
      <c r="D27" s="30">
        <v>24844</v>
      </c>
      <c r="E27" s="30">
        <v>24844</v>
      </c>
    </row>
    <row r="28" spans="1:5" ht="16.5" thickBot="1">
      <c r="A28" s="31" t="s">
        <v>51</v>
      </c>
      <c r="B28" s="32" t="s">
        <v>52</v>
      </c>
      <c r="C28" s="34"/>
      <c r="D28" s="34"/>
      <c r="E28" s="34"/>
    </row>
    <row r="29" spans="1:5" ht="16.5" thickBot="1">
      <c r="A29" s="22" t="s">
        <v>53</v>
      </c>
      <c r="B29" s="23" t="s">
        <v>54</v>
      </c>
      <c r="C29" s="24">
        <f>C30+C34+C35+C36</f>
        <v>700</v>
      </c>
      <c r="D29" s="24">
        <f>D30+D34+D35+D36</f>
        <v>1118</v>
      </c>
      <c r="E29" s="24">
        <f>E30+E34+E35+E36</f>
        <v>1118</v>
      </c>
    </row>
    <row r="30" spans="1:5" ht="15.75">
      <c r="A30" s="25" t="s">
        <v>55</v>
      </c>
      <c r="B30" s="26" t="s">
        <v>56</v>
      </c>
      <c r="C30" s="35">
        <f>+C31+C32+C33</f>
        <v>540</v>
      </c>
      <c r="D30" s="35">
        <v>936</v>
      </c>
      <c r="E30" s="35">
        <v>936</v>
      </c>
    </row>
    <row r="31" spans="1:5" ht="15.75">
      <c r="A31" s="28" t="s">
        <v>57</v>
      </c>
      <c r="B31" s="29" t="s">
        <v>58</v>
      </c>
      <c r="C31" s="30">
        <v>240</v>
      </c>
      <c r="D31" s="30">
        <v>206</v>
      </c>
      <c r="E31" s="30">
        <v>206</v>
      </c>
    </row>
    <row r="32" spans="1:5" ht="15.75">
      <c r="A32" s="28" t="s">
        <v>59</v>
      </c>
      <c r="B32" s="29" t="s">
        <v>60</v>
      </c>
      <c r="C32" s="30"/>
      <c r="D32" s="30"/>
      <c r="E32" s="30"/>
    </row>
    <row r="33" spans="1:5" ht="15.75">
      <c r="A33" s="28" t="s">
        <v>61</v>
      </c>
      <c r="B33" s="36" t="s">
        <v>62</v>
      </c>
      <c r="C33" s="30">
        <v>300</v>
      </c>
      <c r="D33" s="30">
        <v>730</v>
      </c>
      <c r="E33" s="30">
        <v>730</v>
      </c>
    </row>
    <row r="34" spans="1:5" ht="15.75">
      <c r="A34" s="28" t="s">
        <v>63</v>
      </c>
      <c r="B34" s="29" t="s">
        <v>64</v>
      </c>
      <c r="C34" s="30">
        <v>100</v>
      </c>
      <c r="D34" s="30">
        <v>96</v>
      </c>
      <c r="E34" s="30">
        <v>96</v>
      </c>
    </row>
    <row r="35" spans="1:5" ht="15.75">
      <c r="A35" s="28" t="s">
        <v>65</v>
      </c>
      <c r="B35" s="29" t="s">
        <v>66</v>
      </c>
      <c r="C35" s="30">
        <v>0</v>
      </c>
      <c r="D35" s="30">
        <v>0</v>
      </c>
      <c r="E35" s="30">
        <v>0</v>
      </c>
    </row>
    <row r="36" spans="1:5" ht="16.5" thickBot="1">
      <c r="A36" s="31" t="s">
        <v>67</v>
      </c>
      <c r="B36" s="32" t="s">
        <v>68</v>
      </c>
      <c r="C36" s="34">
        <v>60</v>
      </c>
      <c r="D36" s="34">
        <v>86</v>
      </c>
      <c r="E36" s="34">
        <v>86</v>
      </c>
    </row>
    <row r="37" spans="1:5" ht="16.5" thickBot="1">
      <c r="A37" s="22" t="s">
        <v>69</v>
      </c>
      <c r="B37" s="23" t="s">
        <v>70</v>
      </c>
      <c r="C37" s="24">
        <f>SUM(C38:C48)</f>
        <v>424</v>
      </c>
      <c r="D37" s="24">
        <f>SUM(D38:D48)</f>
        <v>420</v>
      </c>
      <c r="E37" s="24">
        <f>SUM(E38:E48)</f>
        <v>371</v>
      </c>
    </row>
    <row r="38" spans="1:5" ht="15.75">
      <c r="A38" s="25" t="s">
        <v>71</v>
      </c>
      <c r="B38" s="26" t="s">
        <v>72</v>
      </c>
      <c r="C38" s="27"/>
      <c r="D38" s="27"/>
      <c r="E38" s="27"/>
    </row>
    <row r="39" spans="1:5" ht="15.75">
      <c r="A39" s="28" t="s">
        <v>73</v>
      </c>
      <c r="B39" s="29" t="s">
        <v>74</v>
      </c>
      <c r="C39" s="30"/>
      <c r="D39" s="30">
        <v>57</v>
      </c>
      <c r="E39" s="30">
        <v>8</v>
      </c>
    </row>
    <row r="40" spans="1:5" ht="15.75">
      <c r="A40" s="28" t="s">
        <v>75</v>
      </c>
      <c r="B40" s="29" t="s">
        <v>76</v>
      </c>
      <c r="C40" s="30"/>
      <c r="D40" s="30"/>
      <c r="E40" s="30"/>
    </row>
    <row r="41" spans="1:5" ht="15.75">
      <c r="A41" s="28" t="s">
        <v>77</v>
      </c>
      <c r="B41" s="29" t="s">
        <v>78</v>
      </c>
      <c r="C41" s="30">
        <v>130</v>
      </c>
      <c r="D41" s="30">
        <v>0</v>
      </c>
      <c r="E41" s="30">
        <v>0</v>
      </c>
    </row>
    <row r="42" spans="1:5" ht="15.75">
      <c r="A42" s="28" t="s">
        <v>79</v>
      </c>
      <c r="B42" s="29" t="s">
        <v>80</v>
      </c>
      <c r="C42" s="30">
        <v>274</v>
      </c>
      <c r="D42" s="30">
        <v>363</v>
      </c>
      <c r="E42" s="30">
        <v>363</v>
      </c>
    </row>
    <row r="43" spans="1:5" ht="15.75">
      <c r="A43" s="28" t="s">
        <v>81</v>
      </c>
      <c r="B43" s="29" t="s">
        <v>82</v>
      </c>
      <c r="C43" s="30"/>
      <c r="D43" s="30"/>
      <c r="E43" s="30"/>
    </row>
    <row r="44" spans="1:5" ht="15.75">
      <c r="A44" s="28" t="s">
        <v>83</v>
      </c>
      <c r="B44" s="29" t="s">
        <v>84</v>
      </c>
      <c r="C44" s="30"/>
      <c r="D44" s="30"/>
      <c r="E44" s="30"/>
    </row>
    <row r="45" spans="1:5" ht="15.75">
      <c r="A45" s="28" t="s">
        <v>85</v>
      </c>
      <c r="B45" s="29" t="s">
        <v>86</v>
      </c>
      <c r="C45" s="30">
        <v>20</v>
      </c>
      <c r="D45" s="30">
        <v>0</v>
      </c>
      <c r="E45" s="30">
        <v>0</v>
      </c>
    </row>
    <row r="46" spans="1:5" ht="15.75">
      <c r="A46" s="28" t="s">
        <v>87</v>
      </c>
      <c r="B46" s="29" t="s">
        <v>88</v>
      </c>
      <c r="C46" s="30"/>
      <c r="D46" s="30"/>
      <c r="E46" s="30"/>
    </row>
    <row r="47" spans="1:5" ht="15.75">
      <c r="A47" s="31" t="s">
        <v>89</v>
      </c>
      <c r="B47" s="32" t="s">
        <v>90</v>
      </c>
      <c r="C47" s="34"/>
      <c r="D47" s="34"/>
      <c r="E47" s="34"/>
    </row>
    <row r="48" spans="1:5" ht="16.5" thickBot="1">
      <c r="A48" s="31" t="s">
        <v>91</v>
      </c>
      <c r="B48" s="32" t="s">
        <v>92</v>
      </c>
      <c r="C48" s="34"/>
      <c r="D48" s="34"/>
      <c r="E48" s="34"/>
    </row>
    <row r="49" spans="1:5" ht="16.5" thickBot="1">
      <c r="A49" s="22" t="s">
        <v>93</v>
      </c>
      <c r="B49" s="23" t="s">
        <v>94</v>
      </c>
      <c r="C49" s="24">
        <f>SUM(C50:C54)</f>
        <v>0</v>
      </c>
      <c r="D49" s="24">
        <f>SUM(D50:D54)</f>
        <v>2200</v>
      </c>
      <c r="E49" s="24">
        <f>SUM(E50:E54)</f>
        <v>2200</v>
      </c>
    </row>
    <row r="50" spans="1:5" ht="15.75">
      <c r="A50" s="25" t="s">
        <v>95</v>
      </c>
      <c r="B50" s="26" t="s">
        <v>96</v>
      </c>
      <c r="C50" s="27"/>
      <c r="D50" s="27"/>
      <c r="E50" s="27"/>
    </row>
    <row r="51" spans="1:5" ht="15.75">
      <c r="A51" s="28" t="s">
        <v>97</v>
      </c>
      <c r="B51" s="29" t="s">
        <v>98</v>
      </c>
      <c r="C51" s="30"/>
      <c r="D51" s="30"/>
      <c r="E51" s="30"/>
    </row>
    <row r="52" spans="1:5" ht="15.75">
      <c r="A52" s="28" t="s">
        <v>99</v>
      </c>
      <c r="B52" s="29" t="s">
        <v>100</v>
      </c>
      <c r="C52" s="30"/>
      <c r="D52" s="30">
        <v>2200</v>
      </c>
      <c r="E52" s="30">
        <v>2200</v>
      </c>
    </row>
    <row r="53" spans="1:5" ht="15.75">
      <c r="A53" s="28" t="s">
        <v>101</v>
      </c>
      <c r="B53" s="29" t="s">
        <v>102</v>
      </c>
      <c r="C53" s="30"/>
      <c r="D53" s="30"/>
      <c r="E53" s="30"/>
    </row>
    <row r="54" spans="1:5" ht="16.5" thickBot="1">
      <c r="A54" s="31" t="s">
        <v>103</v>
      </c>
      <c r="B54" s="32" t="s">
        <v>104</v>
      </c>
      <c r="C54" s="34"/>
      <c r="D54" s="34"/>
      <c r="E54" s="34"/>
    </row>
    <row r="55" spans="1:5" ht="16.5" thickBot="1">
      <c r="A55" s="22" t="s">
        <v>105</v>
      </c>
      <c r="B55" s="23" t="s">
        <v>106</v>
      </c>
      <c r="C55" s="24">
        <f>SUM(C56:C58)</f>
        <v>0</v>
      </c>
      <c r="D55" s="24">
        <f>SUM(D56:D58)</f>
        <v>0</v>
      </c>
      <c r="E55" s="24">
        <f>SUM(E56:E58)</f>
        <v>0</v>
      </c>
    </row>
    <row r="56" spans="1:5" ht="31.5">
      <c r="A56" s="25" t="s">
        <v>107</v>
      </c>
      <c r="B56" s="26" t="s">
        <v>108</v>
      </c>
      <c r="C56" s="27"/>
      <c r="D56" s="27"/>
      <c r="E56" s="27"/>
    </row>
    <row r="57" spans="1:5" ht="31.5">
      <c r="A57" s="28" t="s">
        <v>109</v>
      </c>
      <c r="B57" s="29" t="s">
        <v>110</v>
      </c>
      <c r="C57" s="30"/>
      <c r="D57" s="30"/>
      <c r="E57" s="30"/>
    </row>
    <row r="58" spans="1:5" ht="15.75">
      <c r="A58" s="28" t="s">
        <v>111</v>
      </c>
      <c r="B58" s="29" t="s">
        <v>112</v>
      </c>
      <c r="C58" s="30"/>
      <c r="D58" s="30"/>
      <c r="E58" s="30"/>
    </row>
    <row r="59" spans="1:5" ht="16.5" thickBot="1">
      <c r="A59" s="31" t="s">
        <v>113</v>
      </c>
      <c r="B59" s="32" t="s">
        <v>114</v>
      </c>
      <c r="C59" s="34"/>
      <c r="D59" s="34"/>
      <c r="E59" s="34"/>
    </row>
    <row r="60" spans="1:5" ht="16.5" thickBot="1">
      <c r="A60" s="22" t="s">
        <v>115</v>
      </c>
      <c r="B60" s="33" t="s">
        <v>116</v>
      </c>
      <c r="C60" s="24">
        <f>SUM(C61:C63)</f>
        <v>0</v>
      </c>
      <c r="D60" s="24">
        <f>SUM(D61:D63)</f>
        <v>0</v>
      </c>
      <c r="E60" s="24">
        <f>SUM(E61:E63)</f>
        <v>0</v>
      </c>
    </row>
    <row r="61" spans="1:5" ht="31.5">
      <c r="A61" s="25" t="s">
        <v>117</v>
      </c>
      <c r="B61" s="26" t="s">
        <v>118</v>
      </c>
      <c r="C61" s="30"/>
      <c r="D61" s="30"/>
      <c r="E61" s="30"/>
    </row>
    <row r="62" spans="1:5" ht="31.5">
      <c r="A62" s="28" t="s">
        <v>119</v>
      </c>
      <c r="B62" s="29" t="s">
        <v>120</v>
      </c>
      <c r="C62" s="30"/>
      <c r="D62" s="30"/>
      <c r="E62" s="30"/>
    </row>
    <row r="63" spans="1:5" ht="15.75">
      <c r="A63" s="28" t="s">
        <v>121</v>
      </c>
      <c r="B63" s="29" t="s">
        <v>122</v>
      </c>
      <c r="C63" s="30"/>
      <c r="D63" s="30"/>
      <c r="E63" s="30"/>
    </row>
    <row r="64" spans="1:5" ht="16.5" thickBot="1">
      <c r="A64" s="31" t="s">
        <v>123</v>
      </c>
      <c r="B64" s="32" t="s">
        <v>124</v>
      </c>
      <c r="C64" s="30"/>
      <c r="D64" s="30"/>
      <c r="E64" s="30"/>
    </row>
    <row r="65" spans="1:5" ht="16.5" thickBot="1">
      <c r="A65" s="22" t="s">
        <v>125</v>
      </c>
      <c r="B65" s="23" t="s">
        <v>126</v>
      </c>
      <c r="C65" s="24">
        <f>C8+C15+C22+C29+C37+C49+C55+C60</f>
        <v>42852</v>
      </c>
      <c r="D65" s="24">
        <f>D8+D15+D22+D29+D37+D49+D55+D60</f>
        <v>82031</v>
      </c>
      <c r="E65" s="24">
        <f>E8+E15+E22+E29+E37+E49+E55+E60</f>
        <v>81982</v>
      </c>
    </row>
    <row r="66" spans="1:5" ht="16.5" thickBot="1">
      <c r="A66" s="37" t="s">
        <v>127</v>
      </c>
      <c r="B66" s="33" t="s">
        <v>128</v>
      </c>
      <c r="C66" s="24">
        <f>SUM(C67:C69)</f>
        <v>0</v>
      </c>
      <c r="D66" s="24">
        <f>SUM(D67:D69)</f>
        <v>7999</v>
      </c>
      <c r="E66" s="24">
        <f>SUM(E67:E69)</f>
        <v>7999</v>
      </c>
    </row>
    <row r="67" spans="1:5" ht="15.75">
      <c r="A67" s="25" t="s">
        <v>129</v>
      </c>
      <c r="B67" s="26" t="s">
        <v>130</v>
      </c>
      <c r="C67" s="30"/>
      <c r="D67" s="30"/>
      <c r="E67" s="30"/>
    </row>
    <row r="68" spans="1:5" ht="15.75">
      <c r="A68" s="28" t="s">
        <v>131</v>
      </c>
      <c r="B68" s="29" t="s">
        <v>132</v>
      </c>
      <c r="C68" s="30"/>
      <c r="D68" s="30"/>
      <c r="E68" s="30"/>
    </row>
    <row r="69" spans="1:5" ht="16.5" thickBot="1">
      <c r="A69" s="31" t="s">
        <v>133</v>
      </c>
      <c r="B69" s="38" t="s">
        <v>366</v>
      </c>
      <c r="C69" s="30"/>
      <c r="D69" s="30">
        <v>7999</v>
      </c>
      <c r="E69" s="30">
        <v>7999</v>
      </c>
    </row>
    <row r="70" spans="1:5" ht="16.5" thickBot="1">
      <c r="A70" s="37" t="s">
        <v>135</v>
      </c>
      <c r="B70" s="33" t="s">
        <v>136</v>
      </c>
      <c r="C70" s="24">
        <f>SUM(C71:C74)</f>
        <v>0</v>
      </c>
      <c r="D70" s="24">
        <f>SUM(D71:D74)</f>
        <v>0</v>
      </c>
      <c r="E70" s="24">
        <f>SUM(E71:E74)</f>
        <v>0</v>
      </c>
    </row>
    <row r="71" spans="1:5" ht="15.75">
      <c r="A71" s="25" t="s">
        <v>137</v>
      </c>
      <c r="B71" s="26" t="s">
        <v>138</v>
      </c>
      <c r="C71" s="30"/>
      <c r="D71" s="30"/>
      <c r="E71" s="30"/>
    </row>
    <row r="72" spans="1:5" ht="15.75">
      <c r="A72" s="28" t="s">
        <v>139</v>
      </c>
      <c r="B72" s="29" t="s">
        <v>140</v>
      </c>
      <c r="C72" s="30"/>
      <c r="D72" s="30"/>
      <c r="E72" s="30"/>
    </row>
    <row r="73" spans="1:5" ht="15.75">
      <c r="A73" s="28" t="s">
        <v>141</v>
      </c>
      <c r="B73" s="29" t="s">
        <v>142</v>
      </c>
      <c r="C73" s="30"/>
      <c r="D73" s="30"/>
      <c r="E73" s="30"/>
    </row>
    <row r="74" spans="1:5" ht="16.5" thickBot="1">
      <c r="A74" s="31" t="s">
        <v>143</v>
      </c>
      <c r="B74" s="32" t="s">
        <v>144</v>
      </c>
      <c r="C74" s="30"/>
      <c r="D74" s="30"/>
      <c r="E74" s="30"/>
    </row>
    <row r="75" spans="1:5" ht="16.5" thickBot="1">
      <c r="A75" s="37" t="s">
        <v>145</v>
      </c>
      <c r="B75" s="33" t="s">
        <v>146</v>
      </c>
      <c r="C75" s="24">
        <f>SUM(C76:C77)</f>
        <v>0</v>
      </c>
      <c r="D75" s="24">
        <f>SUM(D76:D77)</f>
        <v>4936</v>
      </c>
      <c r="E75" s="24">
        <f>SUM(E76:E77)</f>
        <v>4936</v>
      </c>
    </row>
    <row r="76" spans="1:5" ht="15.75">
      <c r="A76" s="25" t="s">
        <v>147</v>
      </c>
      <c r="B76" s="26" t="s">
        <v>148</v>
      </c>
      <c r="C76" s="30"/>
      <c r="D76" s="30">
        <v>4936</v>
      </c>
      <c r="E76" s="30">
        <v>4936</v>
      </c>
    </row>
    <row r="77" spans="1:5" ht="16.5" thickBot="1">
      <c r="A77" s="31" t="s">
        <v>149</v>
      </c>
      <c r="B77" s="32" t="s">
        <v>150</v>
      </c>
      <c r="C77" s="30"/>
      <c r="D77" s="30"/>
      <c r="E77" s="30"/>
    </row>
    <row r="78" spans="1:5" ht="16.5" thickBot="1">
      <c r="A78" s="37" t="s">
        <v>151</v>
      </c>
      <c r="B78" s="33" t="s">
        <v>152</v>
      </c>
      <c r="C78" s="24">
        <f>SUM(C79:C81)</f>
        <v>0</v>
      </c>
      <c r="D78" s="24">
        <f>SUM(D79:D81)</f>
        <v>624</v>
      </c>
      <c r="E78" s="24">
        <f>SUM(E79:E81)</f>
        <v>624</v>
      </c>
    </row>
    <row r="79" spans="1:5" ht="15.75">
      <c r="A79" s="25" t="s">
        <v>153</v>
      </c>
      <c r="B79" s="26" t="s">
        <v>154</v>
      </c>
      <c r="C79" s="30"/>
      <c r="D79" s="30">
        <v>624</v>
      </c>
      <c r="E79" s="30">
        <v>624</v>
      </c>
    </row>
    <row r="80" spans="1:5" ht="15.75">
      <c r="A80" s="28" t="s">
        <v>155</v>
      </c>
      <c r="B80" s="29" t="s">
        <v>156</v>
      </c>
      <c r="C80" s="30"/>
      <c r="D80" s="30"/>
      <c r="E80" s="30"/>
    </row>
    <row r="81" spans="1:5" ht="16.5" thickBot="1">
      <c r="A81" s="31" t="s">
        <v>157</v>
      </c>
      <c r="B81" s="32" t="s">
        <v>158</v>
      </c>
      <c r="C81" s="30"/>
      <c r="D81" s="30"/>
      <c r="E81" s="30"/>
    </row>
    <row r="82" spans="1:5" ht="16.5" thickBot="1">
      <c r="A82" s="37" t="s">
        <v>159</v>
      </c>
      <c r="B82" s="33" t="s">
        <v>160</v>
      </c>
      <c r="C82" s="24">
        <f>SUM(C83:C86)</f>
        <v>0</v>
      </c>
      <c r="D82" s="24">
        <f>SUM(D83:D86)</f>
        <v>0</v>
      </c>
      <c r="E82" s="24">
        <f>SUM(E83:E86)</f>
        <v>0</v>
      </c>
    </row>
    <row r="83" spans="1:5" ht="15.75">
      <c r="A83" s="39" t="s">
        <v>161</v>
      </c>
      <c r="B83" s="26" t="s">
        <v>162</v>
      </c>
      <c r="C83" s="30"/>
      <c r="D83" s="30"/>
      <c r="E83" s="30"/>
    </row>
    <row r="84" spans="1:5" ht="15.75">
      <c r="A84" s="40" t="s">
        <v>163</v>
      </c>
      <c r="B84" s="29" t="s">
        <v>164</v>
      </c>
      <c r="C84" s="30"/>
      <c r="D84" s="30"/>
      <c r="E84" s="30"/>
    </row>
    <row r="85" spans="1:5" ht="15.75">
      <c r="A85" s="40" t="s">
        <v>165</v>
      </c>
      <c r="B85" s="29" t="s">
        <v>166</v>
      </c>
      <c r="C85" s="30"/>
      <c r="D85" s="30"/>
      <c r="E85" s="30"/>
    </row>
    <row r="86" spans="1:5" ht="16.5" thickBot="1">
      <c r="A86" s="41" t="s">
        <v>167</v>
      </c>
      <c r="B86" s="32" t="s">
        <v>168</v>
      </c>
      <c r="C86" s="30"/>
      <c r="D86" s="30"/>
      <c r="E86" s="30"/>
    </row>
    <row r="87" spans="1:5" ht="16.5" thickBot="1">
      <c r="A87" s="37" t="s">
        <v>169</v>
      </c>
      <c r="B87" s="33" t="s">
        <v>170</v>
      </c>
      <c r="C87" s="42"/>
      <c r="D87" s="42"/>
      <c r="E87" s="42"/>
    </row>
    <row r="88" spans="1:5" ht="16.5" thickBot="1">
      <c r="A88" s="37" t="s">
        <v>171</v>
      </c>
      <c r="B88" s="33" t="s">
        <v>172</v>
      </c>
      <c r="C88" s="42"/>
      <c r="D88" s="42"/>
      <c r="E88" s="42"/>
    </row>
    <row r="89" spans="1:5" ht="16.5" thickBot="1">
      <c r="A89" s="37" t="s">
        <v>173</v>
      </c>
      <c r="B89" s="43" t="s">
        <v>174</v>
      </c>
      <c r="C89" s="24">
        <f>C66+C70+C75+C78+C82+C88+C87</f>
        <v>0</v>
      </c>
      <c r="D89" s="24">
        <f>D66+D70+D75+D78+D82+D88+D87</f>
        <v>13559</v>
      </c>
      <c r="E89" s="24">
        <f>E66+E70+E75+E78+E82+E88+E87</f>
        <v>13559</v>
      </c>
    </row>
    <row r="90" spans="1:5" ht="16.5" thickBot="1">
      <c r="A90" s="44" t="s">
        <v>175</v>
      </c>
      <c r="B90" s="45" t="s">
        <v>176</v>
      </c>
      <c r="C90" s="24">
        <f>C65+C89</f>
        <v>42852</v>
      </c>
      <c r="D90" s="24">
        <f>D65+D89</f>
        <v>95590</v>
      </c>
      <c r="E90" s="24">
        <f>E65+E89</f>
        <v>95541</v>
      </c>
    </row>
    <row r="91" spans="1:5" ht="15.75">
      <c r="A91" s="46"/>
      <c r="B91" s="47"/>
      <c r="C91" s="48"/>
      <c r="D91" s="48"/>
      <c r="E91" s="48"/>
    </row>
    <row r="92" spans="1:5" ht="16.5" thickBot="1">
      <c r="A92" s="157" t="s">
        <v>370</v>
      </c>
      <c r="B92" s="157"/>
      <c r="C92" s="157"/>
      <c r="D92" s="137"/>
      <c r="E92" s="137"/>
    </row>
    <row r="93" spans="1:5" ht="32.25" thickBot="1">
      <c r="A93" s="14" t="s">
        <v>367</v>
      </c>
      <c r="B93" s="15" t="s">
        <v>371</v>
      </c>
      <c r="C93" s="92" t="s">
        <v>6</v>
      </c>
      <c r="D93" s="92" t="s">
        <v>377</v>
      </c>
      <c r="E93" s="92" t="s">
        <v>377</v>
      </c>
    </row>
    <row r="94" spans="1:5" ht="16.5" thickBot="1">
      <c r="A94" s="16" t="s">
        <v>7</v>
      </c>
      <c r="B94" s="17" t="s">
        <v>8</v>
      </c>
      <c r="C94" s="18" t="s">
        <v>9</v>
      </c>
      <c r="D94" s="18" t="s">
        <v>271</v>
      </c>
      <c r="E94" s="18" t="s">
        <v>271</v>
      </c>
    </row>
    <row r="95" spans="1:5" ht="16.5" thickBot="1">
      <c r="A95" s="51" t="s">
        <v>11</v>
      </c>
      <c r="B95" s="52" t="s">
        <v>343</v>
      </c>
      <c r="C95" s="53">
        <f>C96+C97+C98+C99+C100+C113</f>
        <v>41774</v>
      </c>
      <c r="D95" s="53">
        <f>D96+D97+D98+D99+D100+D113</f>
        <v>59556</v>
      </c>
      <c r="E95" s="53">
        <f>E96+E97+E98+E99+E100+E113</f>
        <v>48904</v>
      </c>
    </row>
    <row r="96" spans="1:5" ht="15.75">
      <c r="A96" s="54" t="s">
        <v>13</v>
      </c>
      <c r="B96" s="55" t="s">
        <v>178</v>
      </c>
      <c r="C96" s="56">
        <v>23986</v>
      </c>
      <c r="D96" s="56">
        <v>38106</v>
      </c>
      <c r="E96" s="56">
        <v>32840</v>
      </c>
    </row>
    <row r="97" spans="1:5" ht="15.75">
      <c r="A97" s="28" t="s">
        <v>15</v>
      </c>
      <c r="B97" s="57" t="s">
        <v>179</v>
      </c>
      <c r="C97" s="30">
        <v>3779</v>
      </c>
      <c r="D97" s="30">
        <v>5007</v>
      </c>
      <c r="E97" s="30">
        <v>5007</v>
      </c>
    </row>
    <row r="98" spans="1:5" ht="15.75">
      <c r="A98" s="28" t="s">
        <v>17</v>
      </c>
      <c r="B98" s="57" t="s">
        <v>180</v>
      </c>
      <c r="C98" s="34">
        <v>8407</v>
      </c>
      <c r="D98" s="34">
        <v>10484</v>
      </c>
      <c r="E98" s="34">
        <v>5098</v>
      </c>
    </row>
    <row r="99" spans="1:5" ht="15.75">
      <c r="A99" s="28" t="s">
        <v>19</v>
      </c>
      <c r="B99" s="58" t="s">
        <v>181</v>
      </c>
      <c r="C99" s="34">
        <v>2922</v>
      </c>
      <c r="D99" s="34">
        <v>1821</v>
      </c>
      <c r="E99" s="34">
        <v>1821</v>
      </c>
    </row>
    <row r="100" spans="1:5" ht="15.75">
      <c r="A100" s="28" t="s">
        <v>182</v>
      </c>
      <c r="B100" s="59" t="s">
        <v>183</v>
      </c>
      <c r="C100" s="34">
        <v>2680</v>
      </c>
      <c r="D100" s="34">
        <v>4138</v>
      </c>
      <c r="E100" s="34">
        <v>4138</v>
      </c>
    </row>
    <row r="101" spans="1:5" ht="15.75">
      <c r="A101" s="28" t="s">
        <v>23</v>
      </c>
      <c r="B101" s="57" t="s">
        <v>184</v>
      </c>
      <c r="C101" s="34"/>
      <c r="D101" s="34"/>
      <c r="E101" s="34"/>
    </row>
    <row r="102" spans="1:5" ht="15.75">
      <c r="A102" s="28" t="s">
        <v>185</v>
      </c>
      <c r="B102" s="60" t="s">
        <v>186</v>
      </c>
      <c r="C102" s="34"/>
      <c r="D102" s="34"/>
      <c r="E102" s="34"/>
    </row>
    <row r="103" spans="1:5" ht="15.75">
      <c r="A103" s="28" t="s">
        <v>187</v>
      </c>
      <c r="B103" s="60" t="s">
        <v>188</v>
      </c>
      <c r="C103" s="34"/>
      <c r="D103" s="34"/>
      <c r="E103" s="34"/>
    </row>
    <row r="104" spans="1:5" ht="15.75">
      <c r="A104" s="28" t="s">
        <v>189</v>
      </c>
      <c r="B104" s="60" t="s">
        <v>190</v>
      </c>
      <c r="C104" s="34"/>
      <c r="D104" s="34"/>
      <c r="E104" s="34"/>
    </row>
    <row r="105" spans="1:5" ht="31.5">
      <c r="A105" s="28" t="s">
        <v>191</v>
      </c>
      <c r="B105" s="61" t="s">
        <v>192</v>
      </c>
      <c r="C105" s="34"/>
      <c r="D105" s="34"/>
      <c r="E105" s="34"/>
    </row>
    <row r="106" spans="1:5" ht="31.5">
      <c r="A106" s="28" t="s">
        <v>193</v>
      </c>
      <c r="B106" s="61" t="s">
        <v>194</v>
      </c>
      <c r="C106" s="34"/>
      <c r="D106" s="34"/>
      <c r="E106" s="34"/>
    </row>
    <row r="107" spans="1:5" ht="15.75">
      <c r="A107" s="28" t="s">
        <v>195</v>
      </c>
      <c r="B107" s="60" t="s">
        <v>196</v>
      </c>
      <c r="C107" s="34">
        <v>2554</v>
      </c>
      <c r="D107" s="34">
        <v>2133</v>
      </c>
      <c r="E107" s="34">
        <v>2133</v>
      </c>
    </row>
    <row r="108" spans="1:5" ht="15.75">
      <c r="A108" s="28" t="s">
        <v>197</v>
      </c>
      <c r="B108" s="60" t="s">
        <v>198</v>
      </c>
      <c r="C108" s="34"/>
      <c r="D108" s="34"/>
      <c r="E108" s="34"/>
    </row>
    <row r="109" spans="1:5" ht="31.5">
      <c r="A109" s="28" t="s">
        <v>199</v>
      </c>
      <c r="B109" s="61" t="s">
        <v>200</v>
      </c>
      <c r="C109" s="34"/>
      <c r="D109" s="34"/>
      <c r="E109" s="34"/>
    </row>
    <row r="110" spans="1:5" ht="15.75">
      <c r="A110" s="62" t="s">
        <v>201</v>
      </c>
      <c r="B110" s="63" t="s">
        <v>202</v>
      </c>
      <c r="C110" s="34"/>
      <c r="D110" s="34"/>
      <c r="E110" s="34"/>
    </row>
    <row r="111" spans="1:5" ht="15.75">
      <c r="A111" s="28" t="s">
        <v>203</v>
      </c>
      <c r="B111" s="63" t="s">
        <v>204</v>
      </c>
      <c r="C111" s="34"/>
      <c r="D111" s="34"/>
      <c r="E111" s="34"/>
    </row>
    <row r="112" spans="1:5" ht="31.5">
      <c r="A112" s="28" t="s">
        <v>205</v>
      </c>
      <c r="B112" s="61" t="s">
        <v>206</v>
      </c>
      <c r="C112" s="30">
        <v>126</v>
      </c>
      <c r="D112" s="30">
        <v>2005</v>
      </c>
      <c r="E112" s="30">
        <v>2005</v>
      </c>
    </row>
    <row r="113" spans="1:5" ht="15.75">
      <c r="A113" s="28" t="s">
        <v>207</v>
      </c>
      <c r="B113" s="58" t="s">
        <v>208</v>
      </c>
      <c r="C113" s="30"/>
      <c r="D113" s="30"/>
      <c r="E113" s="30"/>
    </row>
    <row r="114" spans="1:5" ht="15.75">
      <c r="A114" s="31" t="s">
        <v>209</v>
      </c>
      <c r="B114" s="57" t="s">
        <v>210</v>
      </c>
      <c r="C114" s="34"/>
      <c r="D114" s="34"/>
      <c r="E114" s="34"/>
    </row>
    <row r="115" spans="1:5" ht="16.5" thickBot="1">
      <c r="A115" s="64" t="s">
        <v>211</v>
      </c>
      <c r="B115" s="65" t="s">
        <v>212</v>
      </c>
      <c r="C115" s="66"/>
      <c r="D115" s="66"/>
      <c r="E115" s="66"/>
    </row>
    <row r="116" spans="1:5" ht="16.5" thickBot="1">
      <c r="A116" s="22" t="s">
        <v>25</v>
      </c>
      <c r="B116" s="67" t="s">
        <v>344</v>
      </c>
      <c r="C116" s="24">
        <f>C117+C119+C121</f>
        <v>1078</v>
      </c>
      <c r="D116" s="24">
        <f>D117+D119+D121</f>
        <v>27474</v>
      </c>
      <c r="E116" s="24">
        <f>E117+E119+E121</f>
        <v>27474</v>
      </c>
    </row>
    <row r="117" spans="1:5" ht="15.75">
      <c r="A117" s="25" t="s">
        <v>27</v>
      </c>
      <c r="B117" s="57" t="s">
        <v>213</v>
      </c>
      <c r="C117" s="27">
        <v>688</v>
      </c>
      <c r="D117" s="27">
        <v>11081</v>
      </c>
      <c r="E117" s="27">
        <v>11081</v>
      </c>
    </row>
    <row r="118" spans="1:5" ht="15.75">
      <c r="A118" s="25" t="s">
        <v>29</v>
      </c>
      <c r="B118" s="68" t="s">
        <v>214</v>
      </c>
      <c r="C118" s="27"/>
      <c r="D118" s="27"/>
      <c r="E118" s="27"/>
    </row>
    <row r="119" spans="1:5" ht="15.75">
      <c r="A119" s="25" t="s">
        <v>31</v>
      </c>
      <c r="B119" s="68" t="s">
        <v>215</v>
      </c>
      <c r="C119" s="30">
        <v>180</v>
      </c>
      <c r="D119" s="30">
        <v>16306</v>
      </c>
      <c r="E119" s="30">
        <v>16306</v>
      </c>
    </row>
    <row r="120" spans="1:5" ht="15.75">
      <c r="A120" s="25" t="s">
        <v>33</v>
      </c>
      <c r="B120" s="68" t="s">
        <v>216</v>
      </c>
      <c r="C120" s="69"/>
      <c r="D120" s="69"/>
      <c r="E120" s="69"/>
    </row>
    <row r="121" spans="1:5" ht="15.75">
      <c r="A121" s="25" t="s">
        <v>35</v>
      </c>
      <c r="B121" s="70" t="s">
        <v>217</v>
      </c>
      <c r="C121" s="69">
        <v>210</v>
      </c>
      <c r="D121" s="69">
        <v>87</v>
      </c>
      <c r="E121" s="69">
        <v>87</v>
      </c>
    </row>
    <row r="122" spans="1:5" ht="31.5">
      <c r="A122" s="25" t="s">
        <v>37</v>
      </c>
      <c r="B122" s="71" t="s">
        <v>218</v>
      </c>
      <c r="C122" s="69"/>
      <c r="D122" s="69"/>
      <c r="E122" s="69"/>
    </row>
    <row r="123" spans="1:5" ht="31.5">
      <c r="A123" s="25" t="s">
        <v>219</v>
      </c>
      <c r="B123" s="72" t="s">
        <v>220</v>
      </c>
      <c r="C123" s="69"/>
      <c r="D123" s="69"/>
      <c r="E123" s="69"/>
    </row>
    <row r="124" spans="1:5" ht="31.5">
      <c r="A124" s="25" t="s">
        <v>221</v>
      </c>
      <c r="B124" s="61" t="s">
        <v>194</v>
      </c>
      <c r="C124" s="69"/>
      <c r="D124" s="69"/>
      <c r="E124" s="69"/>
    </row>
    <row r="125" spans="1:5" ht="15.75">
      <c r="A125" s="25" t="s">
        <v>222</v>
      </c>
      <c r="B125" s="61" t="s">
        <v>223</v>
      </c>
      <c r="C125" s="69"/>
      <c r="D125" s="69"/>
      <c r="E125" s="69"/>
    </row>
    <row r="126" spans="1:5" ht="15.75">
      <c r="A126" s="25" t="s">
        <v>224</v>
      </c>
      <c r="B126" s="61" t="s">
        <v>225</v>
      </c>
      <c r="C126" s="69"/>
      <c r="D126" s="69"/>
      <c r="E126" s="69"/>
    </row>
    <row r="127" spans="1:5" ht="31.5">
      <c r="A127" s="25" t="s">
        <v>226</v>
      </c>
      <c r="B127" s="61" t="s">
        <v>200</v>
      </c>
      <c r="C127" s="69"/>
      <c r="D127" s="69"/>
      <c r="E127" s="69"/>
    </row>
    <row r="128" spans="1:5" ht="15.75">
      <c r="A128" s="25" t="s">
        <v>227</v>
      </c>
      <c r="B128" s="61" t="s">
        <v>228</v>
      </c>
      <c r="C128" s="69"/>
      <c r="D128" s="69"/>
      <c r="E128" s="69"/>
    </row>
    <row r="129" spans="1:5" ht="32.25" thickBot="1">
      <c r="A129" s="62" t="s">
        <v>229</v>
      </c>
      <c r="B129" s="61" t="s">
        <v>230</v>
      </c>
      <c r="C129" s="73"/>
      <c r="D129" s="73"/>
      <c r="E129" s="73"/>
    </row>
    <row r="130" spans="1:5" ht="16.5" thickBot="1">
      <c r="A130" s="22" t="s">
        <v>39</v>
      </c>
      <c r="B130" s="23" t="s">
        <v>231</v>
      </c>
      <c r="C130" s="24">
        <f>C95+C116</f>
        <v>42852</v>
      </c>
      <c r="D130" s="24">
        <f>D95+D116</f>
        <v>87030</v>
      </c>
      <c r="E130" s="24">
        <f>E95+E116</f>
        <v>76378</v>
      </c>
    </row>
    <row r="131" spans="1:5" ht="32.25" thickBot="1">
      <c r="A131" s="22" t="s">
        <v>232</v>
      </c>
      <c r="B131" s="23" t="s">
        <v>233</v>
      </c>
      <c r="C131" s="24">
        <f>C132+C133+C134</f>
        <v>0</v>
      </c>
      <c r="D131" s="24">
        <f>D132+D133+D134</f>
        <v>7999</v>
      </c>
      <c r="E131" s="24">
        <f>E132+E133+E134</f>
        <v>7999</v>
      </c>
    </row>
    <row r="132" spans="1:5" ht="15.75">
      <c r="A132" s="25" t="s">
        <v>55</v>
      </c>
      <c r="B132" s="74" t="s">
        <v>234</v>
      </c>
      <c r="C132" s="69"/>
      <c r="D132" s="69"/>
      <c r="E132" s="69"/>
    </row>
    <row r="133" spans="1:5" ht="15.75">
      <c r="A133" s="25" t="s">
        <v>63</v>
      </c>
      <c r="B133" s="74" t="s">
        <v>235</v>
      </c>
      <c r="C133" s="69"/>
      <c r="D133" s="69"/>
      <c r="E133" s="69"/>
    </row>
    <row r="134" spans="1:5" ht="16.5" thickBot="1">
      <c r="A134" s="62" t="s">
        <v>65</v>
      </c>
      <c r="B134" s="75" t="s">
        <v>236</v>
      </c>
      <c r="C134" s="69"/>
      <c r="D134" s="69">
        <v>7999</v>
      </c>
      <c r="E134" s="69">
        <v>7999</v>
      </c>
    </row>
    <row r="135" spans="1:5" ht="16.5" thickBot="1">
      <c r="A135" s="22" t="s">
        <v>69</v>
      </c>
      <c r="B135" s="23" t="s">
        <v>237</v>
      </c>
      <c r="C135" s="24">
        <f>C136+C137+C138+C139+C140+C141</f>
        <v>0</v>
      </c>
      <c r="D135" s="24">
        <f>D136+D137+D138+D139+D140+D141</f>
        <v>0</v>
      </c>
      <c r="E135" s="24">
        <f>E136+E137+E138+E139+E140+E141</f>
        <v>0</v>
      </c>
    </row>
    <row r="136" spans="1:5" ht="15.75">
      <c r="A136" s="25" t="s">
        <v>71</v>
      </c>
      <c r="B136" s="74" t="s">
        <v>238</v>
      </c>
      <c r="C136" s="69"/>
      <c r="D136" s="69"/>
      <c r="E136" s="69"/>
    </row>
    <row r="137" spans="1:5" ht="15.75">
      <c r="A137" s="25" t="s">
        <v>73</v>
      </c>
      <c r="B137" s="74" t="s">
        <v>239</v>
      </c>
      <c r="C137" s="69"/>
      <c r="D137" s="69"/>
      <c r="E137" s="69"/>
    </row>
    <row r="138" spans="1:5" ht="15.75">
      <c r="A138" s="25" t="s">
        <v>75</v>
      </c>
      <c r="B138" s="74" t="s">
        <v>240</v>
      </c>
      <c r="C138" s="69"/>
      <c r="D138" s="69"/>
      <c r="E138" s="69"/>
    </row>
    <row r="139" spans="1:5" ht="15.75">
      <c r="A139" s="25" t="s">
        <v>77</v>
      </c>
      <c r="B139" s="74" t="s">
        <v>241</v>
      </c>
      <c r="C139" s="69"/>
      <c r="D139" s="69"/>
      <c r="E139" s="69"/>
    </row>
    <row r="140" spans="1:5" ht="15.75">
      <c r="A140" s="25" t="s">
        <v>79</v>
      </c>
      <c r="B140" s="74" t="s">
        <v>242</v>
      </c>
      <c r="C140" s="69"/>
      <c r="D140" s="69"/>
      <c r="E140" s="69"/>
    </row>
    <row r="141" spans="1:5" ht="16.5" thickBot="1">
      <c r="A141" s="62" t="s">
        <v>81</v>
      </c>
      <c r="B141" s="75" t="s">
        <v>243</v>
      </c>
      <c r="C141" s="69"/>
      <c r="D141" s="69"/>
      <c r="E141" s="69"/>
    </row>
    <row r="142" spans="1:5" ht="16.5" thickBot="1">
      <c r="A142" s="22" t="s">
        <v>93</v>
      </c>
      <c r="B142" s="23" t="s">
        <v>244</v>
      </c>
      <c r="C142" s="24">
        <f>C143+C144+C146+C147+C145</f>
        <v>0</v>
      </c>
      <c r="D142" s="24">
        <f>D143+D144+D146+D147+D145</f>
        <v>561</v>
      </c>
      <c r="E142" s="24">
        <f>E143+E144+E146+E147+E145</f>
        <v>561</v>
      </c>
    </row>
    <row r="143" spans="1:5" ht="15.75">
      <c r="A143" s="25" t="s">
        <v>95</v>
      </c>
      <c r="B143" s="74" t="s">
        <v>245</v>
      </c>
      <c r="C143" s="69"/>
      <c r="D143" s="69"/>
      <c r="E143" s="69"/>
    </row>
    <row r="144" spans="1:5" ht="15.75">
      <c r="A144" s="25" t="s">
        <v>97</v>
      </c>
      <c r="B144" s="74" t="s">
        <v>246</v>
      </c>
      <c r="C144" s="69"/>
      <c r="D144" s="69">
        <v>561</v>
      </c>
      <c r="E144" s="69">
        <v>561</v>
      </c>
    </row>
    <row r="145" spans="1:5" ht="15.75">
      <c r="A145" s="25" t="s">
        <v>99</v>
      </c>
      <c r="B145" s="74" t="s">
        <v>247</v>
      </c>
      <c r="C145" s="69"/>
      <c r="D145" s="69"/>
      <c r="E145" s="69"/>
    </row>
    <row r="146" spans="1:5" ht="15.75">
      <c r="A146" s="25" t="s">
        <v>101</v>
      </c>
      <c r="B146" s="74" t="s">
        <v>248</v>
      </c>
      <c r="C146" s="69"/>
      <c r="D146" s="69"/>
      <c r="E146" s="69"/>
    </row>
    <row r="147" spans="1:5" ht="16.5" thickBot="1">
      <c r="A147" s="62" t="s">
        <v>103</v>
      </c>
      <c r="B147" s="75" t="s">
        <v>249</v>
      </c>
      <c r="C147" s="69"/>
      <c r="D147" s="69"/>
      <c r="E147" s="69"/>
    </row>
    <row r="148" spans="1:5" ht="16.5" thickBot="1">
      <c r="A148" s="22" t="s">
        <v>250</v>
      </c>
      <c r="B148" s="23" t="s">
        <v>251</v>
      </c>
      <c r="C148" s="76">
        <f>C149+C150+C151+C152+C153</f>
        <v>0</v>
      </c>
      <c r="D148" s="76">
        <f>D149+D150+D151+D152+D153</f>
        <v>0</v>
      </c>
      <c r="E148" s="76">
        <f>E149+E150+E151+E152+E153</f>
        <v>0</v>
      </c>
    </row>
    <row r="149" spans="1:5" ht="15.75">
      <c r="A149" s="25" t="s">
        <v>107</v>
      </c>
      <c r="B149" s="74" t="s">
        <v>252</v>
      </c>
      <c r="C149" s="69"/>
      <c r="D149" s="69"/>
      <c r="E149" s="69"/>
    </row>
    <row r="150" spans="1:5" ht="15.75">
      <c r="A150" s="25" t="s">
        <v>109</v>
      </c>
      <c r="B150" s="74" t="s">
        <v>253</v>
      </c>
      <c r="C150" s="69"/>
      <c r="D150" s="69"/>
      <c r="E150" s="69"/>
    </row>
    <row r="151" spans="1:5" ht="15.75">
      <c r="A151" s="25" t="s">
        <v>111</v>
      </c>
      <c r="B151" s="74" t="s">
        <v>254</v>
      </c>
      <c r="C151" s="69"/>
      <c r="D151" s="69"/>
      <c r="E151" s="69"/>
    </row>
    <row r="152" spans="1:5" ht="31.5">
      <c r="A152" s="25" t="s">
        <v>113</v>
      </c>
      <c r="B152" s="74" t="s">
        <v>255</v>
      </c>
      <c r="C152" s="69"/>
      <c r="D152" s="69"/>
      <c r="E152" s="69"/>
    </row>
    <row r="153" spans="1:5" ht="16.5" thickBot="1">
      <c r="A153" s="62" t="s">
        <v>256</v>
      </c>
      <c r="B153" s="75" t="s">
        <v>257</v>
      </c>
      <c r="C153" s="73"/>
      <c r="D153" s="73"/>
      <c r="E153" s="73"/>
    </row>
    <row r="154" spans="1:5" ht="16.5" thickBot="1">
      <c r="A154" s="77" t="s">
        <v>115</v>
      </c>
      <c r="B154" s="23" t="s">
        <v>258</v>
      </c>
      <c r="C154" s="76"/>
      <c r="D154" s="76"/>
      <c r="E154" s="76"/>
    </row>
    <row r="155" spans="1:5" ht="16.5" thickBot="1">
      <c r="A155" s="77" t="s">
        <v>125</v>
      </c>
      <c r="B155" s="23" t="s">
        <v>259</v>
      </c>
      <c r="C155" s="76"/>
      <c r="D155" s="76"/>
      <c r="E155" s="76"/>
    </row>
    <row r="156" spans="1:5" ht="16.5" thickBot="1">
      <c r="A156" s="22" t="s">
        <v>260</v>
      </c>
      <c r="B156" s="23" t="s">
        <v>261</v>
      </c>
      <c r="C156" s="78">
        <f>C131+C135+C142+C148+C154+C155</f>
        <v>0</v>
      </c>
      <c r="D156" s="78">
        <f>D131+D135+D142+D148+D154+D155</f>
        <v>8560</v>
      </c>
      <c r="E156" s="78">
        <f>E131+E135+E142+E148+E154+E155</f>
        <v>8560</v>
      </c>
    </row>
    <row r="157" spans="1:5" ht="16.5" thickBot="1">
      <c r="A157" s="79" t="s">
        <v>262</v>
      </c>
      <c r="B157" s="80" t="s">
        <v>263</v>
      </c>
      <c r="C157" s="78">
        <f>C130+C156</f>
        <v>42852</v>
      </c>
      <c r="D157" s="78">
        <f>D130+D156</f>
        <v>95590</v>
      </c>
      <c r="E157" s="78">
        <f>E130+E156</f>
        <v>84938</v>
      </c>
    </row>
    <row r="158" spans="1:5" ht="16.5" thickBot="1">
      <c r="A158" s="81"/>
      <c r="B158" s="82"/>
      <c r="C158" s="83"/>
      <c r="D158" s="83"/>
      <c r="E158" s="83"/>
    </row>
    <row r="159" spans="1:5" ht="16.5" thickBot="1">
      <c r="A159" s="84" t="s">
        <v>378</v>
      </c>
      <c r="B159" s="85"/>
      <c r="C159" s="86">
        <v>16</v>
      </c>
      <c r="D159" s="86">
        <v>32</v>
      </c>
      <c r="E159" s="86">
        <v>32</v>
      </c>
    </row>
    <row r="160" spans="1:5" ht="16.5" thickBot="1">
      <c r="A160" s="84" t="s">
        <v>265</v>
      </c>
      <c r="B160" s="85"/>
      <c r="C160" s="86">
        <v>15</v>
      </c>
      <c r="D160" s="86">
        <v>30</v>
      </c>
      <c r="E160" s="86">
        <v>30</v>
      </c>
    </row>
  </sheetData>
  <mergeCells count="4">
    <mergeCell ref="A5:C5"/>
    <mergeCell ref="A92:C92"/>
    <mergeCell ref="A2:E2"/>
    <mergeCell ref="A1:E1"/>
  </mergeCells>
  <pageMargins left="0.31496062992125984" right="0.31496062992125984" top="0.35433070866141736" bottom="0.35433070866141736" header="0.31496062992125984" footer="0.31496062992125984"/>
  <pageSetup paperSize="9" scale="78" orientation="portrait" r:id="rId1"/>
  <rowBreaks count="3" manualBreakCount="3">
    <brk id="48" max="16383" man="1"/>
    <brk id="90" max="16383" man="1"/>
    <brk id="13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AI160"/>
  <sheetViews>
    <sheetView view="pageBreakPreview" zoomScale="60" zoomScaleNormal="100" workbookViewId="0">
      <selection activeCell="B13" sqref="B13"/>
    </sheetView>
  </sheetViews>
  <sheetFormatPr defaultRowHeight="15"/>
  <cols>
    <col min="1" max="1" width="14" customWidth="1"/>
    <col min="2" max="2" width="63.7109375" customWidth="1"/>
    <col min="3" max="4" width="15.140625" customWidth="1"/>
    <col min="5" max="5" width="14.140625" customWidth="1"/>
  </cols>
  <sheetData>
    <row r="1" spans="1:35" ht="15.75">
      <c r="A1" s="159" t="s">
        <v>347</v>
      </c>
      <c r="B1" s="159"/>
      <c r="C1" s="159"/>
      <c r="D1" s="159"/>
      <c r="E1" s="159"/>
    </row>
    <row r="2" spans="1:35" ht="15.75">
      <c r="A2" s="158" t="s">
        <v>387</v>
      </c>
      <c r="B2" s="158"/>
      <c r="C2" s="158"/>
      <c r="D2" s="158"/>
      <c r="E2" s="158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  <c r="V2" s="89"/>
      <c r="W2" s="89"/>
      <c r="X2" s="89"/>
      <c r="Y2" s="89"/>
      <c r="Z2" s="89"/>
      <c r="AA2" s="89"/>
      <c r="AB2" s="89"/>
      <c r="AC2" s="89"/>
      <c r="AD2" s="89"/>
      <c r="AE2" s="89"/>
      <c r="AF2" s="89"/>
      <c r="AG2" s="89"/>
      <c r="AH2" s="89"/>
      <c r="AI2" s="89"/>
    </row>
    <row r="3" spans="1:35" ht="16.5" thickBot="1">
      <c r="A3" s="90"/>
      <c r="B3" s="90"/>
      <c r="C3" s="90"/>
      <c r="D3" s="90"/>
    </row>
    <row r="4" spans="1:35" ht="15.75">
      <c r="A4" s="9" t="s">
        <v>0</v>
      </c>
      <c r="B4" s="10" t="s">
        <v>1</v>
      </c>
      <c r="C4" s="138"/>
      <c r="D4" s="138"/>
      <c r="E4" s="11"/>
    </row>
    <row r="5" spans="1:35" ht="40.5" customHeight="1" thickBot="1">
      <c r="A5" s="93" t="s">
        <v>2</v>
      </c>
      <c r="B5" s="12" t="s">
        <v>3</v>
      </c>
      <c r="C5" s="139"/>
      <c r="D5" s="154"/>
      <c r="E5" s="140"/>
    </row>
    <row r="6" spans="1:35" ht="16.5" thickBot="1">
      <c r="A6" s="135"/>
      <c r="B6" s="13"/>
      <c r="C6" s="87"/>
      <c r="E6" s="87" t="s">
        <v>322</v>
      </c>
    </row>
    <row r="7" spans="1:35" ht="16.5" thickBot="1">
      <c r="A7" s="14" t="s">
        <v>4</v>
      </c>
      <c r="B7" s="15" t="s">
        <v>5</v>
      </c>
      <c r="C7" s="92" t="s">
        <v>6</v>
      </c>
      <c r="D7" s="92" t="s">
        <v>377</v>
      </c>
      <c r="E7" s="92" t="s">
        <v>395</v>
      </c>
    </row>
    <row r="8" spans="1:35" ht="16.5" thickBot="1">
      <c r="A8" s="16" t="s">
        <v>7</v>
      </c>
      <c r="B8" s="17" t="s">
        <v>8</v>
      </c>
      <c r="C8" s="18" t="s">
        <v>9</v>
      </c>
      <c r="D8" s="18" t="s">
        <v>271</v>
      </c>
      <c r="E8" s="18" t="s">
        <v>272</v>
      </c>
    </row>
    <row r="9" spans="1:35" ht="16.5" thickBot="1">
      <c r="A9" s="19"/>
      <c r="B9" s="20" t="s">
        <v>10</v>
      </c>
      <c r="C9" s="21"/>
      <c r="D9" s="21"/>
      <c r="E9" s="21"/>
    </row>
    <row r="10" spans="1:35" ht="16.5" thickBot="1">
      <c r="A10" s="22" t="s">
        <v>11</v>
      </c>
      <c r="B10" s="23" t="s">
        <v>12</v>
      </c>
      <c r="C10" s="24">
        <v>15459</v>
      </c>
      <c r="D10" s="24">
        <f>SUM(D11:D16)</f>
        <v>19651</v>
      </c>
      <c r="E10" s="24">
        <f>E11+E12+E13+E14+E15+E16</f>
        <v>19651</v>
      </c>
    </row>
    <row r="11" spans="1:35" ht="15.75">
      <c r="A11" s="25" t="s">
        <v>13</v>
      </c>
      <c r="B11" s="26" t="s">
        <v>14</v>
      </c>
      <c r="C11" s="27">
        <v>5599</v>
      </c>
      <c r="D11" s="27">
        <v>7000</v>
      </c>
      <c r="E11" s="27">
        <v>7000</v>
      </c>
    </row>
    <row r="12" spans="1:35" ht="15.75">
      <c r="A12" s="28" t="s">
        <v>15</v>
      </c>
      <c r="B12" s="29" t="s">
        <v>16</v>
      </c>
      <c r="C12" s="30">
        <v>0</v>
      </c>
      <c r="D12" s="30">
        <v>0</v>
      </c>
      <c r="E12" s="30">
        <v>0</v>
      </c>
    </row>
    <row r="13" spans="1:35" ht="18" customHeight="1">
      <c r="A13" s="28" t="s">
        <v>17</v>
      </c>
      <c r="B13" s="29" t="s">
        <v>18</v>
      </c>
      <c r="C13" s="30">
        <v>8660</v>
      </c>
      <c r="D13" s="30">
        <v>6796</v>
      </c>
      <c r="E13" s="30">
        <v>6796</v>
      </c>
    </row>
    <row r="14" spans="1:35" ht="15.75">
      <c r="A14" s="28" t="s">
        <v>19</v>
      </c>
      <c r="B14" s="29" t="s">
        <v>20</v>
      </c>
      <c r="C14" s="30">
        <v>1200</v>
      </c>
      <c r="D14" s="30">
        <v>1200</v>
      </c>
      <c r="E14" s="30">
        <v>1200</v>
      </c>
    </row>
    <row r="15" spans="1:35" ht="15.75">
      <c r="A15" s="28" t="s">
        <v>21</v>
      </c>
      <c r="B15" s="29" t="s">
        <v>22</v>
      </c>
      <c r="C15" s="30"/>
      <c r="D15" s="30">
        <v>4544</v>
      </c>
      <c r="E15" s="30">
        <v>4544</v>
      </c>
    </row>
    <row r="16" spans="1:35" ht="16.5" thickBot="1">
      <c r="A16" s="31" t="s">
        <v>23</v>
      </c>
      <c r="B16" s="32" t="s">
        <v>24</v>
      </c>
      <c r="C16" s="30"/>
      <c r="D16" s="30">
        <v>111</v>
      </c>
      <c r="E16" s="30">
        <v>111</v>
      </c>
    </row>
    <row r="17" spans="1:5" ht="32.25" thickBot="1">
      <c r="A17" s="22" t="s">
        <v>25</v>
      </c>
      <c r="B17" s="33" t="s">
        <v>26</v>
      </c>
      <c r="C17" s="24">
        <f>C18+C19+C20+C21+C22</f>
        <v>26269</v>
      </c>
      <c r="D17" s="24">
        <f>D18+D19+D20+D21+D22</f>
        <v>33798</v>
      </c>
      <c r="E17" s="24">
        <f>E18+E19+E20+E21+E22</f>
        <v>33798</v>
      </c>
    </row>
    <row r="18" spans="1:5" ht="15.75">
      <c r="A18" s="25" t="s">
        <v>27</v>
      </c>
      <c r="B18" s="26" t="s">
        <v>28</v>
      </c>
      <c r="C18" s="27"/>
      <c r="D18" s="27"/>
      <c r="E18" s="27"/>
    </row>
    <row r="19" spans="1:5" ht="15.75">
      <c r="A19" s="28" t="s">
        <v>29</v>
      </c>
      <c r="B19" s="29" t="s">
        <v>30</v>
      </c>
      <c r="C19" s="30"/>
      <c r="D19" s="30"/>
      <c r="E19" s="30"/>
    </row>
    <row r="20" spans="1:5" ht="15.75" customHeight="1">
      <c r="A20" s="28" t="s">
        <v>31</v>
      </c>
      <c r="B20" s="29" t="s">
        <v>32</v>
      </c>
      <c r="C20" s="30"/>
      <c r="D20" s="30">
        <v>255</v>
      </c>
      <c r="E20" s="30">
        <v>255</v>
      </c>
    </row>
    <row r="21" spans="1:5" ht="17.25" customHeight="1">
      <c r="A21" s="28" t="s">
        <v>33</v>
      </c>
      <c r="B21" s="29" t="s">
        <v>34</v>
      </c>
      <c r="C21" s="30"/>
      <c r="D21" s="30"/>
      <c r="E21" s="30"/>
    </row>
    <row r="22" spans="1:5" ht="15.75">
      <c r="A22" s="28" t="s">
        <v>35</v>
      </c>
      <c r="B22" s="29" t="s">
        <v>36</v>
      </c>
      <c r="C22" s="30">
        <v>26269</v>
      </c>
      <c r="D22" s="30">
        <v>33543</v>
      </c>
      <c r="E22" s="30">
        <v>33543</v>
      </c>
    </row>
    <row r="23" spans="1:5" ht="16.5" thickBot="1">
      <c r="A23" s="31" t="s">
        <v>37</v>
      </c>
      <c r="B23" s="32" t="s">
        <v>38</v>
      </c>
      <c r="C23" s="34"/>
      <c r="D23" s="34"/>
      <c r="E23" s="34"/>
    </row>
    <row r="24" spans="1:5" ht="32.25" thickBot="1">
      <c r="A24" s="22" t="s">
        <v>39</v>
      </c>
      <c r="B24" s="23" t="s">
        <v>40</v>
      </c>
      <c r="C24" s="24">
        <f>C25+C26+C27+C28+C29</f>
        <v>0</v>
      </c>
      <c r="D24" s="24">
        <f>D25+D26+D27+D28+D29</f>
        <v>24844</v>
      </c>
      <c r="E24" s="24">
        <f>E25+E26+E27+E28+E29</f>
        <v>24844</v>
      </c>
    </row>
    <row r="25" spans="1:5" ht="15.75">
      <c r="A25" s="25" t="s">
        <v>41</v>
      </c>
      <c r="B25" s="26" t="s">
        <v>42</v>
      </c>
      <c r="C25" s="27"/>
      <c r="D25" s="27"/>
      <c r="E25" s="27"/>
    </row>
    <row r="26" spans="1:5" ht="15.75">
      <c r="A26" s="28" t="s">
        <v>43</v>
      </c>
      <c r="B26" s="29" t="s">
        <v>44</v>
      </c>
      <c r="C26" s="30"/>
      <c r="D26" s="30"/>
      <c r="E26" s="30"/>
    </row>
    <row r="27" spans="1:5" ht="15.75" customHeight="1">
      <c r="A27" s="28" t="s">
        <v>45</v>
      </c>
      <c r="B27" s="29" t="s">
        <v>46</v>
      </c>
      <c r="C27" s="30"/>
      <c r="D27" s="30"/>
      <c r="E27" s="30"/>
    </row>
    <row r="28" spans="1:5" ht="17.25" customHeight="1">
      <c r="A28" s="28" t="s">
        <v>47</v>
      </c>
      <c r="B28" s="29" t="s">
        <v>48</v>
      </c>
      <c r="C28" s="30"/>
      <c r="D28" s="30"/>
      <c r="E28" s="30"/>
    </row>
    <row r="29" spans="1:5" ht="15.75">
      <c r="A29" s="28" t="s">
        <v>49</v>
      </c>
      <c r="B29" s="29" t="s">
        <v>50</v>
      </c>
      <c r="C29" s="30"/>
      <c r="D29" s="30">
        <v>24844</v>
      </c>
      <c r="E29" s="30">
        <v>24844</v>
      </c>
    </row>
    <row r="30" spans="1:5" ht="16.5" thickBot="1">
      <c r="A30" s="31" t="s">
        <v>51</v>
      </c>
      <c r="B30" s="32" t="s">
        <v>52</v>
      </c>
      <c r="C30" s="34"/>
      <c r="D30" s="34"/>
      <c r="E30" s="34"/>
    </row>
    <row r="31" spans="1:5" ht="16.5" thickBot="1">
      <c r="A31" s="22" t="s">
        <v>53</v>
      </c>
      <c r="B31" s="23" t="s">
        <v>54</v>
      </c>
      <c r="C31" s="24">
        <f>C32+C36+C37+C38</f>
        <v>700</v>
      </c>
      <c r="D31" s="24">
        <f>D32+D36+D37+D38</f>
        <v>1118</v>
      </c>
      <c r="E31" s="24">
        <f>E32+E36+E37+E38</f>
        <v>1118</v>
      </c>
    </row>
    <row r="32" spans="1:5" ht="15.75">
      <c r="A32" s="25" t="s">
        <v>55</v>
      </c>
      <c r="B32" s="26" t="s">
        <v>56</v>
      </c>
      <c r="C32" s="35">
        <v>540</v>
      </c>
      <c r="D32" s="35">
        <f>D33+D34+D35</f>
        <v>936</v>
      </c>
      <c r="E32" s="35">
        <v>936</v>
      </c>
    </row>
    <row r="33" spans="1:5" ht="15.75">
      <c r="A33" s="28" t="s">
        <v>57</v>
      </c>
      <c r="B33" s="29" t="s">
        <v>58</v>
      </c>
      <c r="C33" s="30">
        <v>240</v>
      </c>
      <c r="D33" s="30">
        <v>206</v>
      </c>
      <c r="E33" s="30">
        <v>206</v>
      </c>
    </row>
    <row r="34" spans="1:5" ht="15.75">
      <c r="A34" s="28" t="s">
        <v>59</v>
      </c>
      <c r="B34" s="29" t="s">
        <v>60</v>
      </c>
      <c r="C34" s="30"/>
      <c r="D34" s="30"/>
      <c r="E34" s="30"/>
    </row>
    <row r="35" spans="1:5" ht="15.75">
      <c r="A35" s="28" t="s">
        <v>61</v>
      </c>
      <c r="B35" s="36" t="s">
        <v>62</v>
      </c>
      <c r="C35" s="30">
        <v>300</v>
      </c>
      <c r="D35" s="30">
        <v>730</v>
      </c>
      <c r="E35" s="30">
        <v>730</v>
      </c>
    </row>
    <row r="36" spans="1:5" ht="15.75">
      <c r="A36" s="28" t="s">
        <v>63</v>
      </c>
      <c r="B36" s="29" t="s">
        <v>64</v>
      </c>
      <c r="C36" s="30">
        <v>100</v>
      </c>
      <c r="D36" s="30">
        <v>96</v>
      </c>
      <c r="E36" s="30">
        <v>96</v>
      </c>
    </row>
    <row r="37" spans="1:5" ht="15.75">
      <c r="A37" s="28" t="s">
        <v>65</v>
      </c>
      <c r="B37" s="29" t="s">
        <v>66</v>
      </c>
      <c r="C37" s="30"/>
      <c r="D37" s="30"/>
      <c r="E37" s="30">
        <v>0</v>
      </c>
    </row>
    <row r="38" spans="1:5" ht="16.5" thickBot="1">
      <c r="A38" s="31" t="s">
        <v>67</v>
      </c>
      <c r="B38" s="32" t="s">
        <v>68</v>
      </c>
      <c r="C38" s="34">
        <v>60</v>
      </c>
      <c r="D38" s="34">
        <v>86</v>
      </c>
      <c r="E38" s="34">
        <v>86</v>
      </c>
    </row>
    <row r="39" spans="1:5" ht="16.5" thickBot="1">
      <c r="A39" s="22" t="s">
        <v>69</v>
      </c>
      <c r="B39" s="23" t="s">
        <v>70</v>
      </c>
      <c r="C39" s="24">
        <f>SUM(C40:C50)</f>
        <v>424</v>
      </c>
      <c r="D39" s="24">
        <f>SUM(D40:D50)</f>
        <v>420</v>
      </c>
      <c r="E39" s="24">
        <f>SUM(E40:E50)</f>
        <v>371</v>
      </c>
    </row>
    <row r="40" spans="1:5" ht="15.75">
      <c r="A40" s="25" t="s">
        <v>71</v>
      </c>
      <c r="B40" s="26" t="s">
        <v>72</v>
      </c>
      <c r="C40" s="27"/>
      <c r="D40" s="27"/>
      <c r="E40" s="27"/>
    </row>
    <row r="41" spans="1:5" ht="15.75">
      <c r="A41" s="28" t="s">
        <v>73</v>
      </c>
      <c r="B41" s="29" t="s">
        <v>74</v>
      </c>
      <c r="C41" s="30"/>
      <c r="D41" s="30">
        <v>57</v>
      </c>
      <c r="E41" s="30">
        <v>8</v>
      </c>
    </row>
    <row r="42" spans="1:5" ht="15.75">
      <c r="A42" s="28" t="s">
        <v>75</v>
      </c>
      <c r="B42" s="29" t="s">
        <v>76</v>
      </c>
      <c r="C42" s="30"/>
      <c r="D42" s="30"/>
      <c r="E42" s="30"/>
    </row>
    <row r="43" spans="1:5" ht="15.75">
      <c r="A43" s="28" t="s">
        <v>77</v>
      </c>
      <c r="B43" s="29" t="s">
        <v>78</v>
      </c>
      <c r="C43" s="30">
        <v>130</v>
      </c>
      <c r="D43" s="30"/>
      <c r="E43" s="30">
        <v>0</v>
      </c>
    </row>
    <row r="44" spans="1:5" ht="15.75">
      <c r="A44" s="28" t="s">
        <v>79</v>
      </c>
      <c r="B44" s="29" t="s">
        <v>80</v>
      </c>
      <c r="C44" s="30">
        <v>274</v>
      </c>
      <c r="D44" s="30">
        <v>363</v>
      </c>
      <c r="E44" s="30">
        <v>363</v>
      </c>
    </row>
    <row r="45" spans="1:5" ht="15.75">
      <c r="A45" s="28" t="s">
        <v>81</v>
      </c>
      <c r="B45" s="29" t="s">
        <v>82</v>
      </c>
      <c r="C45" s="30"/>
      <c r="D45" s="30"/>
      <c r="E45" s="30"/>
    </row>
    <row r="46" spans="1:5" ht="15.75">
      <c r="A46" s="28" t="s">
        <v>83</v>
      </c>
      <c r="B46" s="29" t="s">
        <v>84</v>
      </c>
      <c r="C46" s="30"/>
      <c r="D46" s="30"/>
      <c r="E46" s="30"/>
    </row>
    <row r="47" spans="1:5" ht="15.75">
      <c r="A47" s="28" t="s">
        <v>85</v>
      </c>
      <c r="B47" s="29" t="s">
        <v>86</v>
      </c>
      <c r="C47" s="30">
        <v>20</v>
      </c>
      <c r="D47" s="30"/>
      <c r="E47" s="30">
        <v>0</v>
      </c>
    </row>
    <row r="48" spans="1:5" ht="15.75">
      <c r="A48" s="28" t="s">
        <v>87</v>
      </c>
      <c r="B48" s="29" t="s">
        <v>88</v>
      </c>
      <c r="C48" s="30"/>
      <c r="D48" s="30"/>
      <c r="E48" s="30"/>
    </row>
    <row r="49" spans="1:5" ht="15.75">
      <c r="A49" s="31" t="s">
        <v>89</v>
      </c>
      <c r="B49" s="32" t="s">
        <v>90</v>
      </c>
      <c r="C49" s="34"/>
      <c r="D49" s="34"/>
      <c r="E49" s="34"/>
    </row>
    <row r="50" spans="1:5" ht="16.5" thickBot="1">
      <c r="A50" s="31" t="s">
        <v>91</v>
      </c>
      <c r="B50" s="32" t="s">
        <v>92</v>
      </c>
      <c r="C50" s="34"/>
      <c r="D50" s="34"/>
      <c r="E50" s="34"/>
    </row>
    <row r="51" spans="1:5" ht="16.5" thickBot="1">
      <c r="A51" s="22" t="s">
        <v>93</v>
      </c>
      <c r="B51" s="23" t="s">
        <v>94</v>
      </c>
      <c r="C51" s="24">
        <f>SUM(C52:C56)</f>
        <v>0</v>
      </c>
      <c r="D51" s="24">
        <f>SUM(D52:D56)</f>
        <v>2200</v>
      </c>
      <c r="E51" s="24">
        <f>SUM(E52:E56)</f>
        <v>2200</v>
      </c>
    </row>
    <row r="52" spans="1:5" ht="15.75">
      <c r="A52" s="25" t="s">
        <v>95</v>
      </c>
      <c r="B52" s="26" t="s">
        <v>96</v>
      </c>
      <c r="C52" s="27"/>
      <c r="D52" s="27"/>
      <c r="E52" s="27"/>
    </row>
    <row r="53" spans="1:5" ht="15.75">
      <c r="A53" s="28" t="s">
        <v>97</v>
      </c>
      <c r="B53" s="29" t="s">
        <v>98</v>
      </c>
      <c r="C53" s="30"/>
      <c r="D53" s="30"/>
      <c r="E53" s="30"/>
    </row>
    <row r="54" spans="1:5" ht="15.75">
      <c r="A54" s="28" t="s">
        <v>99</v>
      </c>
      <c r="B54" s="29" t="s">
        <v>100</v>
      </c>
      <c r="C54" s="30"/>
      <c r="D54" s="30">
        <v>2200</v>
      </c>
      <c r="E54" s="30">
        <v>2200</v>
      </c>
    </row>
    <row r="55" spans="1:5" ht="15.75">
      <c r="A55" s="28" t="s">
        <v>101</v>
      </c>
      <c r="B55" s="29" t="s">
        <v>102</v>
      </c>
      <c r="C55" s="30"/>
      <c r="D55" s="30"/>
      <c r="E55" s="30"/>
    </row>
    <row r="56" spans="1:5" ht="16.5" thickBot="1">
      <c r="A56" s="31" t="s">
        <v>103</v>
      </c>
      <c r="B56" s="32" t="s">
        <v>104</v>
      </c>
      <c r="C56" s="34"/>
      <c r="D56" s="34"/>
      <c r="E56" s="34"/>
    </row>
    <row r="57" spans="1:5" ht="16.5" thickBot="1">
      <c r="A57" s="22" t="s">
        <v>105</v>
      </c>
      <c r="B57" s="23" t="s">
        <v>106</v>
      </c>
      <c r="C57" s="24">
        <f>SUM(C58:C60)</f>
        <v>0</v>
      </c>
      <c r="D57" s="24">
        <f>SUM(D58:D60)</f>
        <v>0</v>
      </c>
      <c r="E57" s="24">
        <f>SUM(E58:E60)</f>
        <v>0</v>
      </c>
    </row>
    <row r="58" spans="1:5" ht="31.5">
      <c r="A58" s="25" t="s">
        <v>107</v>
      </c>
      <c r="B58" s="26" t="s">
        <v>108</v>
      </c>
      <c r="C58" s="27"/>
      <c r="D58" s="27"/>
      <c r="E58" s="27"/>
    </row>
    <row r="59" spans="1:5" ht="31.5">
      <c r="A59" s="28" t="s">
        <v>109</v>
      </c>
      <c r="B59" s="29" t="s">
        <v>110</v>
      </c>
      <c r="C59" s="30"/>
      <c r="D59" s="30"/>
      <c r="E59" s="30"/>
    </row>
    <row r="60" spans="1:5" ht="15.75">
      <c r="A60" s="28" t="s">
        <v>111</v>
      </c>
      <c r="B60" s="29" t="s">
        <v>112</v>
      </c>
      <c r="C60" s="30"/>
      <c r="D60" s="30"/>
      <c r="E60" s="30"/>
    </row>
    <row r="61" spans="1:5" ht="16.5" thickBot="1">
      <c r="A61" s="31" t="s">
        <v>113</v>
      </c>
      <c r="B61" s="32" t="s">
        <v>114</v>
      </c>
      <c r="C61" s="34"/>
      <c r="D61" s="34"/>
      <c r="E61" s="34"/>
    </row>
    <row r="62" spans="1:5" ht="16.5" thickBot="1">
      <c r="A62" s="22" t="s">
        <v>115</v>
      </c>
      <c r="B62" s="33" t="s">
        <v>116</v>
      </c>
      <c r="C62" s="24">
        <f>SUM(C63:C65)</f>
        <v>0</v>
      </c>
      <c r="D62" s="24">
        <f>SUM(D63:D65)</f>
        <v>0</v>
      </c>
      <c r="E62" s="24">
        <f>SUM(E63:E65)</f>
        <v>0</v>
      </c>
    </row>
    <row r="63" spans="1:5" ht="31.5">
      <c r="A63" s="25" t="s">
        <v>117</v>
      </c>
      <c r="B63" s="26" t="s">
        <v>118</v>
      </c>
      <c r="C63" s="30"/>
      <c r="D63" s="30"/>
      <c r="E63" s="30"/>
    </row>
    <row r="64" spans="1:5" ht="31.5">
      <c r="A64" s="28" t="s">
        <v>119</v>
      </c>
      <c r="B64" s="29" t="s">
        <v>120</v>
      </c>
      <c r="C64" s="30"/>
      <c r="D64" s="30"/>
      <c r="E64" s="30"/>
    </row>
    <row r="65" spans="1:5" ht="15.75">
      <c r="A65" s="28" t="s">
        <v>121</v>
      </c>
      <c r="B65" s="29" t="s">
        <v>122</v>
      </c>
      <c r="C65" s="30"/>
      <c r="D65" s="30"/>
      <c r="E65" s="30"/>
    </row>
    <row r="66" spans="1:5" ht="16.5" thickBot="1">
      <c r="A66" s="31" t="s">
        <v>123</v>
      </c>
      <c r="B66" s="32" t="s">
        <v>124</v>
      </c>
      <c r="C66" s="30"/>
      <c r="D66" s="30"/>
      <c r="E66" s="30"/>
    </row>
    <row r="67" spans="1:5" ht="16.5" thickBot="1">
      <c r="A67" s="22" t="s">
        <v>125</v>
      </c>
      <c r="B67" s="23" t="s">
        <v>126</v>
      </c>
      <c r="C67" s="24">
        <f>C10+C17+C24+C31+C39+C51+C57+C62</f>
        <v>42852</v>
      </c>
      <c r="D67" s="24">
        <f>D10+D17+D24+D31+D39+D51+D57+D62</f>
        <v>82031</v>
      </c>
      <c r="E67" s="24">
        <f>E10+E17+E24+E31+E39+E51+E57+E62</f>
        <v>81982</v>
      </c>
    </row>
    <row r="68" spans="1:5" ht="16.5" thickBot="1">
      <c r="A68" s="37" t="s">
        <v>127</v>
      </c>
      <c r="B68" s="33" t="s">
        <v>128</v>
      </c>
      <c r="C68" s="24">
        <f>SUM(C69:C71)</f>
        <v>0</v>
      </c>
      <c r="D68" s="24">
        <f>SUM(D69:D71)</f>
        <v>7999</v>
      </c>
      <c r="E68" s="24">
        <f>SUM(E69:E71)</f>
        <v>7999</v>
      </c>
    </row>
    <row r="69" spans="1:5" ht="15.75">
      <c r="A69" s="25" t="s">
        <v>129</v>
      </c>
      <c r="B69" s="26" t="s">
        <v>130</v>
      </c>
      <c r="C69" s="30"/>
      <c r="D69" s="30"/>
      <c r="E69" s="30"/>
    </row>
    <row r="70" spans="1:5" ht="15.75">
      <c r="A70" s="28" t="s">
        <v>131</v>
      </c>
      <c r="B70" s="29" t="s">
        <v>132</v>
      </c>
      <c r="C70" s="30"/>
      <c r="D70" s="30"/>
      <c r="E70" s="30"/>
    </row>
    <row r="71" spans="1:5" ht="16.5" thickBot="1">
      <c r="A71" s="31" t="s">
        <v>133</v>
      </c>
      <c r="B71" s="38" t="s">
        <v>366</v>
      </c>
      <c r="C71" s="30"/>
      <c r="D71" s="30">
        <v>7999</v>
      </c>
      <c r="E71" s="30">
        <v>7999</v>
      </c>
    </row>
    <row r="72" spans="1:5" ht="16.5" thickBot="1">
      <c r="A72" s="37" t="s">
        <v>135</v>
      </c>
      <c r="B72" s="33" t="s">
        <v>136</v>
      </c>
      <c r="C72" s="24">
        <f>SUM(C73:C76)</f>
        <v>0</v>
      </c>
      <c r="D72" s="24">
        <f>SUM(D73:D76)</f>
        <v>0</v>
      </c>
      <c r="E72" s="24">
        <f>SUM(E73:E76)</f>
        <v>0</v>
      </c>
    </row>
    <row r="73" spans="1:5" ht="15.75">
      <c r="A73" s="25" t="s">
        <v>137</v>
      </c>
      <c r="B73" s="26" t="s">
        <v>138</v>
      </c>
      <c r="C73" s="30"/>
      <c r="D73" s="30"/>
      <c r="E73" s="30"/>
    </row>
    <row r="74" spans="1:5" ht="15.75">
      <c r="A74" s="28" t="s">
        <v>139</v>
      </c>
      <c r="B74" s="29" t="s">
        <v>140</v>
      </c>
      <c r="C74" s="30"/>
      <c r="D74" s="30"/>
      <c r="E74" s="30"/>
    </row>
    <row r="75" spans="1:5" ht="15.75">
      <c r="A75" s="28" t="s">
        <v>141</v>
      </c>
      <c r="B75" s="29" t="s">
        <v>142</v>
      </c>
      <c r="C75" s="30"/>
      <c r="D75" s="30"/>
      <c r="E75" s="30"/>
    </row>
    <row r="76" spans="1:5" ht="16.5" thickBot="1">
      <c r="A76" s="31" t="s">
        <v>143</v>
      </c>
      <c r="B76" s="32" t="s">
        <v>144</v>
      </c>
      <c r="C76" s="30"/>
      <c r="D76" s="30"/>
      <c r="E76" s="30"/>
    </row>
    <row r="77" spans="1:5" ht="16.5" thickBot="1">
      <c r="A77" s="37" t="s">
        <v>145</v>
      </c>
      <c r="B77" s="33" t="s">
        <v>146</v>
      </c>
      <c r="C77" s="24">
        <f>SUM(C78:C79)</f>
        <v>0</v>
      </c>
      <c r="D77" s="24">
        <f>SUM(D78:D79)</f>
        <v>4936</v>
      </c>
      <c r="E77" s="24">
        <f>SUM(E78:E79)</f>
        <v>4936</v>
      </c>
    </row>
    <row r="78" spans="1:5" ht="15.75">
      <c r="A78" s="25" t="s">
        <v>147</v>
      </c>
      <c r="B78" s="26" t="s">
        <v>148</v>
      </c>
      <c r="C78" s="30"/>
      <c r="D78" s="30">
        <v>4936</v>
      </c>
      <c r="E78" s="30">
        <v>4936</v>
      </c>
    </row>
    <row r="79" spans="1:5" ht="16.5" thickBot="1">
      <c r="A79" s="31" t="s">
        <v>149</v>
      </c>
      <c r="B79" s="32" t="s">
        <v>150</v>
      </c>
      <c r="C79" s="30"/>
      <c r="D79" s="30"/>
      <c r="E79" s="30"/>
    </row>
    <row r="80" spans="1:5" ht="16.5" thickBot="1">
      <c r="A80" s="37" t="s">
        <v>151</v>
      </c>
      <c r="B80" s="33" t="s">
        <v>152</v>
      </c>
      <c r="C80" s="24">
        <f>SUM(C81:C83)</f>
        <v>0</v>
      </c>
      <c r="D80" s="24">
        <f>SUM(D81:D83)</f>
        <v>624</v>
      </c>
      <c r="E80" s="24">
        <f>SUM(E81:E83)</f>
        <v>624</v>
      </c>
    </row>
    <row r="81" spans="1:5" ht="15.75">
      <c r="A81" s="25" t="s">
        <v>153</v>
      </c>
      <c r="B81" s="26" t="s">
        <v>154</v>
      </c>
      <c r="C81" s="30"/>
      <c r="D81" s="30">
        <v>624</v>
      </c>
      <c r="E81" s="30">
        <v>624</v>
      </c>
    </row>
    <row r="82" spans="1:5" ht="15.75">
      <c r="A82" s="28" t="s">
        <v>155</v>
      </c>
      <c r="B82" s="29" t="s">
        <v>156</v>
      </c>
      <c r="C82" s="30"/>
      <c r="D82" s="30"/>
      <c r="E82" s="30"/>
    </row>
    <row r="83" spans="1:5" ht="16.5" thickBot="1">
      <c r="A83" s="31" t="s">
        <v>157</v>
      </c>
      <c r="B83" s="32" t="s">
        <v>158</v>
      </c>
      <c r="C83" s="30"/>
      <c r="D83" s="30"/>
      <c r="E83" s="30"/>
    </row>
    <row r="84" spans="1:5" ht="16.5" thickBot="1">
      <c r="A84" s="37" t="s">
        <v>159</v>
      </c>
      <c r="B84" s="33" t="s">
        <v>160</v>
      </c>
      <c r="C84" s="24">
        <f>SUM(C85:C88)</f>
        <v>0</v>
      </c>
      <c r="D84" s="24">
        <f>SUM(D85:D88)</f>
        <v>0</v>
      </c>
      <c r="E84" s="24">
        <f>SUM(E85:E88)</f>
        <v>0</v>
      </c>
    </row>
    <row r="85" spans="1:5" ht="18" customHeight="1">
      <c r="A85" s="39" t="s">
        <v>161</v>
      </c>
      <c r="B85" s="26" t="s">
        <v>162</v>
      </c>
      <c r="C85" s="30"/>
      <c r="D85" s="30"/>
      <c r="E85" s="30"/>
    </row>
    <row r="86" spans="1:5" ht="18" customHeight="1">
      <c r="A86" s="40" t="s">
        <v>163</v>
      </c>
      <c r="B86" s="29" t="s">
        <v>164</v>
      </c>
      <c r="C86" s="30"/>
      <c r="D86" s="30"/>
      <c r="E86" s="30"/>
    </row>
    <row r="87" spans="1:5" ht="20.25" customHeight="1">
      <c r="A87" s="40" t="s">
        <v>165</v>
      </c>
      <c r="B87" s="29" t="s">
        <v>166</v>
      </c>
      <c r="C87" s="30"/>
      <c r="D87" s="30"/>
      <c r="E87" s="30"/>
    </row>
    <row r="88" spans="1:5" ht="17.25" customHeight="1" thickBot="1">
      <c r="A88" s="41" t="s">
        <v>167</v>
      </c>
      <c r="B88" s="32" t="s">
        <v>168</v>
      </c>
      <c r="C88" s="30"/>
      <c r="D88" s="30"/>
      <c r="E88" s="30"/>
    </row>
    <row r="89" spans="1:5" ht="16.5" thickBot="1">
      <c r="A89" s="37" t="s">
        <v>169</v>
      </c>
      <c r="B89" s="33" t="s">
        <v>170</v>
      </c>
      <c r="C89" s="42"/>
      <c r="D89" s="42"/>
      <c r="E89" s="42"/>
    </row>
    <row r="90" spans="1:5" ht="16.5" thickBot="1">
      <c r="A90" s="37" t="s">
        <v>171</v>
      </c>
      <c r="B90" s="33" t="s">
        <v>172</v>
      </c>
      <c r="C90" s="42"/>
      <c r="D90" s="42"/>
      <c r="E90" s="42"/>
    </row>
    <row r="91" spans="1:5" ht="16.5" thickBot="1">
      <c r="A91" s="37" t="s">
        <v>173</v>
      </c>
      <c r="B91" s="43" t="s">
        <v>174</v>
      </c>
      <c r="C91" s="24">
        <f>C68+C72+C77+C80+C84+C90+C89</f>
        <v>0</v>
      </c>
      <c r="D91" s="24">
        <f>D68+D72+D77+D80+D84+D90+D89</f>
        <v>13559</v>
      </c>
      <c r="E91" s="24">
        <f>E68+E72+E77+E80+E84+E90+E89</f>
        <v>13559</v>
      </c>
    </row>
    <row r="92" spans="1:5" ht="16.5" thickBot="1">
      <c r="A92" s="44" t="s">
        <v>175</v>
      </c>
      <c r="B92" s="45" t="s">
        <v>176</v>
      </c>
      <c r="C92" s="24">
        <f>C67+C91</f>
        <v>42852</v>
      </c>
      <c r="D92" s="24">
        <f>D67+D91</f>
        <v>95590</v>
      </c>
      <c r="E92" s="24">
        <f>E67+E91</f>
        <v>95541</v>
      </c>
    </row>
    <row r="93" spans="1:5" ht="16.5" thickBot="1">
      <c r="A93" s="46"/>
      <c r="B93" s="47"/>
      <c r="C93" s="48"/>
      <c r="D93" s="48"/>
      <c r="E93" s="48"/>
    </row>
    <row r="94" spans="1:5" ht="16.5" thickBot="1">
      <c r="A94" s="14"/>
      <c r="B94" s="49" t="s">
        <v>177</v>
      </c>
      <c r="C94" s="50"/>
      <c r="D94" s="50"/>
      <c r="E94" s="50"/>
    </row>
    <row r="95" spans="1:5" ht="16.5" thickBot="1">
      <c r="A95" s="51" t="s">
        <v>11</v>
      </c>
      <c r="B95" s="52" t="s">
        <v>343</v>
      </c>
      <c r="C95" s="53">
        <f>C96+C97+C98+C99+C100+C113</f>
        <v>41774</v>
      </c>
      <c r="D95" s="53">
        <f>D96+D97+D98+D99+D100+D113</f>
        <v>59556</v>
      </c>
      <c r="E95" s="53">
        <f>E96+E97+E98+E99+E100+E113</f>
        <v>48904</v>
      </c>
    </row>
    <row r="96" spans="1:5" ht="15.75">
      <c r="A96" s="54" t="s">
        <v>13</v>
      </c>
      <c r="B96" s="55" t="s">
        <v>178</v>
      </c>
      <c r="C96" s="56">
        <v>23986</v>
      </c>
      <c r="D96" s="56">
        <v>38106</v>
      </c>
      <c r="E96" s="56">
        <v>32840</v>
      </c>
    </row>
    <row r="97" spans="1:5" ht="15.75">
      <c r="A97" s="28" t="s">
        <v>15</v>
      </c>
      <c r="B97" s="57" t="s">
        <v>179</v>
      </c>
      <c r="C97" s="30">
        <v>3779</v>
      </c>
      <c r="D97" s="30">
        <v>5007</v>
      </c>
      <c r="E97" s="30">
        <v>5007</v>
      </c>
    </row>
    <row r="98" spans="1:5" ht="15.75">
      <c r="A98" s="28" t="s">
        <v>17</v>
      </c>
      <c r="B98" s="57" t="s">
        <v>180</v>
      </c>
      <c r="C98" s="34">
        <v>8407</v>
      </c>
      <c r="D98" s="34">
        <v>10484</v>
      </c>
      <c r="E98" s="34">
        <v>5098</v>
      </c>
    </row>
    <row r="99" spans="1:5" ht="15.75">
      <c r="A99" s="28" t="s">
        <v>19</v>
      </c>
      <c r="B99" s="58" t="s">
        <v>181</v>
      </c>
      <c r="C99" s="34">
        <v>2922</v>
      </c>
      <c r="D99" s="34">
        <v>1821</v>
      </c>
      <c r="E99" s="34">
        <v>1821</v>
      </c>
    </row>
    <row r="100" spans="1:5" ht="15.75">
      <c r="A100" s="28" t="s">
        <v>182</v>
      </c>
      <c r="B100" s="59" t="s">
        <v>183</v>
      </c>
      <c r="C100" s="34">
        <v>2680</v>
      </c>
      <c r="D100" s="34">
        <v>4138</v>
      </c>
      <c r="E100" s="34">
        <v>4138</v>
      </c>
    </row>
    <row r="101" spans="1:5" ht="15.75">
      <c r="A101" s="28" t="s">
        <v>23</v>
      </c>
      <c r="B101" s="57" t="s">
        <v>184</v>
      </c>
      <c r="C101" s="34"/>
      <c r="D101" s="34"/>
      <c r="E101" s="34"/>
    </row>
    <row r="102" spans="1:5" ht="15.75">
      <c r="A102" s="28" t="s">
        <v>185</v>
      </c>
      <c r="B102" s="60" t="s">
        <v>186</v>
      </c>
      <c r="C102" s="34"/>
      <c r="D102" s="34"/>
      <c r="E102" s="34"/>
    </row>
    <row r="103" spans="1:5" ht="15.75">
      <c r="A103" s="28" t="s">
        <v>187</v>
      </c>
      <c r="B103" s="60" t="s">
        <v>188</v>
      </c>
      <c r="C103" s="34"/>
      <c r="D103" s="34"/>
      <c r="E103" s="34"/>
    </row>
    <row r="104" spans="1:5" ht="15.75">
      <c r="A104" s="28" t="s">
        <v>189</v>
      </c>
      <c r="B104" s="60" t="s">
        <v>190</v>
      </c>
      <c r="C104" s="34"/>
      <c r="D104" s="34"/>
      <c r="E104" s="34"/>
    </row>
    <row r="105" spans="1:5" ht="17.25" customHeight="1">
      <c r="A105" s="28" t="s">
        <v>191</v>
      </c>
      <c r="B105" s="61" t="s">
        <v>192</v>
      </c>
      <c r="C105" s="34"/>
      <c r="D105" s="34"/>
      <c r="E105" s="34"/>
    </row>
    <row r="106" spans="1:5" ht="33.75" customHeight="1">
      <c r="A106" s="28" t="s">
        <v>193</v>
      </c>
      <c r="B106" s="61" t="s">
        <v>194</v>
      </c>
      <c r="C106" s="34"/>
      <c r="D106" s="34"/>
      <c r="E106" s="34"/>
    </row>
    <row r="107" spans="1:5" ht="15.75">
      <c r="A107" s="28" t="s">
        <v>195</v>
      </c>
      <c r="B107" s="60" t="s">
        <v>196</v>
      </c>
      <c r="C107" s="34">
        <v>2554</v>
      </c>
      <c r="D107" s="34">
        <v>2133</v>
      </c>
      <c r="E107" s="34">
        <v>2133</v>
      </c>
    </row>
    <row r="108" spans="1:5" ht="15.75">
      <c r="A108" s="28" t="s">
        <v>197</v>
      </c>
      <c r="B108" s="60" t="s">
        <v>198</v>
      </c>
      <c r="C108" s="34"/>
      <c r="D108" s="34"/>
      <c r="E108" s="34"/>
    </row>
    <row r="109" spans="1:5" ht="31.5">
      <c r="A109" s="28" t="s">
        <v>199</v>
      </c>
      <c r="B109" s="61" t="s">
        <v>200</v>
      </c>
      <c r="C109" s="34"/>
      <c r="D109" s="34"/>
      <c r="E109" s="34"/>
    </row>
    <row r="110" spans="1:5" ht="15.75">
      <c r="A110" s="62" t="s">
        <v>201</v>
      </c>
      <c r="B110" s="63" t="s">
        <v>202</v>
      </c>
      <c r="C110" s="34"/>
      <c r="D110" s="34"/>
      <c r="E110" s="34"/>
    </row>
    <row r="111" spans="1:5" ht="15.75">
      <c r="A111" s="28" t="s">
        <v>203</v>
      </c>
      <c r="B111" s="63" t="s">
        <v>204</v>
      </c>
      <c r="C111" s="34"/>
      <c r="D111" s="34"/>
      <c r="E111" s="34"/>
    </row>
    <row r="112" spans="1:5" ht="31.5">
      <c r="A112" s="28" t="s">
        <v>205</v>
      </c>
      <c r="B112" s="61" t="s">
        <v>206</v>
      </c>
      <c r="C112" s="30">
        <v>126</v>
      </c>
      <c r="D112" s="30">
        <v>2005</v>
      </c>
      <c r="E112" s="30">
        <v>2005</v>
      </c>
    </row>
    <row r="113" spans="1:5" ht="15.75">
      <c r="A113" s="28" t="s">
        <v>207</v>
      </c>
      <c r="B113" s="58" t="s">
        <v>208</v>
      </c>
      <c r="C113" s="30"/>
      <c r="D113" s="30"/>
      <c r="E113" s="30"/>
    </row>
    <row r="114" spans="1:5" ht="15.75">
      <c r="A114" s="31" t="s">
        <v>209</v>
      </c>
      <c r="B114" s="57" t="s">
        <v>210</v>
      </c>
      <c r="C114" s="34"/>
      <c r="D114" s="34"/>
      <c r="E114" s="34"/>
    </row>
    <row r="115" spans="1:5" ht="16.5" thickBot="1">
      <c r="A115" s="64" t="s">
        <v>211</v>
      </c>
      <c r="B115" s="65" t="s">
        <v>212</v>
      </c>
      <c r="C115" s="66"/>
      <c r="D115" s="66"/>
      <c r="E115" s="66"/>
    </row>
    <row r="116" spans="1:5" ht="16.5" thickBot="1">
      <c r="A116" s="22" t="s">
        <v>25</v>
      </c>
      <c r="B116" s="67" t="s">
        <v>344</v>
      </c>
      <c r="C116" s="24">
        <f>C117+C119+C121</f>
        <v>1078</v>
      </c>
      <c r="D116" s="24">
        <f>D117+D119+D121</f>
        <v>27474</v>
      </c>
      <c r="E116" s="24">
        <f>E117+E119+E121</f>
        <v>27474</v>
      </c>
    </row>
    <row r="117" spans="1:5" ht="15.75">
      <c r="A117" s="25" t="s">
        <v>27</v>
      </c>
      <c r="B117" s="57" t="s">
        <v>213</v>
      </c>
      <c r="C117" s="27">
        <v>688</v>
      </c>
      <c r="D117" s="27">
        <v>11081</v>
      </c>
      <c r="E117" s="27">
        <v>11081</v>
      </c>
    </row>
    <row r="118" spans="1:5" ht="15.75">
      <c r="A118" s="25" t="s">
        <v>29</v>
      </c>
      <c r="B118" s="68" t="s">
        <v>214</v>
      </c>
      <c r="C118" s="27"/>
      <c r="D118" s="27"/>
      <c r="E118" s="27"/>
    </row>
    <row r="119" spans="1:5" ht="15.75">
      <c r="A119" s="25" t="s">
        <v>31</v>
      </c>
      <c r="B119" s="68" t="s">
        <v>215</v>
      </c>
      <c r="C119" s="30">
        <v>180</v>
      </c>
      <c r="D119" s="30">
        <v>16306</v>
      </c>
      <c r="E119" s="30">
        <v>16306</v>
      </c>
    </row>
    <row r="120" spans="1:5" ht="15.75">
      <c r="A120" s="25" t="s">
        <v>33</v>
      </c>
      <c r="B120" s="68" t="s">
        <v>216</v>
      </c>
      <c r="C120" s="69"/>
      <c r="D120" s="69"/>
      <c r="E120" s="69"/>
    </row>
    <row r="121" spans="1:5" ht="15.75">
      <c r="A121" s="25" t="s">
        <v>35</v>
      </c>
      <c r="B121" s="70" t="s">
        <v>217</v>
      </c>
      <c r="C121" s="69">
        <v>210</v>
      </c>
      <c r="D121" s="69">
        <v>87</v>
      </c>
      <c r="E121" s="69">
        <v>87</v>
      </c>
    </row>
    <row r="122" spans="1:5" ht="31.5">
      <c r="A122" s="25" t="s">
        <v>37</v>
      </c>
      <c r="B122" s="71" t="s">
        <v>218</v>
      </c>
      <c r="C122" s="69"/>
      <c r="D122" s="69"/>
      <c r="E122" s="69"/>
    </row>
    <row r="123" spans="1:5" ht="31.5">
      <c r="A123" s="25" t="s">
        <v>219</v>
      </c>
      <c r="B123" s="72" t="s">
        <v>220</v>
      </c>
      <c r="C123" s="69"/>
      <c r="D123" s="69"/>
      <c r="E123" s="69"/>
    </row>
    <row r="124" spans="1:5" ht="31.5">
      <c r="A124" s="25" t="s">
        <v>221</v>
      </c>
      <c r="B124" s="61" t="s">
        <v>194</v>
      </c>
      <c r="C124" s="69"/>
      <c r="D124" s="69"/>
      <c r="E124" s="69"/>
    </row>
    <row r="125" spans="1:5" ht="15.75">
      <c r="A125" s="25" t="s">
        <v>222</v>
      </c>
      <c r="B125" s="61" t="s">
        <v>223</v>
      </c>
      <c r="C125" s="69"/>
      <c r="D125" s="69"/>
      <c r="E125" s="69"/>
    </row>
    <row r="126" spans="1:5" ht="15.75">
      <c r="A126" s="25" t="s">
        <v>224</v>
      </c>
      <c r="B126" s="61" t="s">
        <v>225</v>
      </c>
      <c r="C126" s="69"/>
      <c r="D126" s="69"/>
      <c r="E126" s="69"/>
    </row>
    <row r="127" spans="1:5" ht="31.5">
      <c r="A127" s="25" t="s">
        <v>226</v>
      </c>
      <c r="B127" s="61" t="s">
        <v>200</v>
      </c>
      <c r="C127" s="69"/>
      <c r="D127" s="69"/>
      <c r="E127" s="69"/>
    </row>
    <row r="128" spans="1:5" ht="15.75">
      <c r="A128" s="25" t="s">
        <v>227</v>
      </c>
      <c r="B128" s="61" t="s">
        <v>228</v>
      </c>
      <c r="C128" s="69"/>
      <c r="D128" s="69"/>
      <c r="E128" s="69"/>
    </row>
    <row r="129" spans="1:5" ht="32.25" thickBot="1">
      <c r="A129" s="62" t="s">
        <v>229</v>
      </c>
      <c r="B129" s="61" t="s">
        <v>230</v>
      </c>
      <c r="C129" s="73"/>
      <c r="D129" s="73"/>
      <c r="E129" s="73"/>
    </row>
    <row r="130" spans="1:5" ht="16.5" thickBot="1">
      <c r="A130" s="22" t="s">
        <v>39</v>
      </c>
      <c r="B130" s="23" t="s">
        <v>231</v>
      </c>
      <c r="C130" s="24">
        <f>C95+C116</f>
        <v>42852</v>
      </c>
      <c r="D130" s="24">
        <f>D95+D116</f>
        <v>87030</v>
      </c>
      <c r="E130" s="24">
        <f>E95+E116</f>
        <v>76378</v>
      </c>
    </row>
    <row r="131" spans="1:5" ht="32.25" thickBot="1">
      <c r="A131" s="22" t="s">
        <v>232</v>
      </c>
      <c r="B131" s="23" t="s">
        <v>233</v>
      </c>
      <c r="C131" s="24">
        <f>C132+C133+C134</f>
        <v>0</v>
      </c>
      <c r="D131" s="24">
        <f>D132+D133+D134</f>
        <v>7999</v>
      </c>
      <c r="E131" s="24">
        <f>E132+E133+E134</f>
        <v>7999</v>
      </c>
    </row>
    <row r="132" spans="1:5" ht="15.75">
      <c r="A132" s="25" t="s">
        <v>55</v>
      </c>
      <c r="B132" s="74" t="s">
        <v>234</v>
      </c>
      <c r="C132" s="69"/>
      <c r="D132" s="69"/>
      <c r="E132" s="69"/>
    </row>
    <row r="133" spans="1:5" ht="15.75">
      <c r="A133" s="25" t="s">
        <v>63</v>
      </c>
      <c r="B133" s="74" t="s">
        <v>235</v>
      </c>
      <c r="C133" s="69"/>
      <c r="D133" s="69"/>
      <c r="E133" s="69"/>
    </row>
    <row r="134" spans="1:5" ht="16.5" thickBot="1">
      <c r="A134" s="62" t="s">
        <v>65</v>
      </c>
      <c r="B134" s="75" t="s">
        <v>236</v>
      </c>
      <c r="C134" s="69"/>
      <c r="D134" s="69">
        <v>7999</v>
      </c>
      <c r="E134" s="69">
        <v>7999</v>
      </c>
    </row>
    <row r="135" spans="1:5" ht="16.5" thickBot="1">
      <c r="A135" s="22" t="s">
        <v>69</v>
      </c>
      <c r="B135" s="23" t="s">
        <v>237</v>
      </c>
      <c r="C135" s="24">
        <f>C136+C137+C138+C139+C140+C141</f>
        <v>0</v>
      </c>
      <c r="D135" s="24">
        <f>D136+D137+D138+D139+D140+D141</f>
        <v>0</v>
      </c>
      <c r="E135" s="24">
        <f>E136+E137+E138+E139+E140+E141</f>
        <v>0</v>
      </c>
    </row>
    <row r="136" spans="1:5" ht="15.75">
      <c r="A136" s="25" t="s">
        <v>71</v>
      </c>
      <c r="B136" s="74" t="s">
        <v>238</v>
      </c>
      <c r="C136" s="69"/>
      <c r="D136" s="69"/>
      <c r="E136" s="69"/>
    </row>
    <row r="137" spans="1:5" ht="15.75">
      <c r="A137" s="25" t="s">
        <v>73</v>
      </c>
      <c r="B137" s="74" t="s">
        <v>239</v>
      </c>
      <c r="C137" s="69"/>
      <c r="D137" s="69"/>
      <c r="E137" s="69"/>
    </row>
    <row r="138" spans="1:5" ht="15.75">
      <c r="A138" s="25" t="s">
        <v>75</v>
      </c>
      <c r="B138" s="74" t="s">
        <v>240</v>
      </c>
      <c r="C138" s="69"/>
      <c r="D138" s="69"/>
      <c r="E138" s="69"/>
    </row>
    <row r="139" spans="1:5" ht="15.75">
      <c r="A139" s="25" t="s">
        <v>77</v>
      </c>
      <c r="B139" s="74" t="s">
        <v>241</v>
      </c>
      <c r="C139" s="69"/>
      <c r="D139" s="69"/>
      <c r="E139" s="69"/>
    </row>
    <row r="140" spans="1:5" ht="15.75">
      <c r="A140" s="25" t="s">
        <v>79</v>
      </c>
      <c r="B140" s="74" t="s">
        <v>242</v>
      </c>
      <c r="C140" s="69"/>
      <c r="D140" s="69"/>
      <c r="E140" s="69"/>
    </row>
    <row r="141" spans="1:5" ht="16.5" thickBot="1">
      <c r="A141" s="62" t="s">
        <v>81</v>
      </c>
      <c r="B141" s="75" t="s">
        <v>243</v>
      </c>
      <c r="C141" s="69"/>
      <c r="D141" s="69"/>
      <c r="E141" s="69"/>
    </row>
    <row r="142" spans="1:5" ht="16.5" thickBot="1">
      <c r="A142" s="22" t="s">
        <v>93</v>
      </c>
      <c r="B142" s="23" t="s">
        <v>244</v>
      </c>
      <c r="C142" s="24">
        <f>C143+C144+C146+C147+C145</f>
        <v>0</v>
      </c>
      <c r="D142" s="24">
        <f>D143+D144+D146+D147+D145</f>
        <v>561</v>
      </c>
      <c r="E142" s="24">
        <f>E143+E144+E146+E147+E145</f>
        <v>561</v>
      </c>
    </row>
    <row r="143" spans="1:5" ht="15.75">
      <c r="A143" s="25" t="s">
        <v>95</v>
      </c>
      <c r="B143" s="74" t="s">
        <v>245</v>
      </c>
      <c r="C143" s="69"/>
      <c r="D143" s="69"/>
      <c r="E143" s="69"/>
    </row>
    <row r="144" spans="1:5" ht="15.75">
      <c r="A144" s="25" t="s">
        <v>97</v>
      </c>
      <c r="B144" s="74" t="s">
        <v>246</v>
      </c>
      <c r="C144" s="69"/>
      <c r="D144" s="69">
        <v>561</v>
      </c>
      <c r="E144" s="69">
        <v>561</v>
      </c>
    </row>
    <row r="145" spans="1:5" ht="15.75">
      <c r="A145" s="25" t="s">
        <v>99</v>
      </c>
      <c r="B145" s="74" t="s">
        <v>247</v>
      </c>
      <c r="C145" s="69"/>
      <c r="D145" s="69"/>
      <c r="E145" s="69"/>
    </row>
    <row r="146" spans="1:5" ht="15.75">
      <c r="A146" s="25" t="s">
        <v>101</v>
      </c>
      <c r="B146" s="74" t="s">
        <v>248</v>
      </c>
      <c r="C146" s="69"/>
      <c r="D146" s="69"/>
      <c r="E146" s="69"/>
    </row>
    <row r="147" spans="1:5" ht="16.5" thickBot="1">
      <c r="A147" s="62" t="s">
        <v>103</v>
      </c>
      <c r="B147" s="75" t="s">
        <v>249</v>
      </c>
      <c r="C147" s="69"/>
      <c r="D147" s="69"/>
      <c r="E147" s="69"/>
    </row>
    <row r="148" spans="1:5" ht="16.5" thickBot="1">
      <c r="A148" s="22" t="s">
        <v>250</v>
      </c>
      <c r="B148" s="23" t="s">
        <v>251</v>
      </c>
      <c r="C148" s="76">
        <f>C149+C150+C151+C152+C153</f>
        <v>0</v>
      </c>
      <c r="D148" s="76">
        <f>D149+D150+D151+D152+D153</f>
        <v>0</v>
      </c>
      <c r="E148" s="76">
        <f>E149+E150+E151+E152+E153</f>
        <v>0</v>
      </c>
    </row>
    <row r="149" spans="1:5" ht="15.75">
      <c r="A149" s="25" t="s">
        <v>107</v>
      </c>
      <c r="B149" s="74" t="s">
        <v>252</v>
      </c>
      <c r="C149" s="69"/>
      <c r="D149" s="69"/>
      <c r="E149" s="69"/>
    </row>
    <row r="150" spans="1:5" ht="15.75">
      <c r="A150" s="25" t="s">
        <v>109</v>
      </c>
      <c r="B150" s="74" t="s">
        <v>253</v>
      </c>
      <c r="C150" s="69"/>
      <c r="D150" s="69"/>
      <c r="E150" s="69"/>
    </row>
    <row r="151" spans="1:5" ht="15.75">
      <c r="A151" s="25" t="s">
        <v>111</v>
      </c>
      <c r="B151" s="74" t="s">
        <v>254</v>
      </c>
      <c r="C151" s="69"/>
      <c r="D151" s="69"/>
      <c r="E151" s="69"/>
    </row>
    <row r="152" spans="1:5" ht="31.5">
      <c r="A152" s="25" t="s">
        <v>113</v>
      </c>
      <c r="B152" s="74" t="s">
        <v>255</v>
      </c>
      <c r="C152" s="69"/>
      <c r="D152" s="69"/>
      <c r="E152" s="69"/>
    </row>
    <row r="153" spans="1:5" ht="16.5" thickBot="1">
      <c r="A153" s="62" t="s">
        <v>256</v>
      </c>
      <c r="B153" s="75" t="s">
        <v>257</v>
      </c>
      <c r="C153" s="73"/>
      <c r="D153" s="73"/>
      <c r="E153" s="73"/>
    </row>
    <row r="154" spans="1:5" ht="16.5" thickBot="1">
      <c r="A154" s="77" t="s">
        <v>115</v>
      </c>
      <c r="B154" s="23" t="s">
        <v>258</v>
      </c>
      <c r="C154" s="76"/>
      <c r="D154" s="76"/>
      <c r="E154" s="76"/>
    </row>
    <row r="155" spans="1:5" ht="16.5" thickBot="1">
      <c r="A155" s="77" t="s">
        <v>125</v>
      </c>
      <c r="B155" s="23" t="s">
        <v>259</v>
      </c>
      <c r="C155" s="76"/>
      <c r="D155" s="76"/>
      <c r="E155" s="76"/>
    </row>
    <row r="156" spans="1:5" ht="16.5" thickBot="1">
      <c r="A156" s="22" t="s">
        <v>260</v>
      </c>
      <c r="B156" s="23" t="s">
        <v>261</v>
      </c>
      <c r="C156" s="78">
        <f>C131+C135+C142+C148+C154+C155</f>
        <v>0</v>
      </c>
      <c r="D156" s="78">
        <f>D131+D135+D142+D148+D154+D155</f>
        <v>8560</v>
      </c>
      <c r="E156" s="78">
        <f>E131+E135+E142+E148+E154+E155</f>
        <v>8560</v>
      </c>
    </row>
    <row r="157" spans="1:5" ht="16.5" thickBot="1">
      <c r="A157" s="79" t="s">
        <v>262</v>
      </c>
      <c r="B157" s="80" t="s">
        <v>263</v>
      </c>
      <c r="C157" s="78">
        <f>C130+C156</f>
        <v>42852</v>
      </c>
      <c r="D157" s="78">
        <f>D130+D156</f>
        <v>95590</v>
      </c>
      <c r="E157" s="78">
        <f>E130+E156</f>
        <v>84938</v>
      </c>
    </row>
    <row r="158" spans="1:5" ht="16.5" thickBot="1">
      <c r="A158" s="81"/>
      <c r="B158" s="82"/>
      <c r="C158" s="83"/>
      <c r="D158" s="83"/>
      <c r="E158" s="83"/>
    </row>
    <row r="159" spans="1:5" ht="16.5" thickBot="1">
      <c r="A159" s="84" t="s">
        <v>264</v>
      </c>
      <c r="B159" s="85"/>
      <c r="C159" s="86">
        <v>16</v>
      </c>
      <c r="D159" s="86">
        <v>32</v>
      </c>
      <c r="E159" s="86">
        <v>32</v>
      </c>
    </row>
    <row r="160" spans="1:5" ht="16.5" thickBot="1">
      <c r="A160" s="84" t="s">
        <v>265</v>
      </c>
      <c r="B160" s="85"/>
      <c r="C160" s="86">
        <v>15</v>
      </c>
      <c r="D160" s="86">
        <v>30</v>
      </c>
      <c r="E160" s="86">
        <v>30</v>
      </c>
    </row>
  </sheetData>
  <mergeCells count="2">
    <mergeCell ref="A1:E1"/>
    <mergeCell ref="A2:E2"/>
  </mergeCells>
  <pageMargins left="0.31496062992125984" right="0.31496062992125984" top="0.35433070866141736" bottom="0.35433070866141736" header="0.31496062992125984" footer="0.31496062992125984"/>
  <pageSetup paperSize="9" scale="79" orientation="portrait" r:id="rId1"/>
  <rowBreaks count="3" manualBreakCount="3">
    <brk id="50" max="16383" man="1"/>
    <brk id="92" max="16383" man="1"/>
    <brk id="134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F160"/>
  <sheetViews>
    <sheetView view="pageBreakPreview" zoomScale="60" zoomScaleNormal="100" workbookViewId="0">
      <selection activeCell="B13" sqref="B13"/>
    </sheetView>
  </sheetViews>
  <sheetFormatPr defaultRowHeight="15"/>
  <cols>
    <col min="1" max="1" width="14.28515625" customWidth="1"/>
    <col min="2" max="2" width="63.7109375" customWidth="1"/>
    <col min="3" max="4" width="15.140625" customWidth="1"/>
    <col min="5" max="5" width="13.7109375" customWidth="1"/>
  </cols>
  <sheetData>
    <row r="1" spans="1:6" ht="15.75">
      <c r="A1" s="159" t="s">
        <v>372</v>
      </c>
      <c r="B1" s="159"/>
      <c r="C1" s="159"/>
      <c r="D1" s="159"/>
      <c r="E1" s="159"/>
      <c r="F1" s="90"/>
    </row>
    <row r="2" spans="1:6" ht="15.75">
      <c r="A2" s="158" t="s">
        <v>388</v>
      </c>
      <c r="B2" s="158"/>
      <c r="C2" s="158"/>
      <c r="D2" s="158"/>
      <c r="E2" s="158"/>
    </row>
    <row r="3" spans="1:6" ht="16.5" thickBot="1">
      <c r="A3" s="90"/>
      <c r="B3" s="90"/>
      <c r="C3" s="90"/>
    </row>
    <row r="4" spans="1:6" ht="15.75">
      <c r="A4" s="9" t="s">
        <v>0</v>
      </c>
      <c r="B4" s="10" t="s">
        <v>1</v>
      </c>
      <c r="C4" s="138"/>
      <c r="D4" s="138"/>
      <c r="E4" s="11"/>
    </row>
    <row r="5" spans="1:6" ht="32.25" thickBot="1">
      <c r="A5" s="93" t="s">
        <v>2</v>
      </c>
      <c r="B5" s="91" t="s">
        <v>269</v>
      </c>
      <c r="C5" s="139"/>
      <c r="D5" s="155"/>
      <c r="E5" s="140"/>
    </row>
    <row r="6" spans="1:6" ht="16.5" thickBot="1">
      <c r="A6" s="135"/>
      <c r="B6" s="13"/>
      <c r="C6" s="87"/>
      <c r="D6" s="87"/>
      <c r="E6" s="87" t="s">
        <v>322</v>
      </c>
    </row>
    <row r="7" spans="1:6" ht="16.5" thickBot="1">
      <c r="A7" s="14" t="s">
        <v>4</v>
      </c>
      <c r="B7" s="15" t="s">
        <v>5</v>
      </c>
      <c r="C7" s="92" t="s">
        <v>6</v>
      </c>
      <c r="D7" s="92" t="s">
        <v>377</v>
      </c>
      <c r="E7" s="92" t="s">
        <v>395</v>
      </c>
    </row>
    <row r="8" spans="1:6" ht="16.5" thickBot="1">
      <c r="A8" s="16" t="s">
        <v>7</v>
      </c>
      <c r="B8" s="17" t="s">
        <v>8</v>
      </c>
      <c r="C8" s="18" t="s">
        <v>9</v>
      </c>
      <c r="D8" s="18" t="s">
        <v>271</v>
      </c>
      <c r="E8" s="18" t="s">
        <v>272</v>
      </c>
    </row>
    <row r="9" spans="1:6" ht="16.5" thickBot="1">
      <c r="A9" s="19"/>
      <c r="B9" s="20" t="s">
        <v>10</v>
      </c>
      <c r="C9" s="21"/>
      <c r="D9" s="21"/>
      <c r="E9" s="21"/>
    </row>
    <row r="10" spans="1:6" ht="16.5" thickBot="1">
      <c r="A10" s="22" t="s">
        <v>11</v>
      </c>
      <c r="B10" s="23" t="s">
        <v>12</v>
      </c>
      <c r="C10" s="24">
        <f>+C11+C12+C13+C14+C15+C16</f>
        <v>15459</v>
      </c>
      <c r="D10" s="24">
        <f>+D11+D12+D13+D14+D15+D16</f>
        <v>19651</v>
      </c>
      <c r="E10" s="24">
        <f>E11+E12+E13+E14+E15+E16</f>
        <v>19651</v>
      </c>
    </row>
    <row r="11" spans="1:6" ht="15.75">
      <c r="A11" s="25" t="s">
        <v>13</v>
      </c>
      <c r="B11" s="26" t="s">
        <v>14</v>
      </c>
      <c r="C11" s="27">
        <v>5599</v>
      </c>
      <c r="D11" s="27">
        <v>7000</v>
      </c>
      <c r="E11" s="27">
        <v>7000</v>
      </c>
    </row>
    <row r="12" spans="1:6" ht="17.25" customHeight="1">
      <c r="A12" s="28" t="s">
        <v>15</v>
      </c>
      <c r="B12" s="29" t="s">
        <v>16</v>
      </c>
      <c r="C12" s="30"/>
      <c r="D12" s="30"/>
      <c r="E12" s="30">
        <v>0</v>
      </c>
    </row>
    <row r="13" spans="1:6" ht="15.75">
      <c r="A13" s="28" t="s">
        <v>17</v>
      </c>
      <c r="B13" s="29" t="s">
        <v>18</v>
      </c>
      <c r="C13" s="30">
        <v>8660</v>
      </c>
      <c r="D13" s="30">
        <v>6796</v>
      </c>
      <c r="E13" s="30">
        <v>6796</v>
      </c>
    </row>
    <row r="14" spans="1:6" ht="15.75">
      <c r="A14" s="28" t="s">
        <v>19</v>
      </c>
      <c r="B14" s="29" t="s">
        <v>20</v>
      </c>
      <c r="C14" s="30">
        <v>1200</v>
      </c>
      <c r="D14" s="30">
        <v>1200</v>
      </c>
      <c r="E14" s="30">
        <v>1200</v>
      </c>
    </row>
    <row r="15" spans="1:6" ht="15.75">
      <c r="A15" s="28" t="s">
        <v>21</v>
      </c>
      <c r="B15" s="29" t="s">
        <v>22</v>
      </c>
      <c r="C15" s="30"/>
      <c r="D15" s="30">
        <v>4544</v>
      </c>
      <c r="E15" s="30">
        <v>4544</v>
      </c>
    </row>
    <row r="16" spans="1:6" ht="16.5" thickBot="1">
      <c r="A16" s="31" t="s">
        <v>23</v>
      </c>
      <c r="B16" s="32" t="s">
        <v>24</v>
      </c>
      <c r="C16" s="30"/>
      <c r="D16" s="30">
        <v>111</v>
      </c>
      <c r="E16" s="30">
        <v>111</v>
      </c>
    </row>
    <row r="17" spans="1:5" ht="32.25" thickBot="1">
      <c r="A17" s="22" t="s">
        <v>25</v>
      </c>
      <c r="B17" s="33" t="s">
        <v>26</v>
      </c>
      <c r="C17" s="24">
        <f>+C18+C19+C20+C21+C22</f>
        <v>26269</v>
      </c>
      <c r="D17" s="24">
        <f>+D18+D19+D20+D21+D22</f>
        <v>33798</v>
      </c>
      <c r="E17" s="24">
        <f>E18+E19+E20+E21+E22</f>
        <v>33798</v>
      </c>
    </row>
    <row r="18" spans="1:5" ht="15.75">
      <c r="A18" s="25" t="s">
        <v>27</v>
      </c>
      <c r="B18" s="26" t="s">
        <v>28</v>
      </c>
      <c r="C18" s="27"/>
      <c r="D18" s="27"/>
      <c r="E18" s="27"/>
    </row>
    <row r="19" spans="1:5" ht="18" customHeight="1">
      <c r="A19" s="28" t="s">
        <v>29</v>
      </c>
      <c r="B19" s="29" t="s">
        <v>30</v>
      </c>
      <c r="C19" s="30"/>
      <c r="D19" s="30"/>
      <c r="E19" s="30"/>
    </row>
    <row r="20" spans="1:5" ht="15.75">
      <c r="A20" s="28" t="s">
        <v>31</v>
      </c>
      <c r="B20" s="29" t="s">
        <v>32</v>
      </c>
      <c r="C20" s="30"/>
      <c r="D20" s="30">
        <v>255</v>
      </c>
      <c r="E20" s="30">
        <v>255</v>
      </c>
    </row>
    <row r="21" spans="1:5" ht="15.75">
      <c r="A21" s="28" t="s">
        <v>33</v>
      </c>
      <c r="B21" s="29" t="s">
        <v>34</v>
      </c>
      <c r="C21" s="30"/>
      <c r="D21" s="30"/>
      <c r="E21" s="30"/>
    </row>
    <row r="22" spans="1:5" ht="15.75">
      <c r="A22" s="28" t="s">
        <v>35</v>
      </c>
      <c r="B22" s="29" t="s">
        <v>36</v>
      </c>
      <c r="C22" s="30">
        <v>26269</v>
      </c>
      <c r="D22" s="30">
        <v>33543</v>
      </c>
      <c r="E22" s="30">
        <v>33543</v>
      </c>
    </row>
    <row r="23" spans="1:5" ht="16.5" thickBot="1">
      <c r="A23" s="31" t="s">
        <v>37</v>
      </c>
      <c r="B23" s="32" t="s">
        <v>38</v>
      </c>
      <c r="C23" s="34"/>
      <c r="D23" s="34"/>
      <c r="E23" s="34"/>
    </row>
    <row r="24" spans="1:5" ht="32.25" thickBot="1">
      <c r="A24" s="22" t="s">
        <v>39</v>
      </c>
      <c r="B24" s="23" t="s">
        <v>40</v>
      </c>
      <c r="C24" s="24">
        <f>+C25+C26+C27+C28+C29</f>
        <v>0</v>
      </c>
      <c r="D24" s="24">
        <f>+D25+D26+D27+D28+D29</f>
        <v>24844</v>
      </c>
      <c r="E24" s="24">
        <f>E25+E26+E27+E28+E29</f>
        <v>24844</v>
      </c>
    </row>
    <row r="25" spans="1:5" ht="15.75">
      <c r="A25" s="25" t="s">
        <v>41</v>
      </c>
      <c r="B25" s="26" t="s">
        <v>42</v>
      </c>
      <c r="C25" s="27"/>
      <c r="D25" s="27"/>
      <c r="E25" s="27"/>
    </row>
    <row r="26" spans="1:5" ht="15.75">
      <c r="A26" s="28" t="s">
        <v>43</v>
      </c>
      <c r="B26" s="29" t="s">
        <v>44</v>
      </c>
      <c r="C26" s="30"/>
      <c r="D26" s="30"/>
      <c r="E26" s="30"/>
    </row>
    <row r="27" spans="1:5" ht="31.5">
      <c r="A27" s="28" t="s">
        <v>45</v>
      </c>
      <c r="B27" s="29" t="s">
        <v>46</v>
      </c>
      <c r="C27" s="30"/>
      <c r="D27" s="30"/>
      <c r="E27" s="30"/>
    </row>
    <row r="28" spans="1:5" ht="31.5">
      <c r="A28" s="28" t="s">
        <v>47</v>
      </c>
      <c r="B28" s="29" t="s">
        <v>48</v>
      </c>
      <c r="C28" s="30"/>
      <c r="D28" s="30"/>
      <c r="E28" s="30"/>
    </row>
    <row r="29" spans="1:5" ht="15.75">
      <c r="A29" s="28" t="s">
        <v>49</v>
      </c>
      <c r="B29" s="29" t="s">
        <v>50</v>
      </c>
      <c r="C29" s="30"/>
      <c r="D29" s="30">
        <v>24844</v>
      </c>
      <c r="E29" s="30">
        <v>24844</v>
      </c>
    </row>
    <row r="30" spans="1:5" ht="16.5" thickBot="1">
      <c r="A30" s="31" t="s">
        <v>51</v>
      </c>
      <c r="B30" s="32" t="s">
        <v>52</v>
      </c>
      <c r="C30" s="34"/>
      <c r="D30" s="34"/>
      <c r="E30" s="34"/>
    </row>
    <row r="31" spans="1:5" ht="16.5" thickBot="1">
      <c r="A31" s="22" t="s">
        <v>53</v>
      </c>
      <c r="B31" s="23" t="s">
        <v>54</v>
      </c>
      <c r="C31" s="24">
        <f>+C32+C36+C37+C38</f>
        <v>700</v>
      </c>
      <c r="D31" s="24">
        <f>+D32+D36+D37+D38</f>
        <v>1118</v>
      </c>
      <c r="E31" s="24">
        <f>E32+E36+E37+E38</f>
        <v>1118</v>
      </c>
    </row>
    <row r="32" spans="1:5" ht="15.75">
      <c r="A32" s="25" t="s">
        <v>55</v>
      </c>
      <c r="B32" s="26" t="s">
        <v>56</v>
      </c>
      <c r="C32" s="35">
        <v>540</v>
      </c>
      <c r="D32" s="35">
        <f>D33+D35</f>
        <v>936</v>
      </c>
      <c r="E32" s="35">
        <v>936</v>
      </c>
    </row>
    <row r="33" spans="1:5" ht="15.75">
      <c r="A33" s="28" t="s">
        <v>57</v>
      </c>
      <c r="B33" s="29" t="s">
        <v>58</v>
      </c>
      <c r="C33" s="30">
        <v>240</v>
      </c>
      <c r="D33" s="30">
        <v>206</v>
      </c>
      <c r="E33" s="30">
        <v>206</v>
      </c>
    </row>
    <row r="34" spans="1:5" ht="15.75">
      <c r="A34" s="28" t="s">
        <v>59</v>
      </c>
      <c r="B34" s="29" t="s">
        <v>60</v>
      </c>
      <c r="C34" s="30"/>
      <c r="D34" s="30"/>
      <c r="E34" s="30"/>
    </row>
    <row r="35" spans="1:5" ht="15.75">
      <c r="A35" s="28" t="s">
        <v>61</v>
      </c>
      <c r="B35" s="36" t="s">
        <v>62</v>
      </c>
      <c r="C35" s="30">
        <v>300</v>
      </c>
      <c r="D35" s="30">
        <v>730</v>
      </c>
      <c r="E35" s="30">
        <v>730</v>
      </c>
    </row>
    <row r="36" spans="1:5" ht="15.75">
      <c r="A36" s="28" t="s">
        <v>63</v>
      </c>
      <c r="B36" s="29" t="s">
        <v>64</v>
      </c>
      <c r="C36" s="30">
        <v>100</v>
      </c>
      <c r="D36" s="30">
        <v>96</v>
      </c>
      <c r="E36" s="30">
        <v>96</v>
      </c>
    </row>
    <row r="37" spans="1:5" ht="15.75">
      <c r="A37" s="28" t="s">
        <v>65</v>
      </c>
      <c r="B37" s="29" t="s">
        <v>66</v>
      </c>
      <c r="C37" s="30"/>
      <c r="D37" s="30"/>
      <c r="E37" s="30">
        <v>0</v>
      </c>
    </row>
    <row r="38" spans="1:5" ht="16.5" thickBot="1">
      <c r="A38" s="31" t="s">
        <v>67</v>
      </c>
      <c r="B38" s="32" t="s">
        <v>68</v>
      </c>
      <c r="C38" s="34">
        <v>60</v>
      </c>
      <c r="D38" s="34">
        <v>86</v>
      </c>
      <c r="E38" s="34">
        <v>86</v>
      </c>
    </row>
    <row r="39" spans="1:5" ht="16.5" thickBot="1">
      <c r="A39" s="22" t="s">
        <v>69</v>
      </c>
      <c r="B39" s="23" t="s">
        <v>70</v>
      </c>
      <c r="C39" s="24">
        <f>SUM(C40:C50)</f>
        <v>424</v>
      </c>
      <c r="D39" s="24">
        <f>SUM(D40:D50)</f>
        <v>420</v>
      </c>
      <c r="E39" s="24">
        <f>SUM(E40:E50)</f>
        <v>371</v>
      </c>
    </row>
    <row r="40" spans="1:5" ht="15.75">
      <c r="A40" s="25" t="s">
        <v>71</v>
      </c>
      <c r="B40" s="26" t="s">
        <v>72</v>
      </c>
      <c r="C40" s="27"/>
      <c r="D40" s="27"/>
      <c r="E40" s="27"/>
    </row>
    <row r="41" spans="1:5" ht="15.75">
      <c r="A41" s="28" t="s">
        <v>73</v>
      </c>
      <c r="B41" s="29" t="s">
        <v>74</v>
      </c>
      <c r="C41" s="30"/>
      <c r="D41" s="30">
        <v>57</v>
      </c>
      <c r="E41" s="30">
        <v>8</v>
      </c>
    </row>
    <row r="42" spans="1:5" ht="15.75">
      <c r="A42" s="28" t="s">
        <v>75</v>
      </c>
      <c r="B42" s="29" t="s">
        <v>76</v>
      </c>
      <c r="C42" s="30"/>
      <c r="D42" s="30"/>
      <c r="E42" s="30"/>
    </row>
    <row r="43" spans="1:5" ht="15.75">
      <c r="A43" s="28" t="s">
        <v>77</v>
      </c>
      <c r="B43" s="29" t="s">
        <v>78</v>
      </c>
      <c r="C43" s="30">
        <v>130</v>
      </c>
      <c r="D43" s="30"/>
      <c r="E43" s="30">
        <v>0</v>
      </c>
    </row>
    <row r="44" spans="1:5" ht="15.75">
      <c r="A44" s="28" t="s">
        <v>79</v>
      </c>
      <c r="B44" s="29" t="s">
        <v>80</v>
      </c>
      <c r="C44" s="30">
        <v>274</v>
      </c>
      <c r="D44" s="30">
        <v>363</v>
      </c>
      <c r="E44" s="30">
        <v>363</v>
      </c>
    </row>
    <row r="45" spans="1:5" ht="15.75">
      <c r="A45" s="28" t="s">
        <v>81</v>
      </c>
      <c r="B45" s="29" t="s">
        <v>82</v>
      </c>
      <c r="C45" s="30"/>
      <c r="D45" s="30"/>
      <c r="E45" s="30"/>
    </row>
    <row r="46" spans="1:5" ht="15.75">
      <c r="A46" s="28" t="s">
        <v>83</v>
      </c>
      <c r="B46" s="29" t="s">
        <v>84</v>
      </c>
      <c r="C46" s="30"/>
      <c r="D46" s="30"/>
      <c r="E46" s="30"/>
    </row>
    <row r="47" spans="1:5" ht="15.75">
      <c r="A47" s="28" t="s">
        <v>85</v>
      </c>
      <c r="B47" s="29" t="s">
        <v>86</v>
      </c>
      <c r="C47" s="30">
        <v>20</v>
      </c>
      <c r="D47" s="30"/>
      <c r="E47" s="30">
        <v>0</v>
      </c>
    </row>
    <row r="48" spans="1:5" ht="15.75">
      <c r="A48" s="28" t="s">
        <v>87</v>
      </c>
      <c r="B48" s="29" t="s">
        <v>88</v>
      </c>
      <c r="C48" s="30"/>
      <c r="D48" s="30"/>
      <c r="E48" s="30"/>
    </row>
    <row r="49" spans="1:5" ht="15.75">
      <c r="A49" s="31" t="s">
        <v>89</v>
      </c>
      <c r="B49" s="32" t="s">
        <v>90</v>
      </c>
      <c r="C49" s="34"/>
      <c r="D49" s="34"/>
      <c r="E49" s="34"/>
    </row>
    <row r="50" spans="1:5" ht="16.5" thickBot="1">
      <c r="A50" s="31" t="s">
        <v>91</v>
      </c>
      <c r="B50" s="32" t="s">
        <v>92</v>
      </c>
      <c r="C50" s="34"/>
      <c r="D50" s="34"/>
      <c r="E50" s="34"/>
    </row>
    <row r="51" spans="1:5" ht="16.5" thickBot="1">
      <c r="A51" s="22" t="s">
        <v>93</v>
      </c>
      <c r="B51" s="23" t="s">
        <v>94</v>
      </c>
      <c r="C51" s="24">
        <f>SUM(C52:C56)</f>
        <v>0</v>
      </c>
      <c r="D51" s="24">
        <f>SUM(D52:D56)</f>
        <v>2200</v>
      </c>
      <c r="E51" s="24">
        <f>SUM(E52:E56)</f>
        <v>2200</v>
      </c>
    </row>
    <row r="52" spans="1:5" ht="15.75">
      <c r="A52" s="25" t="s">
        <v>95</v>
      </c>
      <c r="B52" s="26" t="s">
        <v>96</v>
      </c>
      <c r="C52" s="27"/>
      <c r="D52" s="27"/>
      <c r="E52" s="27"/>
    </row>
    <row r="53" spans="1:5" ht="15.75">
      <c r="A53" s="28" t="s">
        <v>97</v>
      </c>
      <c r="B53" s="29" t="s">
        <v>98</v>
      </c>
      <c r="C53" s="30"/>
      <c r="D53" s="30"/>
      <c r="E53" s="30"/>
    </row>
    <row r="54" spans="1:5" ht="15.75">
      <c r="A54" s="28" t="s">
        <v>99</v>
      </c>
      <c r="B54" s="29" t="s">
        <v>100</v>
      </c>
      <c r="C54" s="30"/>
      <c r="D54" s="30">
        <v>2200</v>
      </c>
      <c r="E54" s="30">
        <v>2200</v>
      </c>
    </row>
    <row r="55" spans="1:5" ht="15.75">
      <c r="A55" s="28" t="s">
        <v>101</v>
      </c>
      <c r="B55" s="29" t="s">
        <v>102</v>
      </c>
      <c r="C55" s="30"/>
      <c r="D55" s="30"/>
      <c r="E55" s="30"/>
    </row>
    <row r="56" spans="1:5" ht="16.5" thickBot="1">
      <c r="A56" s="31" t="s">
        <v>103</v>
      </c>
      <c r="B56" s="32" t="s">
        <v>104</v>
      </c>
      <c r="C56" s="34"/>
      <c r="D56" s="34"/>
      <c r="E56" s="34"/>
    </row>
    <row r="57" spans="1:5" ht="16.5" thickBot="1">
      <c r="A57" s="22" t="s">
        <v>105</v>
      </c>
      <c r="B57" s="23" t="s">
        <v>106</v>
      </c>
      <c r="C57" s="24">
        <f>SUM(C58:C60)</f>
        <v>0</v>
      </c>
      <c r="D57" s="24">
        <f>SUM(D58:D60)</f>
        <v>0</v>
      </c>
      <c r="E57" s="24">
        <f>SUM(E58:E60)</f>
        <v>0</v>
      </c>
    </row>
    <row r="58" spans="1:5" ht="31.5">
      <c r="A58" s="25" t="s">
        <v>107</v>
      </c>
      <c r="B58" s="26" t="s">
        <v>108</v>
      </c>
      <c r="C58" s="27"/>
      <c r="D58" s="27"/>
      <c r="E58" s="27"/>
    </row>
    <row r="59" spans="1:5" ht="31.5">
      <c r="A59" s="28" t="s">
        <v>109</v>
      </c>
      <c r="B59" s="29" t="s">
        <v>110</v>
      </c>
      <c r="C59" s="30"/>
      <c r="D59" s="30"/>
      <c r="E59" s="30"/>
    </row>
    <row r="60" spans="1:5" ht="15.75">
      <c r="A60" s="28" t="s">
        <v>111</v>
      </c>
      <c r="B60" s="29" t="s">
        <v>112</v>
      </c>
      <c r="C60" s="30"/>
      <c r="D60" s="30"/>
      <c r="E60" s="30"/>
    </row>
    <row r="61" spans="1:5" ht="16.5" thickBot="1">
      <c r="A61" s="31" t="s">
        <v>113</v>
      </c>
      <c r="B61" s="32" t="s">
        <v>114</v>
      </c>
      <c r="C61" s="34"/>
      <c r="D61" s="34"/>
      <c r="E61" s="34"/>
    </row>
    <row r="62" spans="1:5" ht="16.5" thickBot="1">
      <c r="A62" s="22" t="s">
        <v>115</v>
      </c>
      <c r="B62" s="33" t="s">
        <v>116</v>
      </c>
      <c r="C62" s="24">
        <f>SUM(C63:C65)</f>
        <v>0</v>
      </c>
      <c r="D62" s="24">
        <f>SUM(D63:D65)</f>
        <v>0</v>
      </c>
      <c r="E62" s="24">
        <f>SUM(E63:E65)</f>
        <v>0</v>
      </c>
    </row>
    <row r="63" spans="1:5" ht="31.5">
      <c r="A63" s="25" t="s">
        <v>117</v>
      </c>
      <c r="B63" s="26" t="s">
        <v>118</v>
      </c>
      <c r="C63" s="30"/>
      <c r="D63" s="30"/>
      <c r="E63" s="30"/>
    </row>
    <row r="64" spans="1:5" ht="31.5">
      <c r="A64" s="28" t="s">
        <v>119</v>
      </c>
      <c r="B64" s="29" t="s">
        <v>120</v>
      </c>
      <c r="C64" s="30"/>
      <c r="D64" s="30"/>
      <c r="E64" s="30"/>
    </row>
    <row r="65" spans="1:5" ht="15.75">
      <c r="A65" s="28" t="s">
        <v>121</v>
      </c>
      <c r="B65" s="29" t="s">
        <v>122</v>
      </c>
      <c r="C65" s="30"/>
      <c r="D65" s="30"/>
      <c r="E65" s="30"/>
    </row>
    <row r="66" spans="1:5" ht="16.5" thickBot="1">
      <c r="A66" s="31" t="s">
        <v>123</v>
      </c>
      <c r="B66" s="32" t="s">
        <v>124</v>
      </c>
      <c r="C66" s="30"/>
      <c r="D66" s="30"/>
      <c r="E66" s="30"/>
    </row>
    <row r="67" spans="1:5" ht="16.5" thickBot="1">
      <c r="A67" s="22" t="s">
        <v>125</v>
      </c>
      <c r="B67" s="23" t="s">
        <v>126</v>
      </c>
      <c r="C67" s="24">
        <f>+C10+C17+C24+C31+C39+C51+C57+C62</f>
        <v>42852</v>
      </c>
      <c r="D67" s="24">
        <f>+D10+D17+D24+D31+D39+D51+D57+D62</f>
        <v>82031</v>
      </c>
      <c r="E67" s="24">
        <f>E10+E17+E24+E31+E39+E51+E57+E62</f>
        <v>81982</v>
      </c>
    </row>
    <row r="68" spans="1:5" ht="16.5" thickBot="1">
      <c r="A68" s="37" t="s">
        <v>127</v>
      </c>
      <c r="B68" s="33" t="s">
        <v>128</v>
      </c>
      <c r="C68" s="24">
        <f>SUM(C69:C71)</f>
        <v>0</v>
      </c>
      <c r="D68" s="24">
        <f>SUM(D69:D71)</f>
        <v>7999</v>
      </c>
      <c r="E68" s="24">
        <f>SUM(E69:E71)</f>
        <v>7999</v>
      </c>
    </row>
    <row r="69" spans="1:5" ht="15.75">
      <c r="A69" s="25" t="s">
        <v>129</v>
      </c>
      <c r="B69" s="26" t="s">
        <v>130</v>
      </c>
      <c r="C69" s="30"/>
      <c r="D69" s="30"/>
      <c r="E69" s="30"/>
    </row>
    <row r="70" spans="1:5" ht="15.75">
      <c r="A70" s="28" t="s">
        <v>131</v>
      </c>
      <c r="B70" s="29" t="s">
        <v>132</v>
      </c>
      <c r="C70" s="30"/>
      <c r="D70" s="30"/>
      <c r="E70" s="30"/>
    </row>
    <row r="71" spans="1:5" ht="16.5" thickBot="1">
      <c r="A71" s="31" t="s">
        <v>379</v>
      </c>
      <c r="B71" s="38" t="s">
        <v>134</v>
      </c>
      <c r="C71" s="30"/>
      <c r="D71" s="30">
        <v>7999</v>
      </c>
      <c r="E71" s="30">
        <v>7999</v>
      </c>
    </row>
    <row r="72" spans="1:5" ht="16.5" thickBot="1">
      <c r="A72" s="37" t="s">
        <v>135</v>
      </c>
      <c r="B72" s="33" t="s">
        <v>136</v>
      </c>
      <c r="C72" s="24">
        <f>SUM(C73:C76)</f>
        <v>0</v>
      </c>
      <c r="D72" s="24">
        <f>SUM(D73:D76)</f>
        <v>0</v>
      </c>
      <c r="E72" s="24">
        <f>SUM(E73:E76)</f>
        <v>0</v>
      </c>
    </row>
    <row r="73" spans="1:5" ht="15.75">
      <c r="A73" s="25" t="s">
        <v>137</v>
      </c>
      <c r="B73" s="26" t="s">
        <v>138</v>
      </c>
      <c r="C73" s="30"/>
      <c r="D73" s="30"/>
      <c r="E73" s="30"/>
    </row>
    <row r="74" spans="1:5" ht="15.75">
      <c r="A74" s="28" t="s">
        <v>139</v>
      </c>
      <c r="B74" s="29" t="s">
        <v>140</v>
      </c>
      <c r="C74" s="30"/>
      <c r="D74" s="30"/>
      <c r="E74" s="30"/>
    </row>
    <row r="75" spans="1:5" ht="17.25" customHeight="1">
      <c r="A75" s="28" t="s">
        <v>141</v>
      </c>
      <c r="B75" s="29" t="s">
        <v>142</v>
      </c>
      <c r="C75" s="30"/>
      <c r="D75" s="30"/>
      <c r="E75" s="30"/>
    </row>
    <row r="76" spans="1:5" ht="16.5" thickBot="1">
      <c r="A76" s="31" t="s">
        <v>143</v>
      </c>
      <c r="B76" s="32" t="s">
        <v>144</v>
      </c>
      <c r="C76" s="30"/>
      <c r="D76" s="30"/>
      <c r="E76" s="30"/>
    </row>
    <row r="77" spans="1:5" ht="16.5" thickBot="1">
      <c r="A77" s="37" t="s">
        <v>145</v>
      </c>
      <c r="B77" s="33" t="s">
        <v>146</v>
      </c>
      <c r="C77" s="24">
        <f>SUM(C78:C79)</f>
        <v>0</v>
      </c>
      <c r="D77" s="24">
        <f>SUM(D78:D79)</f>
        <v>4936</v>
      </c>
      <c r="E77" s="24">
        <f>SUM(E78:E79)</f>
        <v>4936</v>
      </c>
    </row>
    <row r="78" spans="1:5" ht="15.75">
      <c r="A78" s="25" t="s">
        <v>147</v>
      </c>
      <c r="B78" s="26" t="s">
        <v>148</v>
      </c>
      <c r="C78" s="30"/>
      <c r="D78" s="30">
        <v>4936</v>
      </c>
      <c r="E78" s="30">
        <v>4936</v>
      </c>
    </row>
    <row r="79" spans="1:5" ht="16.5" thickBot="1">
      <c r="A79" s="31" t="s">
        <v>149</v>
      </c>
      <c r="B79" s="32" t="s">
        <v>150</v>
      </c>
      <c r="C79" s="30"/>
      <c r="D79" s="30"/>
      <c r="E79" s="30"/>
    </row>
    <row r="80" spans="1:5" ht="16.5" thickBot="1">
      <c r="A80" s="37" t="s">
        <v>151</v>
      </c>
      <c r="B80" s="33" t="s">
        <v>152</v>
      </c>
      <c r="C80" s="24">
        <f>SUM(C81:C83)</f>
        <v>0</v>
      </c>
      <c r="D80" s="24">
        <f>SUM(D81:D83)</f>
        <v>624</v>
      </c>
      <c r="E80" s="24">
        <f>SUM(E81:E83)</f>
        <v>624</v>
      </c>
    </row>
    <row r="81" spans="1:5" ht="15.75">
      <c r="A81" s="25" t="s">
        <v>153</v>
      </c>
      <c r="B81" s="26" t="s">
        <v>154</v>
      </c>
      <c r="C81" s="30"/>
      <c r="D81" s="30">
        <v>624</v>
      </c>
      <c r="E81" s="30">
        <v>624</v>
      </c>
    </row>
    <row r="82" spans="1:5" ht="15.75">
      <c r="A82" s="28" t="s">
        <v>155</v>
      </c>
      <c r="B82" s="29" t="s">
        <v>156</v>
      </c>
      <c r="C82" s="30"/>
      <c r="D82" s="30"/>
      <c r="E82" s="30"/>
    </row>
    <row r="83" spans="1:5" ht="16.5" thickBot="1">
      <c r="A83" s="31" t="s">
        <v>157</v>
      </c>
      <c r="B83" s="32" t="s">
        <v>158</v>
      </c>
      <c r="C83" s="30"/>
      <c r="D83" s="30"/>
      <c r="E83" s="30"/>
    </row>
    <row r="84" spans="1:5" ht="16.5" thickBot="1">
      <c r="A84" s="37" t="s">
        <v>159</v>
      </c>
      <c r="B84" s="33" t="s">
        <v>160</v>
      </c>
      <c r="C84" s="24">
        <f>SUM(C85:C88)</f>
        <v>0</v>
      </c>
      <c r="D84" s="24">
        <f>SUM(D85:D88)</f>
        <v>0</v>
      </c>
      <c r="E84" s="24">
        <f>SUM(E85:E88)</f>
        <v>0</v>
      </c>
    </row>
    <row r="85" spans="1:5" ht="15.75">
      <c r="A85" s="39" t="s">
        <v>161</v>
      </c>
      <c r="B85" s="26" t="s">
        <v>162</v>
      </c>
      <c r="C85" s="30"/>
      <c r="D85" s="30"/>
      <c r="E85" s="30"/>
    </row>
    <row r="86" spans="1:5" ht="17.25" customHeight="1">
      <c r="A86" s="40" t="s">
        <v>163</v>
      </c>
      <c r="B86" s="29" t="s">
        <v>164</v>
      </c>
      <c r="C86" s="30"/>
      <c r="D86" s="30"/>
      <c r="E86" s="30"/>
    </row>
    <row r="87" spans="1:5" ht="15.75">
      <c r="A87" s="40" t="s">
        <v>165</v>
      </c>
      <c r="B87" s="29" t="s">
        <v>166</v>
      </c>
      <c r="C87" s="30"/>
      <c r="D87" s="30"/>
      <c r="E87" s="30"/>
    </row>
    <row r="88" spans="1:5" ht="16.5" thickBot="1">
      <c r="A88" s="41" t="s">
        <v>167</v>
      </c>
      <c r="B88" s="32" t="s">
        <v>168</v>
      </c>
      <c r="C88" s="30"/>
      <c r="D88" s="30"/>
      <c r="E88" s="30"/>
    </row>
    <row r="89" spans="1:5" ht="16.5" thickBot="1">
      <c r="A89" s="37" t="s">
        <v>169</v>
      </c>
      <c r="B89" s="33" t="s">
        <v>170</v>
      </c>
      <c r="C89" s="42"/>
      <c r="D89" s="42"/>
      <c r="E89" s="42"/>
    </row>
    <row r="90" spans="1:5" ht="16.5" thickBot="1">
      <c r="A90" s="37" t="s">
        <v>171</v>
      </c>
      <c r="B90" s="33" t="s">
        <v>172</v>
      </c>
      <c r="C90" s="42"/>
      <c r="D90" s="42"/>
      <c r="E90" s="42"/>
    </row>
    <row r="91" spans="1:5" ht="16.5" thickBot="1">
      <c r="A91" s="37" t="s">
        <v>173</v>
      </c>
      <c r="B91" s="43" t="s">
        <v>174</v>
      </c>
      <c r="C91" s="24">
        <f>+C68+C72+C77+C80+C84+C90+C89</f>
        <v>0</v>
      </c>
      <c r="D91" s="24">
        <f>+D68+D72+D77+D80+D84+D90+D89</f>
        <v>13559</v>
      </c>
      <c r="E91" s="24">
        <f>E68+E72+E77+E80+E84+E90+E89</f>
        <v>13559</v>
      </c>
    </row>
    <row r="92" spans="1:5" ht="16.5" thickBot="1">
      <c r="A92" s="44" t="s">
        <v>175</v>
      </c>
      <c r="B92" s="45" t="s">
        <v>176</v>
      </c>
      <c r="C92" s="24">
        <f>+C67+C91</f>
        <v>42852</v>
      </c>
      <c r="D92" s="24">
        <f>+D67+D91</f>
        <v>95590</v>
      </c>
      <c r="E92" s="24">
        <f>E67+E91</f>
        <v>95541</v>
      </c>
    </row>
    <row r="93" spans="1:5" ht="16.5" thickBot="1">
      <c r="A93" s="46"/>
      <c r="B93" s="47"/>
      <c r="C93" s="48"/>
      <c r="D93" s="48"/>
      <c r="E93" s="48"/>
    </row>
    <row r="94" spans="1:5" ht="16.5" thickBot="1">
      <c r="A94" s="14"/>
      <c r="B94" s="49" t="s">
        <v>177</v>
      </c>
      <c r="C94" s="50"/>
      <c r="D94" s="50"/>
      <c r="E94" s="50"/>
    </row>
    <row r="95" spans="1:5" ht="16.5" thickBot="1">
      <c r="A95" s="51" t="s">
        <v>11</v>
      </c>
      <c r="B95" s="52" t="s">
        <v>343</v>
      </c>
      <c r="C95" s="53">
        <f>+C96+C97+C98+C99+C100+C113</f>
        <v>41774</v>
      </c>
      <c r="D95" s="53">
        <f>+D96+D97+D98+D99+D100+D113</f>
        <v>59556</v>
      </c>
      <c r="E95" s="53">
        <f>E96+E97+E98+E99+E100+E113</f>
        <v>48904</v>
      </c>
    </row>
    <row r="96" spans="1:5" ht="15.75">
      <c r="A96" s="54" t="s">
        <v>13</v>
      </c>
      <c r="B96" s="55" t="s">
        <v>178</v>
      </c>
      <c r="C96" s="56">
        <v>23986</v>
      </c>
      <c r="D96" s="56">
        <v>38106</v>
      </c>
      <c r="E96" s="56">
        <v>32840</v>
      </c>
    </row>
    <row r="97" spans="1:5" ht="21" customHeight="1">
      <c r="A97" s="28" t="s">
        <v>15</v>
      </c>
      <c r="B97" s="57" t="s">
        <v>179</v>
      </c>
      <c r="C97" s="30">
        <v>3779</v>
      </c>
      <c r="D97" s="30">
        <v>5007</v>
      </c>
      <c r="E97" s="30">
        <v>5007</v>
      </c>
    </row>
    <row r="98" spans="1:5" ht="15.75">
      <c r="A98" s="28" t="s">
        <v>17</v>
      </c>
      <c r="B98" s="57" t="s">
        <v>180</v>
      </c>
      <c r="C98" s="34">
        <v>8407</v>
      </c>
      <c r="D98" s="34">
        <v>10484</v>
      </c>
      <c r="E98" s="34">
        <v>5098</v>
      </c>
    </row>
    <row r="99" spans="1:5" ht="15.75">
      <c r="A99" s="28" t="s">
        <v>19</v>
      </c>
      <c r="B99" s="58" t="s">
        <v>181</v>
      </c>
      <c r="C99" s="34">
        <v>2922</v>
      </c>
      <c r="D99" s="34">
        <v>1821</v>
      </c>
      <c r="E99" s="34">
        <v>1821</v>
      </c>
    </row>
    <row r="100" spans="1:5" ht="15.75">
      <c r="A100" s="28" t="s">
        <v>182</v>
      </c>
      <c r="B100" s="59" t="s">
        <v>183</v>
      </c>
      <c r="C100" s="34">
        <v>2680</v>
      </c>
      <c r="D100" s="34">
        <v>4138</v>
      </c>
      <c r="E100" s="34">
        <v>4138</v>
      </c>
    </row>
    <row r="101" spans="1:5" ht="15.75">
      <c r="A101" s="28" t="s">
        <v>23</v>
      </c>
      <c r="B101" s="57" t="s">
        <v>184</v>
      </c>
      <c r="C101" s="34"/>
      <c r="D101" s="34"/>
      <c r="E101" s="34"/>
    </row>
    <row r="102" spans="1:5" ht="15.75">
      <c r="A102" s="28" t="s">
        <v>185</v>
      </c>
      <c r="B102" s="60" t="s">
        <v>186</v>
      </c>
      <c r="C102" s="34"/>
      <c r="D102" s="34"/>
      <c r="E102" s="34"/>
    </row>
    <row r="103" spans="1:5" ht="15.75">
      <c r="A103" s="28" t="s">
        <v>187</v>
      </c>
      <c r="B103" s="60" t="s">
        <v>188</v>
      </c>
      <c r="C103" s="34"/>
      <c r="D103" s="34"/>
      <c r="E103" s="34"/>
    </row>
    <row r="104" spans="1:5" ht="15.75">
      <c r="A104" s="28" t="s">
        <v>189</v>
      </c>
      <c r="B104" s="60" t="s">
        <v>190</v>
      </c>
      <c r="C104" s="34"/>
      <c r="D104" s="34"/>
      <c r="E104" s="34"/>
    </row>
    <row r="105" spans="1:5" ht="31.5">
      <c r="A105" s="28" t="s">
        <v>191</v>
      </c>
      <c r="B105" s="61" t="s">
        <v>192</v>
      </c>
      <c r="C105" s="34"/>
      <c r="D105" s="34"/>
      <c r="E105" s="34"/>
    </row>
    <row r="106" spans="1:5" ht="31.5">
      <c r="A106" s="28" t="s">
        <v>193</v>
      </c>
      <c r="B106" s="61" t="s">
        <v>194</v>
      </c>
      <c r="C106" s="34"/>
      <c r="D106" s="34"/>
      <c r="E106" s="34"/>
    </row>
    <row r="107" spans="1:5" ht="15.75">
      <c r="A107" s="28" t="s">
        <v>195</v>
      </c>
      <c r="B107" s="60" t="s">
        <v>196</v>
      </c>
      <c r="C107" s="34">
        <v>2554</v>
      </c>
      <c r="D107" s="34">
        <v>2133</v>
      </c>
      <c r="E107" s="34">
        <v>2133</v>
      </c>
    </row>
    <row r="108" spans="1:5" ht="15.75">
      <c r="A108" s="28" t="s">
        <v>197</v>
      </c>
      <c r="B108" s="60" t="s">
        <v>198</v>
      </c>
      <c r="C108" s="34"/>
      <c r="D108" s="34"/>
      <c r="E108" s="34"/>
    </row>
    <row r="109" spans="1:5" ht="31.5">
      <c r="A109" s="28" t="s">
        <v>199</v>
      </c>
      <c r="B109" s="61" t="s">
        <v>200</v>
      </c>
      <c r="C109" s="34"/>
      <c r="D109" s="34"/>
      <c r="E109" s="34"/>
    </row>
    <row r="110" spans="1:5" ht="15.75">
      <c r="A110" s="62" t="s">
        <v>201</v>
      </c>
      <c r="B110" s="63" t="s">
        <v>202</v>
      </c>
      <c r="C110" s="34"/>
      <c r="D110" s="34"/>
      <c r="E110" s="34"/>
    </row>
    <row r="111" spans="1:5" ht="15.75">
      <c r="A111" s="28" t="s">
        <v>203</v>
      </c>
      <c r="B111" s="63" t="s">
        <v>204</v>
      </c>
      <c r="C111" s="34"/>
      <c r="D111" s="34"/>
      <c r="E111" s="34"/>
    </row>
    <row r="112" spans="1:5" ht="31.5">
      <c r="A112" s="28" t="s">
        <v>205</v>
      </c>
      <c r="B112" s="61" t="s">
        <v>206</v>
      </c>
      <c r="C112" s="30">
        <v>126</v>
      </c>
      <c r="D112" s="30">
        <v>2005</v>
      </c>
      <c r="E112" s="30">
        <v>2005</v>
      </c>
    </row>
    <row r="113" spans="1:5" ht="15.75">
      <c r="A113" s="28" t="s">
        <v>207</v>
      </c>
      <c r="B113" s="58" t="s">
        <v>208</v>
      </c>
      <c r="C113" s="30"/>
      <c r="D113" s="30"/>
      <c r="E113" s="30"/>
    </row>
    <row r="114" spans="1:5" ht="15.75">
      <c r="A114" s="31" t="s">
        <v>209</v>
      </c>
      <c r="B114" s="57" t="s">
        <v>210</v>
      </c>
      <c r="C114" s="34"/>
      <c r="D114" s="34"/>
      <c r="E114" s="34"/>
    </row>
    <row r="115" spans="1:5" ht="16.5" thickBot="1">
      <c r="A115" s="64" t="s">
        <v>211</v>
      </c>
      <c r="B115" s="65" t="s">
        <v>212</v>
      </c>
      <c r="C115" s="66"/>
      <c r="D115" s="66"/>
      <c r="E115" s="66"/>
    </row>
    <row r="116" spans="1:5" ht="16.5" thickBot="1">
      <c r="A116" s="22" t="s">
        <v>25</v>
      </c>
      <c r="B116" s="67" t="s">
        <v>344</v>
      </c>
      <c r="C116" s="24">
        <f>+C117+C119+C121</f>
        <v>1078</v>
      </c>
      <c r="D116" s="24">
        <f>D117+D119+D121</f>
        <v>27474</v>
      </c>
      <c r="E116" s="24">
        <f>E117+E119+E121</f>
        <v>27474</v>
      </c>
    </row>
    <row r="117" spans="1:5" ht="15.75">
      <c r="A117" s="25" t="s">
        <v>27</v>
      </c>
      <c r="B117" s="57" t="s">
        <v>213</v>
      </c>
      <c r="C117" s="27">
        <v>688</v>
      </c>
      <c r="D117" s="27">
        <v>11081</v>
      </c>
      <c r="E117" s="27">
        <v>11081</v>
      </c>
    </row>
    <row r="118" spans="1:5" ht="15.75">
      <c r="A118" s="25" t="s">
        <v>29</v>
      </c>
      <c r="B118" s="68" t="s">
        <v>214</v>
      </c>
      <c r="C118" s="27"/>
      <c r="D118" s="27"/>
      <c r="E118" s="27"/>
    </row>
    <row r="119" spans="1:5" ht="15.75">
      <c r="A119" s="25" t="s">
        <v>31</v>
      </c>
      <c r="B119" s="68" t="s">
        <v>215</v>
      </c>
      <c r="C119" s="30">
        <v>180</v>
      </c>
      <c r="D119" s="30">
        <v>16306</v>
      </c>
      <c r="E119" s="30">
        <v>16306</v>
      </c>
    </row>
    <row r="120" spans="1:5" ht="15.75">
      <c r="A120" s="25" t="s">
        <v>33</v>
      </c>
      <c r="B120" s="68" t="s">
        <v>216</v>
      </c>
      <c r="C120" s="69"/>
      <c r="D120" s="69"/>
      <c r="E120" s="69"/>
    </row>
    <row r="121" spans="1:5" ht="15.75">
      <c r="A121" s="25" t="s">
        <v>35</v>
      </c>
      <c r="B121" s="70" t="s">
        <v>217</v>
      </c>
      <c r="C121" s="69">
        <v>210</v>
      </c>
      <c r="D121" s="69">
        <v>87</v>
      </c>
      <c r="E121" s="69">
        <v>87</v>
      </c>
    </row>
    <row r="122" spans="1:5" ht="31.5">
      <c r="A122" s="25" t="s">
        <v>37</v>
      </c>
      <c r="B122" s="71" t="s">
        <v>218</v>
      </c>
      <c r="C122" s="69"/>
      <c r="D122" s="69"/>
      <c r="E122" s="69"/>
    </row>
    <row r="123" spans="1:5" ht="31.5">
      <c r="A123" s="25" t="s">
        <v>219</v>
      </c>
      <c r="B123" s="72" t="s">
        <v>220</v>
      </c>
      <c r="C123" s="69"/>
      <c r="D123" s="69"/>
      <c r="E123" s="69"/>
    </row>
    <row r="124" spans="1:5" ht="31.5">
      <c r="A124" s="25" t="s">
        <v>221</v>
      </c>
      <c r="B124" s="61" t="s">
        <v>194</v>
      </c>
      <c r="C124" s="69"/>
      <c r="D124" s="69"/>
      <c r="E124" s="69"/>
    </row>
    <row r="125" spans="1:5" ht="22.5" customHeight="1">
      <c r="A125" s="25" t="s">
        <v>222</v>
      </c>
      <c r="B125" s="61" t="s">
        <v>223</v>
      </c>
      <c r="C125" s="69"/>
      <c r="D125" s="69"/>
      <c r="E125" s="69"/>
    </row>
    <row r="126" spans="1:5" ht="15.75">
      <c r="A126" s="25" t="s">
        <v>224</v>
      </c>
      <c r="B126" s="61" t="s">
        <v>225</v>
      </c>
      <c r="C126" s="69"/>
      <c r="D126" s="69"/>
      <c r="E126" s="69"/>
    </row>
    <row r="127" spans="1:5" ht="31.5">
      <c r="A127" s="25" t="s">
        <v>226</v>
      </c>
      <c r="B127" s="61" t="s">
        <v>200</v>
      </c>
      <c r="C127" s="69"/>
      <c r="D127" s="69"/>
      <c r="E127" s="69"/>
    </row>
    <row r="128" spans="1:5" ht="15.75">
      <c r="A128" s="25" t="s">
        <v>227</v>
      </c>
      <c r="B128" s="61" t="s">
        <v>228</v>
      </c>
      <c r="C128" s="69"/>
      <c r="D128" s="69"/>
      <c r="E128" s="69"/>
    </row>
    <row r="129" spans="1:5" ht="32.25" thickBot="1">
      <c r="A129" s="62" t="s">
        <v>229</v>
      </c>
      <c r="B129" s="61" t="s">
        <v>230</v>
      </c>
      <c r="C129" s="73"/>
      <c r="D129" s="73"/>
      <c r="E129" s="73"/>
    </row>
    <row r="130" spans="1:5" ht="16.5" thickBot="1">
      <c r="A130" s="22" t="s">
        <v>39</v>
      </c>
      <c r="B130" s="23" t="s">
        <v>231</v>
      </c>
      <c r="C130" s="24">
        <f>+C95+C116</f>
        <v>42852</v>
      </c>
      <c r="D130" s="24">
        <f>D95+D116</f>
        <v>87030</v>
      </c>
      <c r="E130" s="24">
        <f>E95+E116</f>
        <v>76378</v>
      </c>
    </row>
    <row r="131" spans="1:5" ht="32.25" thickBot="1">
      <c r="A131" s="22" t="s">
        <v>232</v>
      </c>
      <c r="B131" s="23" t="s">
        <v>233</v>
      </c>
      <c r="C131" s="24">
        <f>+C132+C133+C134</f>
        <v>0</v>
      </c>
      <c r="D131" s="24">
        <f>D132+D133+D134</f>
        <v>7999</v>
      </c>
      <c r="E131" s="24">
        <f>E132+E133+E134</f>
        <v>7999</v>
      </c>
    </row>
    <row r="132" spans="1:5" ht="15.75">
      <c r="A132" s="25" t="s">
        <v>55</v>
      </c>
      <c r="B132" s="74" t="s">
        <v>234</v>
      </c>
      <c r="C132" s="69"/>
      <c r="D132" s="69"/>
      <c r="E132" s="69"/>
    </row>
    <row r="133" spans="1:5" ht="15.75">
      <c r="A133" s="25" t="s">
        <v>63</v>
      </c>
      <c r="B133" s="74" t="s">
        <v>235</v>
      </c>
      <c r="C133" s="69"/>
      <c r="D133" s="69"/>
      <c r="E133" s="69"/>
    </row>
    <row r="134" spans="1:5" ht="16.5" thickBot="1">
      <c r="A134" s="62" t="s">
        <v>65</v>
      </c>
      <c r="B134" s="75" t="s">
        <v>236</v>
      </c>
      <c r="C134" s="69"/>
      <c r="D134" s="69">
        <v>7999</v>
      </c>
      <c r="E134" s="69">
        <v>7999</v>
      </c>
    </row>
    <row r="135" spans="1:5" ht="16.5" thickBot="1">
      <c r="A135" s="22" t="s">
        <v>69</v>
      </c>
      <c r="B135" s="23" t="s">
        <v>237</v>
      </c>
      <c r="C135" s="24">
        <f>+C136+C137+C138+C139+C140+C141</f>
        <v>0</v>
      </c>
      <c r="D135" s="24">
        <f>D136+D137+D138+D139+D140+D141</f>
        <v>0</v>
      </c>
      <c r="E135" s="24">
        <f>E136+E137+E138+E139+E140+E141</f>
        <v>0</v>
      </c>
    </row>
    <row r="136" spans="1:5" ht="15.75">
      <c r="A136" s="25" t="s">
        <v>71</v>
      </c>
      <c r="B136" s="74" t="s">
        <v>238</v>
      </c>
      <c r="C136" s="69"/>
      <c r="D136" s="69"/>
      <c r="E136" s="69"/>
    </row>
    <row r="137" spans="1:5" ht="15.75">
      <c r="A137" s="25" t="s">
        <v>73</v>
      </c>
      <c r="B137" s="74" t="s">
        <v>239</v>
      </c>
      <c r="C137" s="69"/>
      <c r="D137" s="69"/>
      <c r="E137" s="69"/>
    </row>
    <row r="138" spans="1:5" ht="15.75">
      <c r="A138" s="25" t="s">
        <v>75</v>
      </c>
      <c r="B138" s="74" t="s">
        <v>240</v>
      </c>
      <c r="C138" s="69"/>
      <c r="D138" s="69"/>
      <c r="E138" s="69"/>
    </row>
    <row r="139" spans="1:5" ht="15.75">
      <c r="A139" s="25" t="s">
        <v>77</v>
      </c>
      <c r="B139" s="74" t="s">
        <v>241</v>
      </c>
      <c r="C139" s="69"/>
      <c r="D139" s="69"/>
      <c r="E139" s="69"/>
    </row>
    <row r="140" spans="1:5" ht="15.75">
      <c r="A140" s="25" t="s">
        <v>79</v>
      </c>
      <c r="B140" s="74" t="s">
        <v>242</v>
      </c>
      <c r="C140" s="69"/>
      <c r="D140" s="69"/>
      <c r="E140" s="69"/>
    </row>
    <row r="141" spans="1:5" ht="16.5" thickBot="1">
      <c r="A141" s="62" t="s">
        <v>81</v>
      </c>
      <c r="B141" s="75" t="s">
        <v>243</v>
      </c>
      <c r="C141" s="69"/>
      <c r="D141" s="69"/>
      <c r="E141" s="69"/>
    </row>
    <row r="142" spans="1:5" ht="16.5" thickBot="1">
      <c r="A142" s="22" t="s">
        <v>93</v>
      </c>
      <c r="B142" s="23" t="s">
        <v>244</v>
      </c>
      <c r="C142" s="24">
        <f>+C143+C144+C146+C147+C145</f>
        <v>0</v>
      </c>
      <c r="D142" s="24">
        <f>D143+D144+D146+D147+D145</f>
        <v>561</v>
      </c>
      <c r="E142" s="24">
        <f>E143+E144+E146+E147+E145</f>
        <v>561</v>
      </c>
    </row>
    <row r="143" spans="1:5" ht="15.75">
      <c r="A143" s="25" t="s">
        <v>95</v>
      </c>
      <c r="B143" s="74" t="s">
        <v>245</v>
      </c>
      <c r="C143" s="69"/>
      <c r="D143" s="69"/>
      <c r="E143" s="69"/>
    </row>
    <row r="144" spans="1:5" ht="15.75">
      <c r="A144" s="25" t="s">
        <v>97</v>
      </c>
      <c r="B144" s="74" t="s">
        <v>246</v>
      </c>
      <c r="C144" s="69"/>
      <c r="D144" s="69">
        <v>561</v>
      </c>
      <c r="E144" s="69">
        <v>561</v>
      </c>
    </row>
    <row r="145" spans="1:5" ht="15.75">
      <c r="A145" s="25" t="s">
        <v>99</v>
      </c>
      <c r="B145" s="74" t="s">
        <v>247</v>
      </c>
      <c r="C145" s="69"/>
      <c r="D145" s="69"/>
      <c r="E145" s="69"/>
    </row>
    <row r="146" spans="1:5" ht="15.75">
      <c r="A146" s="25" t="s">
        <v>101</v>
      </c>
      <c r="B146" s="74" t="s">
        <v>248</v>
      </c>
      <c r="C146" s="69"/>
      <c r="D146" s="69"/>
      <c r="E146" s="69"/>
    </row>
    <row r="147" spans="1:5" ht="16.5" thickBot="1">
      <c r="A147" s="62" t="s">
        <v>103</v>
      </c>
      <c r="B147" s="75" t="s">
        <v>249</v>
      </c>
      <c r="C147" s="69"/>
      <c r="D147" s="69"/>
      <c r="E147" s="69"/>
    </row>
    <row r="148" spans="1:5" ht="16.5" thickBot="1">
      <c r="A148" s="22" t="s">
        <v>250</v>
      </c>
      <c r="B148" s="23" t="s">
        <v>251</v>
      </c>
      <c r="C148" s="76">
        <f>+C149+C150+C151+C152+C153</f>
        <v>0</v>
      </c>
      <c r="D148" s="76">
        <f>D149+D150+D151+D152+D153</f>
        <v>0</v>
      </c>
      <c r="E148" s="76">
        <f>E149+E150+E151+E152+E153</f>
        <v>0</v>
      </c>
    </row>
    <row r="149" spans="1:5" ht="15.75">
      <c r="A149" s="25" t="s">
        <v>107</v>
      </c>
      <c r="B149" s="74" t="s">
        <v>252</v>
      </c>
      <c r="C149" s="69"/>
      <c r="D149" s="69"/>
      <c r="E149" s="69"/>
    </row>
    <row r="150" spans="1:5" ht="15.75">
      <c r="A150" s="25" t="s">
        <v>109</v>
      </c>
      <c r="B150" s="74" t="s">
        <v>253</v>
      </c>
      <c r="C150" s="69"/>
      <c r="D150" s="69"/>
      <c r="E150" s="69"/>
    </row>
    <row r="151" spans="1:5" ht="15.75">
      <c r="A151" s="25" t="s">
        <v>111</v>
      </c>
      <c r="B151" s="74" t="s">
        <v>254</v>
      </c>
      <c r="C151" s="69"/>
      <c r="D151" s="69"/>
      <c r="E151" s="69"/>
    </row>
    <row r="152" spans="1:5" ht="31.5">
      <c r="A152" s="25" t="s">
        <v>113</v>
      </c>
      <c r="B152" s="74" t="s">
        <v>255</v>
      </c>
      <c r="C152" s="69"/>
      <c r="D152" s="69"/>
      <c r="E152" s="69"/>
    </row>
    <row r="153" spans="1:5" ht="16.5" thickBot="1">
      <c r="A153" s="62" t="s">
        <v>256</v>
      </c>
      <c r="B153" s="75" t="s">
        <v>257</v>
      </c>
      <c r="C153" s="73"/>
      <c r="D153" s="73"/>
      <c r="E153" s="73"/>
    </row>
    <row r="154" spans="1:5" ht="16.5" thickBot="1">
      <c r="A154" s="77" t="s">
        <v>115</v>
      </c>
      <c r="B154" s="23" t="s">
        <v>258</v>
      </c>
      <c r="C154" s="76"/>
      <c r="D154" s="76"/>
      <c r="E154" s="76"/>
    </row>
    <row r="155" spans="1:5" ht="16.5" thickBot="1">
      <c r="A155" s="77" t="s">
        <v>125</v>
      </c>
      <c r="B155" s="23" t="s">
        <v>259</v>
      </c>
      <c r="C155" s="76"/>
      <c r="D155" s="76"/>
      <c r="E155" s="76"/>
    </row>
    <row r="156" spans="1:5" ht="16.5" thickBot="1">
      <c r="A156" s="22" t="s">
        <v>260</v>
      </c>
      <c r="B156" s="23" t="s">
        <v>261</v>
      </c>
      <c r="C156" s="78">
        <f>+C131+C135+C142+C148+C154+C155</f>
        <v>0</v>
      </c>
      <c r="D156" s="78">
        <f>+D131+D135+D142+D148+D154+D155</f>
        <v>8560</v>
      </c>
      <c r="E156" s="78">
        <f>E131+E135+E142+E148+E154+E155</f>
        <v>8560</v>
      </c>
    </row>
    <row r="157" spans="1:5" ht="16.5" thickBot="1">
      <c r="A157" s="79" t="s">
        <v>262</v>
      </c>
      <c r="B157" s="80" t="s">
        <v>263</v>
      </c>
      <c r="C157" s="78">
        <f>+C130+C156</f>
        <v>42852</v>
      </c>
      <c r="D157" s="78">
        <f>+D130+D156</f>
        <v>95590</v>
      </c>
      <c r="E157" s="78">
        <f>E130+E156</f>
        <v>84938</v>
      </c>
    </row>
    <row r="158" spans="1:5" ht="16.5" thickBot="1">
      <c r="A158" s="81"/>
      <c r="B158" s="82"/>
      <c r="C158" s="83"/>
      <c r="D158" s="83"/>
      <c r="E158" s="83"/>
    </row>
    <row r="159" spans="1:5" ht="16.5" thickBot="1">
      <c r="A159" s="84" t="s">
        <v>264</v>
      </c>
      <c r="B159" s="85"/>
      <c r="C159" s="86">
        <v>16</v>
      </c>
      <c r="D159" s="86">
        <v>32</v>
      </c>
      <c r="E159" s="86">
        <v>32</v>
      </c>
    </row>
    <row r="160" spans="1:5" ht="16.5" thickBot="1">
      <c r="A160" s="84" t="s">
        <v>265</v>
      </c>
      <c r="B160" s="85"/>
      <c r="C160" s="86">
        <v>15</v>
      </c>
      <c r="D160" s="86">
        <v>30</v>
      </c>
      <c r="E160" s="86">
        <v>30</v>
      </c>
    </row>
  </sheetData>
  <mergeCells count="2">
    <mergeCell ref="A1:E1"/>
    <mergeCell ref="A2:E2"/>
  </mergeCells>
  <pageMargins left="0.31496062992125984" right="0.31496062992125984" top="0.35433070866141736" bottom="0.35433070866141736" header="0.31496062992125984" footer="0.31496062992125984"/>
  <pageSetup paperSize="9" scale="79" orientation="portrait" r:id="rId1"/>
  <rowBreaks count="3" manualBreakCount="3">
    <brk id="50" max="16383" man="1"/>
    <brk id="92" max="16383" man="1"/>
    <brk id="134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E160"/>
  <sheetViews>
    <sheetView view="pageBreakPreview" zoomScale="60" zoomScaleNormal="100" workbookViewId="0">
      <selection activeCell="B13" sqref="B13"/>
    </sheetView>
  </sheetViews>
  <sheetFormatPr defaultRowHeight="15"/>
  <cols>
    <col min="1" max="1" width="14.28515625" customWidth="1"/>
    <col min="2" max="2" width="63.7109375" customWidth="1"/>
    <col min="3" max="3" width="15" customWidth="1"/>
    <col min="4" max="4" width="12.5703125" customWidth="1"/>
    <col min="5" max="5" width="12.28515625" customWidth="1"/>
  </cols>
  <sheetData>
    <row r="1" spans="1:5" ht="15.75">
      <c r="A1" s="159" t="s">
        <v>391</v>
      </c>
      <c r="B1" s="159"/>
      <c r="C1" s="159"/>
      <c r="D1" s="159"/>
      <c r="E1" s="159"/>
    </row>
    <row r="2" spans="1:5" ht="15.75">
      <c r="A2" s="158" t="s">
        <v>388</v>
      </c>
      <c r="B2" s="158"/>
      <c r="C2" s="158"/>
      <c r="D2" s="158"/>
      <c r="E2" s="158"/>
    </row>
    <row r="3" spans="1:5" ht="16.5" thickBot="1">
      <c r="A3" s="90"/>
      <c r="B3" s="90"/>
      <c r="C3" s="90"/>
    </row>
    <row r="4" spans="1:5" ht="15.75">
      <c r="A4" s="9" t="s">
        <v>0</v>
      </c>
      <c r="B4" s="10" t="s">
        <v>1</v>
      </c>
      <c r="C4" s="153"/>
      <c r="D4" s="153"/>
      <c r="E4" s="11"/>
    </row>
    <row r="5" spans="1:5" ht="32.25" thickBot="1">
      <c r="A5" s="93" t="s">
        <v>2</v>
      </c>
      <c r="B5" s="91" t="s">
        <v>392</v>
      </c>
      <c r="C5" s="152"/>
      <c r="D5" s="152"/>
      <c r="E5" s="151"/>
    </row>
    <row r="6" spans="1:5" ht="16.5" thickBot="1">
      <c r="A6" s="135"/>
      <c r="B6" s="13"/>
      <c r="C6" s="87"/>
      <c r="E6" s="87" t="s">
        <v>322</v>
      </c>
    </row>
    <row r="7" spans="1:5" ht="16.5" thickBot="1">
      <c r="A7" s="14" t="s">
        <v>4</v>
      </c>
      <c r="B7" s="15" t="s">
        <v>5</v>
      </c>
      <c r="C7" s="92" t="s">
        <v>6</v>
      </c>
      <c r="D7" s="92" t="s">
        <v>377</v>
      </c>
      <c r="E7" s="92" t="s">
        <v>395</v>
      </c>
    </row>
    <row r="8" spans="1:5" ht="16.5" thickBot="1">
      <c r="A8" s="16" t="s">
        <v>7</v>
      </c>
      <c r="B8" s="17" t="s">
        <v>8</v>
      </c>
      <c r="C8" s="18" t="s">
        <v>9</v>
      </c>
      <c r="D8" s="18" t="s">
        <v>271</v>
      </c>
      <c r="E8" s="18" t="s">
        <v>272</v>
      </c>
    </row>
    <row r="9" spans="1:5" ht="16.5" thickBot="1">
      <c r="A9" s="19"/>
      <c r="B9" s="20" t="s">
        <v>10</v>
      </c>
      <c r="C9" s="21"/>
      <c r="D9" s="21"/>
      <c r="E9" s="21"/>
    </row>
    <row r="10" spans="1:5" ht="16.5" thickBot="1">
      <c r="A10" s="22" t="s">
        <v>11</v>
      </c>
      <c r="B10" s="23" t="s">
        <v>12</v>
      </c>
      <c r="C10" s="24">
        <f>+C11+C12+C13+C14+C15+C16</f>
        <v>0</v>
      </c>
      <c r="D10" s="24">
        <f>+D11+D12+D13+D14+D15+D16</f>
        <v>0</v>
      </c>
      <c r="E10" s="24">
        <f>+E11+E12+E13+E14+E15+E16</f>
        <v>0</v>
      </c>
    </row>
    <row r="11" spans="1:5" ht="15.75">
      <c r="A11" s="25" t="s">
        <v>13</v>
      </c>
      <c r="B11" s="26" t="s">
        <v>14</v>
      </c>
      <c r="C11" s="27"/>
      <c r="D11" s="27"/>
      <c r="E11" s="27"/>
    </row>
    <row r="12" spans="1:5" ht="15.75">
      <c r="A12" s="28" t="s">
        <v>15</v>
      </c>
      <c r="B12" s="29" t="s">
        <v>16</v>
      </c>
      <c r="C12" s="30"/>
      <c r="D12" s="30"/>
      <c r="E12" s="30"/>
    </row>
    <row r="13" spans="1:5" ht="15.75">
      <c r="A13" s="28" t="s">
        <v>17</v>
      </c>
      <c r="B13" s="29" t="s">
        <v>18</v>
      </c>
      <c r="C13" s="30"/>
      <c r="D13" s="30"/>
      <c r="E13" s="30"/>
    </row>
    <row r="14" spans="1:5" ht="15.75">
      <c r="A14" s="28" t="s">
        <v>19</v>
      </c>
      <c r="B14" s="29" t="s">
        <v>20</v>
      </c>
      <c r="C14" s="30"/>
      <c r="D14" s="30"/>
      <c r="E14" s="30"/>
    </row>
    <row r="15" spans="1:5" ht="15.75">
      <c r="A15" s="28" t="s">
        <v>21</v>
      </c>
      <c r="B15" s="29" t="s">
        <v>22</v>
      </c>
      <c r="C15" s="30"/>
      <c r="D15" s="30"/>
      <c r="E15" s="30"/>
    </row>
    <row r="16" spans="1:5" ht="16.5" thickBot="1">
      <c r="A16" s="31" t="s">
        <v>23</v>
      </c>
      <c r="B16" s="32" t="s">
        <v>24</v>
      </c>
      <c r="C16" s="30"/>
      <c r="D16" s="30"/>
      <c r="E16" s="30"/>
    </row>
    <row r="17" spans="1:5" ht="32.25" thickBot="1">
      <c r="A17" s="22" t="s">
        <v>25</v>
      </c>
      <c r="B17" s="33" t="s">
        <v>26</v>
      </c>
      <c r="C17" s="24">
        <f>+C18+C19+C20+C21+C22</f>
        <v>0</v>
      </c>
      <c r="D17" s="24">
        <f>+D18+D19+D20+D21+D22</f>
        <v>0</v>
      </c>
      <c r="E17" s="24">
        <f>+E18+E19+E20+E21+E22</f>
        <v>0</v>
      </c>
    </row>
    <row r="18" spans="1:5" ht="15.75">
      <c r="A18" s="25" t="s">
        <v>27</v>
      </c>
      <c r="B18" s="26" t="s">
        <v>28</v>
      </c>
      <c r="C18" s="27"/>
      <c r="D18" s="27"/>
      <c r="E18" s="27"/>
    </row>
    <row r="19" spans="1:5" ht="15.75">
      <c r="A19" s="28" t="s">
        <v>29</v>
      </c>
      <c r="B19" s="29" t="s">
        <v>30</v>
      </c>
      <c r="C19" s="30"/>
      <c r="D19" s="30"/>
      <c r="E19" s="30"/>
    </row>
    <row r="20" spans="1:5" ht="15.75">
      <c r="A20" s="28" t="s">
        <v>31</v>
      </c>
      <c r="B20" s="29" t="s">
        <v>32</v>
      </c>
      <c r="C20" s="30"/>
      <c r="D20" s="30"/>
      <c r="E20" s="30"/>
    </row>
    <row r="21" spans="1:5" ht="15.75">
      <c r="A21" s="28" t="s">
        <v>33</v>
      </c>
      <c r="B21" s="29" t="s">
        <v>34</v>
      </c>
      <c r="C21" s="30"/>
      <c r="D21" s="30"/>
      <c r="E21" s="30"/>
    </row>
    <row r="22" spans="1:5" ht="15.75">
      <c r="A22" s="28" t="s">
        <v>35</v>
      </c>
      <c r="B22" s="29" t="s">
        <v>36</v>
      </c>
      <c r="C22" s="30"/>
      <c r="D22" s="30"/>
      <c r="E22" s="30"/>
    </row>
    <row r="23" spans="1:5" ht="16.5" thickBot="1">
      <c r="A23" s="31" t="s">
        <v>37</v>
      </c>
      <c r="B23" s="32" t="s">
        <v>38</v>
      </c>
      <c r="C23" s="34"/>
      <c r="D23" s="34"/>
      <c r="E23" s="34"/>
    </row>
    <row r="24" spans="1:5" ht="32.25" thickBot="1">
      <c r="A24" s="22" t="s">
        <v>39</v>
      </c>
      <c r="B24" s="23" t="s">
        <v>40</v>
      </c>
      <c r="C24" s="24">
        <f>+C25+C26+C27+C28+C29</f>
        <v>0</v>
      </c>
      <c r="D24" s="24">
        <f>+D25+D26+D27+D28+D29</f>
        <v>0</v>
      </c>
      <c r="E24" s="24">
        <f>+E25+E26+E27+E28+E29</f>
        <v>0</v>
      </c>
    </row>
    <row r="25" spans="1:5" ht="15.75">
      <c r="A25" s="25" t="s">
        <v>41</v>
      </c>
      <c r="B25" s="26" t="s">
        <v>42</v>
      </c>
      <c r="C25" s="27"/>
      <c r="D25" s="27"/>
      <c r="E25" s="27"/>
    </row>
    <row r="26" spans="1:5" ht="15.75">
      <c r="A26" s="28" t="s">
        <v>43</v>
      </c>
      <c r="B26" s="29" t="s">
        <v>44</v>
      </c>
      <c r="C26" s="30"/>
      <c r="D26" s="30"/>
      <c r="E26" s="30"/>
    </row>
    <row r="27" spans="1:5" ht="31.5">
      <c r="A27" s="28" t="s">
        <v>45</v>
      </c>
      <c r="B27" s="29" t="s">
        <v>46</v>
      </c>
      <c r="C27" s="30"/>
      <c r="D27" s="30"/>
      <c r="E27" s="30"/>
    </row>
    <row r="28" spans="1:5" ht="31.5">
      <c r="A28" s="28" t="s">
        <v>47</v>
      </c>
      <c r="B28" s="29" t="s">
        <v>48</v>
      </c>
      <c r="C28" s="30"/>
      <c r="D28" s="30"/>
      <c r="E28" s="30"/>
    </row>
    <row r="29" spans="1:5" ht="15.75">
      <c r="A29" s="28" t="s">
        <v>49</v>
      </c>
      <c r="B29" s="29" t="s">
        <v>50</v>
      </c>
      <c r="C29" s="30"/>
      <c r="D29" s="30"/>
      <c r="E29" s="30"/>
    </row>
    <row r="30" spans="1:5" ht="16.5" thickBot="1">
      <c r="A30" s="31" t="s">
        <v>51</v>
      </c>
      <c r="B30" s="32" t="s">
        <v>52</v>
      </c>
      <c r="C30" s="34"/>
      <c r="D30" s="34"/>
      <c r="E30" s="34"/>
    </row>
    <row r="31" spans="1:5" ht="16.5" thickBot="1">
      <c r="A31" s="22" t="s">
        <v>53</v>
      </c>
      <c r="B31" s="23" t="s">
        <v>54</v>
      </c>
      <c r="C31" s="24">
        <f>+C32+C36+C37+C38</f>
        <v>0</v>
      </c>
      <c r="D31" s="24">
        <f>+D32+D36+D37+D38</f>
        <v>0</v>
      </c>
      <c r="E31" s="24">
        <f>+E32+E36+E37+E38</f>
        <v>0</v>
      </c>
    </row>
    <row r="32" spans="1:5" ht="15.75">
      <c r="A32" s="25" t="s">
        <v>55</v>
      </c>
      <c r="B32" s="26" t="s">
        <v>56</v>
      </c>
      <c r="C32" s="35">
        <f>+C33+C34+C35</f>
        <v>0</v>
      </c>
      <c r="D32" s="35">
        <f>+D33+D34+D35</f>
        <v>0</v>
      </c>
      <c r="E32" s="35">
        <f>+E33+E34+E35</f>
        <v>0</v>
      </c>
    </row>
    <row r="33" spans="1:5" ht="15.75">
      <c r="A33" s="28" t="s">
        <v>57</v>
      </c>
      <c r="B33" s="29" t="s">
        <v>58</v>
      </c>
      <c r="C33" s="30"/>
      <c r="D33" s="30"/>
      <c r="E33" s="30"/>
    </row>
    <row r="34" spans="1:5" ht="15.75">
      <c r="A34" s="28" t="s">
        <v>59</v>
      </c>
      <c r="B34" s="29" t="s">
        <v>60</v>
      </c>
      <c r="C34" s="30"/>
      <c r="D34" s="30"/>
      <c r="E34" s="30"/>
    </row>
    <row r="35" spans="1:5" ht="15.75">
      <c r="A35" s="28" t="s">
        <v>61</v>
      </c>
      <c r="B35" s="36" t="s">
        <v>62</v>
      </c>
      <c r="C35" s="30"/>
      <c r="D35" s="30"/>
      <c r="E35" s="30"/>
    </row>
    <row r="36" spans="1:5" ht="15.75">
      <c r="A36" s="28" t="s">
        <v>63</v>
      </c>
      <c r="B36" s="29" t="s">
        <v>64</v>
      </c>
      <c r="C36" s="30"/>
      <c r="D36" s="30"/>
      <c r="E36" s="30"/>
    </row>
    <row r="37" spans="1:5" ht="15.75">
      <c r="A37" s="28" t="s">
        <v>65</v>
      </c>
      <c r="B37" s="29" t="s">
        <v>66</v>
      </c>
      <c r="C37" s="30"/>
      <c r="D37" s="30"/>
      <c r="E37" s="30"/>
    </row>
    <row r="38" spans="1:5" ht="16.5" thickBot="1">
      <c r="A38" s="31" t="s">
        <v>67</v>
      </c>
      <c r="B38" s="32" t="s">
        <v>68</v>
      </c>
      <c r="C38" s="34"/>
      <c r="D38" s="34"/>
      <c r="E38" s="34"/>
    </row>
    <row r="39" spans="1:5" ht="16.5" thickBot="1">
      <c r="A39" s="22" t="s">
        <v>69</v>
      </c>
      <c r="B39" s="23" t="s">
        <v>70</v>
      </c>
      <c r="C39" s="24">
        <f>SUM(C40:C50)</f>
        <v>0</v>
      </c>
      <c r="D39" s="24">
        <f>SUM(D40:D50)</f>
        <v>0</v>
      </c>
      <c r="E39" s="24">
        <f>SUM(E40:E50)</f>
        <v>0</v>
      </c>
    </row>
    <row r="40" spans="1:5" ht="15.75">
      <c r="A40" s="25" t="s">
        <v>71</v>
      </c>
      <c r="B40" s="26" t="s">
        <v>72</v>
      </c>
      <c r="C40" s="27"/>
      <c r="D40" s="27"/>
      <c r="E40" s="27"/>
    </row>
    <row r="41" spans="1:5" ht="15.75">
      <c r="A41" s="28" t="s">
        <v>73</v>
      </c>
      <c r="B41" s="29" t="s">
        <v>74</v>
      </c>
      <c r="C41" s="30"/>
      <c r="D41" s="30"/>
      <c r="E41" s="30"/>
    </row>
    <row r="42" spans="1:5" ht="15.75">
      <c r="A42" s="28" t="s">
        <v>75</v>
      </c>
      <c r="B42" s="29" t="s">
        <v>76</v>
      </c>
      <c r="C42" s="30"/>
      <c r="D42" s="30"/>
      <c r="E42" s="30"/>
    </row>
    <row r="43" spans="1:5" ht="15.75">
      <c r="A43" s="28" t="s">
        <v>77</v>
      </c>
      <c r="B43" s="29" t="s">
        <v>78</v>
      </c>
      <c r="C43" s="30"/>
      <c r="D43" s="30"/>
      <c r="E43" s="30"/>
    </row>
    <row r="44" spans="1:5" ht="15.75">
      <c r="A44" s="28" t="s">
        <v>79</v>
      </c>
      <c r="B44" s="29" t="s">
        <v>80</v>
      </c>
      <c r="C44" s="30"/>
      <c r="D44" s="30"/>
      <c r="E44" s="30"/>
    </row>
    <row r="45" spans="1:5" ht="15.75">
      <c r="A45" s="28" t="s">
        <v>81</v>
      </c>
      <c r="B45" s="29" t="s">
        <v>82</v>
      </c>
      <c r="C45" s="30"/>
      <c r="D45" s="30"/>
      <c r="E45" s="30"/>
    </row>
    <row r="46" spans="1:5" ht="15.75">
      <c r="A46" s="28" t="s">
        <v>83</v>
      </c>
      <c r="B46" s="29" t="s">
        <v>84</v>
      </c>
      <c r="C46" s="30"/>
      <c r="D46" s="30"/>
      <c r="E46" s="30"/>
    </row>
    <row r="47" spans="1:5" ht="15.75">
      <c r="A47" s="28" t="s">
        <v>85</v>
      </c>
      <c r="B47" s="29" t="s">
        <v>86</v>
      </c>
      <c r="C47" s="30"/>
      <c r="D47" s="30"/>
      <c r="E47" s="30"/>
    </row>
    <row r="48" spans="1:5" ht="15.75">
      <c r="A48" s="28" t="s">
        <v>87</v>
      </c>
      <c r="B48" s="29" t="s">
        <v>88</v>
      </c>
      <c r="C48" s="30"/>
      <c r="D48" s="30"/>
      <c r="E48" s="30"/>
    </row>
    <row r="49" spans="1:5" ht="15.75">
      <c r="A49" s="31" t="s">
        <v>89</v>
      </c>
      <c r="B49" s="32" t="s">
        <v>90</v>
      </c>
      <c r="C49" s="34"/>
      <c r="D49" s="34"/>
      <c r="E49" s="34"/>
    </row>
    <row r="50" spans="1:5" ht="16.5" thickBot="1">
      <c r="A50" s="31" t="s">
        <v>91</v>
      </c>
      <c r="B50" s="32" t="s">
        <v>92</v>
      </c>
      <c r="C50" s="34"/>
      <c r="D50" s="34"/>
      <c r="E50" s="34"/>
    </row>
    <row r="51" spans="1:5" ht="16.5" thickBot="1">
      <c r="A51" s="22" t="s">
        <v>93</v>
      </c>
      <c r="B51" s="23" t="s">
        <v>94</v>
      </c>
      <c r="C51" s="24">
        <f>SUM(C52:C56)</f>
        <v>0</v>
      </c>
      <c r="D51" s="24">
        <f>SUM(D52:D56)</f>
        <v>0</v>
      </c>
      <c r="E51" s="24">
        <f>SUM(E52:E56)</f>
        <v>0</v>
      </c>
    </row>
    <row r="52" spans="1:5" ht="15.75">
      <c r="A52" s="25" t="s">
        <v>95</v>
      </c>
      <c r="B52" s="26" t="s">
        <v>96</v>
      </c>
      <c r="C52" s="27"/>
      <c r="D52" s="27"/>
      <c r="E52" s="27"/>
    </row>
    <row r="53" spans="1:5" ht="15.75">
      <c r="A53" s="28" t="s">
        <v>97</v>
      </c>
      <c r="B53" s="29" t="s">
        <v>98</v>
      </c>
      <c r="C53" s="30"/>
      <c r="D53" s="30"/>
      <c r="E53" s="30"/>
    </row>
    <row r="54" spans="1:5" ht="15.75">
      <c r="A54" s="28" t="s">
        <v>99</v>
      </c>
      <c r="B54" s="29" t="s">
        <v>100</v>
      </c>
      <c r="C54" s="30"/>
      <c r="D54" s="30"/>
      <c r="E54" s="30"/>
    </row>
    <row r="55" spans="1:5" ht="15.75">
      <c r="A55" s="28" t="s">
        <v>101</v>
      </c>
      <c r="B55" s="29" t="s">
        <v>102</v>
      </c>
      <c r="C55" s="30"/>
      <c r="D55" s="30"/>
      <c r="E55" s="30"/>
    </row>
    <row r="56" spans="1:5" ht="16.5" thickBot="1">
      <c r="A56" s="31" t="s">
        <v>103</v>
      </c>
      <c r="B56" s="32" t="s">
        <v>104</v>
      </c>
      <c r="C56" s="34"/>
      <c r="D56" s="34"/>
      <c r="E56" s="34"/>
    </row>
    <row r="57" spans="1:5" ht="16.5" thickBot="1">
      <c r="A57" s="22" t="s">
        <v>105</v>
      </c>
      <c r="B57" s="23" t="s">
        <v>106</v>
      </c>
      <c r="C57" s="24">
        <f>SUM(C58:C60)</f>
        <v>0</v>
      </c>
      <c r="D57" s="24">
        <f>SUM(D58:D60)</f>
        <v>0</v>
      </c>
      <c r="E57" s="24">
        <f>SUM(E58:E60)</f>
        <v>0</v>
      </c>
    </row>
    <row r="58" spans="1:5" ht="31.5">
      <c r="A58" s="25" t="s">
        <v>107</v>
      </c>
      <c r="B58" s="26" t="s">
        <v>108</v>
      </c>
      <c r="C58" s="27"/>
      <c r="D58" s="27"/>
      <c r="E58" s="27"/>
    </row>
    <row r="59" spans="1:5" ht="31.5">
      <c r="A59" s="28" t="s">
        <v>109</v>
      </c>
      <c r="B59" s="29" t="s">
        <v>110</v>
      </c>
      <c r="C59" s="30"/>
      <c r="D59" s="30"/>
      <c r="E59" s="30"/>
    </row>
    <row r="60" spans="1:5" ht="15.75">
      <c r="A60" s="28" t="s">
        <v>111</v>
      </c>
      <c r="B60" s="29" t="s">
        <v>112</v>
      </c>
      <c r="C60" s="30"/>
      <c r="D60" s="30"/>
      <c r="E60" s="30"/>
    </row>
    <row r="61" spans="1:5" ht="16.5" thickBot="1">
      <c r="A61" s="31" t="s">
        <v>113</v>
      </c>
      <c r="B61" s="32" t="s">
        <v>114</v>
      </c>
      <c r="C61" s="34"/>
      <c r="D61" s="34"/>
      <c r="E61" s="34"/>
    </row>
    <row r="62" spans="1:5" ht="16.5" thickBot="1">
      <c r="A62" s="22" t="s">
        <v>115</v>
      </c>
      <c r="B62" s="33" t="s">
        <v>116</v>
      </c>
      <c r="C62" s="24">
        <f>SUM(C63:C65)</f>
        <v>0</v>
      </c>
      <c r="D62" s="24">
        <f>SUM(D63:D65)</f>
        <v>0</v>
      </c>
      <c r="E62" s="24">
        <f>SUM(E63:E65)</f>
        <v>0</v>
      </c>
    </row>
    <row r="63" spans="1:5" ht="31.5">
      <c r="A63" s="25" t="s">
        <v>117</v>
      </c>
      <c r="B63" s="26" t="s">
        <v>118</v>
      </c>
      <c r="C63" s="30"/>
      <c r="D63" s="30"/>
      <c r="E63" s="30"/>
    </row>
    <row r="64" spans="1:5" ht="31.5">
      <c r="A64" s="28" t="s">
        <v>119</v>
      </c>
      <c r="B64" s="29" t="s">
        <v>120</v>
      </c>
      <c r="C64" s="30"/>
      <c r="D64" s="30"/>
      <c r="E64" s="30"/>
    </row>
    <row r="65" spans="1:5" ht="15.75">
      <c r="A65" s="28" t="s">
        <v>121</v>
      </c>
      <c r="B65" s="29" t="s">
        <v>122</v>
      </c>
      <c r="C65" s="30"/>
      <c r="D65" s="30"/>
      <c r="E65" s="30"/>
    </row>
    <row r="66" spans="1:5" ht="16.5" thickBot="1">
      <c r="A66" s="31" t="s">
        <v>123</v>
      </c>
      <c r="B66" s="32" t="s">
        <v>124</v>
      </c>
      <c r="C66" s="30"/>
      <c r="D66" s="30"/>
      <c r="E66" s="30"/>
    </row>
    <row r="67" spans="1:5" ht="16.5" thickBot="1">
      <c r="A67" s="22" t="s">
        <v>125</v>
      </c>
      <c r="B67" s="23" t="s">
        <v>126</v>
      </c>
      <c r="C67" s="24">
        <f>+C10+C17+C24+C31+C39+C51+C57+C62</f>
        <v>0</v>
      </c>
      <c r="D67" s="24">
        <f>+D10+D17+D24+D31+D39+D51+D57+D62</f>
        <v>0</v>
      </c>
      <c r="E67" s="24">
        <f>+E10+E17+E24+E31+E39+E51+E57+E62</f>
        <v>0</v>
      </c>
    </row>
    <row r="68" spans="1:5" ht="16.5" thickBot="1">
      <c r="A68" s="37" t="s">
        <v>127</v>
      </c>
      <c r="B68" s="33" t="s">
        <v>128</v>
      </c>
      <c r="C68" s="24">
        <f>SUM(C69:C71)</f>
        <v>0</v>
      </c>
      <c r="D68" s="24">
        <f>SUM(D69:D71)</f>
        <v>0</v>
      </c>
      <c r="E68" s="24">
        <f>SUM(E69:E71)</f>
        <v>0</v>
      </c>
    </row>
    <row r="69" spans="1:5" ht="15.75">
      <c r="A69" s="25" t="s">
        <v>129</v>
      </c>
      <c r="B69" s="26" t="s">
        <v>130</v>
      </c>
      <c r="C69" s="30"/>
      <c r="D69" s="30"/>
      <c r="E69" s="30"/>
    </row>
    <row r="70" spans="1:5" ht="15.75">
      <c r="A70" s="28" t="s">
        <v>131</v>
      </c>
      <c r="B70" s="29" t="s">
        <v>132</v>
      </c>
      <c r="C70" s="30"/>
      <c r="D70" s="30"/>
      <c r="E70" s="30"/>
    </row>
    <row r="71" spans="1:5" ht="16.5" thickBot="1">
      <c r="A71" s="31" t="s">
        <v>133</v>
      </c>
      <c r="B71" s="38" t="s">
        <v>134</v>
      </c>
      <c r="C71" s="30"/>
      <c r="D71" s="30"/>
      <c r="E71" s="30"/>
    </row>
    <row r="72" spans="1:5" ht="16.5" thickBot="1">
      <c r="A72" s="37" t="s">
        <v>135</v>
      </c>
      <c r="B72" s="33" t="s">
        <v>136</v>
      </c>
      <c r="C72" s="24">
        <f>SUM(C73:C76)</f>
        <v>0</v>
      </c>
      <c r="D72" s="24">
        <f>SUM(D73:D76)</f>
        <v>0</v>
      </c>
      <c r="E72" s="24">
        <f>SUM(E73:E76)</f>
        <v>0</v>
      </c>
    </row>
    <row r="73" spans="1:5" ht="15.75">
      <c r="A73" s="25" t="s">
        <v>137</v>
      </c>
      <c r="B73" s="26" t="s">
        <v>138</v>
      </c>
      <c r="C73" s="30"/>
      <c r="D73" s="30"/>
      <c r="E73" s="30"/>
    </row>
    <row r="74" spans="1:5" ht="15.75">
      <c r="A74" s="28" t="s">
        <v>139</v>
      </c>
      <c r="B74" s="29" t="s">
        <v>140</v>
      </c>
      <c r="C74" s="30"/>
      <c r="D74" s="30"/>
      <c r="E74" s="30"/>
    </row>
    <row r="75" spans="1:5" ht="15.75">
      <c r="A75" s="28" t="s">
        <v>141</v>
      </c>
      <c r="B75" s="29" t="s">
        <v>142</v>
      </c>
      <c r="C75" s="30"/>
      <c r="D75" s="30"/>
      <c r="E75" s="30"/>
    </row>
    <row r="76" spans="1:5" ht="16.5" thickBot="1">
      <c r="A76" s="31" t="s">
        <v>143</v>
      </c>
      <c r="B76" s="32" t="s">
        <v>144</v>
      </c>
      <c r="C76" s="30"/>
      <c r="D76" s="30"/>
      <c r="E76" s="30"/>
    </row>
    <row r="77" spans="1:5" ht="16.5" thickBot="1">
      <c r="A77" s="37" t="s">
        <v>145</v>
      </c>
      <c r="B77" s="33" t="s">
        <v>146</v>
      </c>
      <c r="C77" s="24">
        <f>SUM(C78:C79)</f>
        <v>0</v>
      </c>
      <c r="D77" s="24">
        <f>SUM(D78:D79)</f>
        <v>0</v>
      </c>
      <c r="E77" s="24">
        <f>SUM(E78:E79)</f>
        <v>0</v>
      </c>
    </row>
    <row r="78" spans="1:5" ht="15.75">
      <c r="A78" s="25" t="s">
        <v>147</v>
      </c>
      <c r="B78" s="26" t="s">
        <v>148</v>
      </c>
      <c r="C78" s="30"/>
      <c r="D78" s="30"/>
      <c r="E78" s="30"/>
    </row>
    <row r="79" spans="1:5" ht="16.5" thickBot="1">
      <c r="A79" s="31" t="s">
        <v>149</v>
      </c>
      <c r="B79" s="32" t="s">
        <v>150</v>
      </c>
      <c r="C79" s="30"/>
      <c r="D79" s="30"/>
      <c r="E79" s="30"/>
    </row>
    <row r="80" spans="1:5" ht="16.5" thickBot="1">
      <c r="A80" s="37" t="s">
        <v>151</v>
      </c>
      <c r="B80" s="33" t="s">
        <v>152</v>
      </c>
      <c r="C80" s="24">
        <f>SUM(C81:C83)</f>
        <v>0</v>
      </c>
      <c r="D80" s="24">
        <f>SUM(D81:D83)</f>
        <v>0</v>
      </c>
      <c r="E80" s="24">
        <f>SUM(E81:E83)</f>
        <v>0</v>
      </c>
    </row>
    <row r="81" spans="1:5" ht="15.75">
      <c r="A81" s="25" t="s">
        <v>153</v>
      </c>
      <c r="B81" s="26" t="s">
        <v>154</v>
      </c>
      <c r="C81" s="30"/>
      <c r="D81" s="30"/>
      <c r="E81" s="30"/>
    </row>
    <row r="82" spans="1:5" ht="15.75">
      <c r="A82" s="28" t="s">
        <v>155</v>
      </c>
      <c r="B82" s="29" t="s">
        <v>156</v>
      </c>
      <c r="C82" s="30"/>
      <c r="D82" s="30"/>
      <c r="E82" s="30"/>
    </row>
    <row r="83" spans="1:5" ht="16.5" thickBot="1">
      <c r="A83" s="31" t="s">
        <v>157</v>
      </c>
      <c r="B83" s="32" t="s">
        <v>158</v>
      </c>
      <c r="C83" s="30"/>
      <c r="D83" s="30"/>
      <c r="E83" s="30"/>
    </row>
    <row r="84" spans="1:5" ht="16.5" thickBot="1">
      <c r="A84" s="37" t="s">
        <v>159</v>
      </c>
      <c r="B84" s="33" t="s">
        <v>160</v>
      </c>
      <c r="C84" s="24">
        <f>SUM(C85:C88)</f>
        <v>0</v>
      </c>
      <c r="D84" s="24">
        <f>SUM(D85:D88)</f>
        <v>0</v>
      </c>
      <c r="E84" s="24">
        <f>SUM(E85:E88)</f>
        <v>0</v>
      </c>
    </row>
    <row r="85" spans="1:5" ht="15.75">
      <c r="A85" s="39" t="s">
        <v>161</v>
      </c>
      <c r="B85" s="26" t="s">
        <v>162</v>
      </c>
      <c r="C85" s="30"/>
      <c r="D85" s="30"/>
      <c r="E85" s="30"/>
    </row>
    <row r="86" spans="1:5" ht="15.75">
      <c r="A86" s="40" t="s">
        <v>163</v>
      </c>
      <c r="B86" s="29" t="s">
        <v>164</v>
      </c>
      <c r="C86" s="30"/>
      <c r="D86" s="30"/>
      <c r="E86" s="30"/>
    </row>
    <row r="87" spans="1:5" ht="15.75">
      <c r="A87" s="40" t="s">
        <v>165</v>
      </c>
      <c r="B87" s="29" t="s">
        <v>166</v>
      </c>
      <c r="C87" s="30"/>
      <c r="D87" s="30"/>
      <c r="E87" s="30"/>
    </row>
    <row r="88" spans="1:5" ht="16.5" thickBot="1">
      <c r="A88" s="41" t="s">
        <v>167</v>
      </c>
      <c r="B88" s="32" t="s">
        <v>168</v>
      </c>
      <c r="C88" s="30"/>
      <c r="D88" s="30"/>
      <c r="E88" s="30"/>
    </row>
    <row r="89" spans="1:5" ht="16.5" thickBot="1">
      <c r="A89" s="37" t="s">
        <v>169</v>
      </c>
      <c r="B89" s="33" t="s">
        <v>170</v>
      </c>
      <c r="C89" s="42"/>
      <c r="D89" s="42"/>
      <c r="E89" s="42"/>
    </row>
    <row r="90" spans="1:5" ht="16.5" thickBot="1">
      <c r="A90" s="37" t="s">
        <v>171</v>
      </c>
      <c r="B90" s="33" t="s">
        <v>172</v>
      </c>
      <c r="C90" s="42"/>
      <c r="D90" s="42"/>
      <c r="E90" s="42"/>
    </row>
    <row r="91" spans="1:5" ht="16.5" thickBot="1">
      <c r="A91" s="37" t="s">
        <v>173</v>
      </c>
      <c r="B91" s="43" t="s">
        <v>174</v>
      </c>
      <c r="C91" s="24">
        <f>+C68+C72+C77+C80+C84+C90+C89</f>
        <v>0</v>
      </c>
      <c r="D91" s="24">
        <f>+D68+D72+D77+D80+D84+D90+D89</f>
        <v>0</v>
      </c>
      <c r="E91" s="24">
        <f>+E68+E72+E77+E80+E84+E90+E89</f>
        <v>0</v>
      </c>
    </row>
    <row r="92" spans="1:5" ht="16.5" thickBot="1">
      <c r="A92" s="44" t="s">
        <v>175</v>
      </c>
      <c r="B92" s="45" t="s">
        <v>176</v>
      </c>
      <c r="C92" s="24">
        <f>+C67+C91</f>
        <v>0</v>
      </c>
      <c r="D92" s="24">
        <f>+D67+D91</f>
        <v>0</v>
      </c>
      <c r="E92" s="24">
        <f>+E67+E91</f>
        <v>0</v>
      </c>
    </row>
    <row r="93" spans="1:5" ht="16.5" thickBot="1">
      <c r="A93" s="46"/>
      <c r="B93" s="47"/>
      <c r="C93" s="48"/>
      <c r="D93" s="48"/>
      <c r="E93" s="48"/>
    </row>
    <row r="94" spans="1:5" ht="16.5" thickBot="1">
      <c r="A94" s="14"/>
      <c r="B94" s="49" t="s">
        <v>177</v>
      </c>
      <c r="C94" s="50"/>
      <c r="D94" s="50"/>
      <c r="E94" s="50"/>
    </row>
    <row r="95" spans="1:5" ht="16.5" thickBot="1">
      <c r="A95" s="51" t="s">
        <v>11</v>
      </c>
      <c r="B95" s="52" t="s">
        <v>343</v>
      </c>
      <c r="C95" s="53">
        <f>+C96+C97+C98+C99+C100+C113</f>
        <v>0</v>
      </c>
      <c r="D95" s="53">
        <f>+D96+D97+D98+D99+D100+D113</f>
        <v>0</v>
      </c>
      <c r="E95" s="53">
        <f>+E96+E97+E98+E99+E100+E113</f>
        <v>0</v>
      </c>
    </row>
    <row r="96" spans="1:5" ht="15.75">
      <c r="A96" s="54" t="s">
        <v>13</v>
      </c>
      <c r="B96" s="55" t="s">
        <v>178</v>
      </c>
      <c r="C96" s="56"/>
      <c r="D96" s="56"/>
      <c r="E96" s="56"/>
    </row>
    <row r="97" spans="1:5" ht="15.75">
      <c r="A97" s="28" t="s">
        <v>15</v>
      </c>
      <c r="B97" s="57" t="s">
        <v>179</v>
      </c>
      <c r="C97" s="30"/>
      <c r="D97" s="30"/>
      <c r="E97" s="30"/>
    </row>
    <row r="98" spans="1:5" ht="15.75">
      <c r="A98" s="28" t="s">
        <v>17</v>
      </c>
      <c r="B98" s="57" t="s">
        <v>180</v>
      </c>
      <c r="C98" s="34"/>
      <c r="D98" s="34"/>
      <c r="E98" s="34"/>
    </row>
    <row r="99" spans="1:5" ht="15.75">
      <c r="A99" s="28" t="s">
        <v>19</v>
      </c>
      <c r="B99" s="58" t="s">
        <v>181</v>
      </c>
      <c r="C99" s="34"/>
      <c r="D99" s="34"/>
      <c r="E99" s="34"/>
    </row>
    <row r="100" spans="1:5" ht="15.75">
      <c r="A100" s="28" t="s">
        <v>182</v>
      </c>
      <c r="B100" s="59" t="s">
        <v>183</v>
      </c>
      <c r="C100" s="34"/>
      <c r="D100" s="34"/>
      <c r="E100" s="34"/>
    </row>
    <row r="101" spans="1:5" ht="15.75">
      <c r="A101" s="28" t="s">
        <v>23</v>
      </c>
      <c r="B101" s="57" t="s">
        <v>184</v>
      </c>
      <c r="C101" s="34"/>
      <c r="D101" s="34"/>
      <c r="E101" s="34"/>
    </row>
    <row r="102" spans="1:5" ht="15.75">
      <c r="A102" s="28" t="s">
        <v>185</v>
      </c>
      <c r="B102" s="60" t="s">
        <v>186</v>
      </c>
      <c r="C102" s="34"/>
      <c r="D102" s="34"/>
      <c r="E102" s="34"/>
    </row>
    <row r="103" spans="1:5" ht="15.75">
      <c r="A103" s="28" t="s">
        <v>187</v>
      </c>
      <c r="B103" s="60" t="s">
        <v>188</v>
      </c>
      <c r="C103" s="34"/>
      <c r="D103" s="34"/>
      <c r="E103" s="34"/>
    </row>
    <row r="104" spans="1:5" ht="15.75">
      <c r="A104" s="28" t="s">
        <v>189</v>
      </c>
      <c r="B104" s="60" t="s">
        <v>190</v>
      </c>
      <c r="C104" s="34"/>
      <c r="D104" s="34"/>
      <c r="E104" s="34"/>
    </row>
    <row r="105" spans="1:5" ht="31.5">
      <c r="A105" s="28" t="s">
        <v>191</v>
      </c>
      <c r="B105" s="61" t="s">
        <v>192</v>
      </c>
      <c r="C105" s="34"/>
      <c r="D105" s="34"/>
      <c r="E105" s="34"/>
    </row>
    <row r="106" spans="1:5" ht="31.5">
      <c r="A106" s="28" t="s">
        <v>193</v>
      </c>
      <c r="B106" s="61" t="s">
        <v>194</v>
      </c>
      <c r="C106" s="34"/>
      <c r="D106" s="34"/>
      <c r="E106" s="34"/>
    </row>
    <row r="107" spans="1:5" ht="15.75">
      <c r="A107" s="28" t="s">
        <v>195</v>
      </c>
      <c r="B107" s="60" t="s">
        <v>196</v>
      </c>
      <c r="C107" s="34"/>
      <c r="D107" s="34"/>
      <c r="E107" s="34"/>
    </row>
    <row r="108" spans="1:5" ht="15.75">
      <c r="A108" s="28" t="s">
        <v>197</v>
      </c>
      <c r="B108" s="60" t="s">
        <v>198</v>
      </c>
      <c r="C108" s="34"/>
      <c r="D108" s="34"/>
      <c r="E108" s="34"/>
    </row>
    <row r="109" spans="1:5" ht="31.5">
      <c r="A109" s="28" t="s">
        <v>199</v>
      </c>
      <c r="B109" s="61" t="s">
        <v>200</v>
      </c>
      <c r="C109" s="34"/>
      <c r="D109" s="34"/>
      <c r="E109" s="34"/>
    </row>
    <row r="110" spans="1:5" ht="15.75">
      <c r="A110" s="62" t="s">
        <v>201</v>
      </c>
      <c r="B110" s="63" t="s">
        <v>202</v>
      </c>
      <c r="C110" s="34"/>
      <c r="D110" s="34"/>
      <c r="E110" s="34"/>
    </row>
    <row r="111" spans="1:5" ht="15.75">
      <c r="A111" s="28" t="s">
        <v>203</v>
      </c>
      <c r="B111" s="63" t="s">
        <v>204</v>
      </c>
      <c r="C111" s="34"/>
      <c r="D111" s="34"/>
      <c r="E111" s="34"/>
    </row>
    <row r="112" spans="1:5" ht="31.5">
      <c r="A112" s="28" t="s">
        <v>205</v>
      </c>
      <c r="B112" s="61" t="s">
        <v>206</v>
      </c>
      <c r="C112" s="30"/>
      <c r="D112" s="30"/>
      <c r="E112" s="30"/>
    </row>
    <row r="113" spans="1:5" ht="15.75">
      <c r="A113" s="28" t="s">
        <v>207</v>
      </c>
      <c r="B113" s="58" t="s">
        <v>208</v>
      </c>
      <c r="C113" s="30"/>
      <c r="D113" s="30"/>
      <c r="E113" s="30"/>
    </row>
    <row r="114" spans="1:5" ht="15.75">
      <c r="A114" s="31" t="s">
        <v>209</v>
      </c>
      <c r="B114" s="57" t="s">
        <v>210</v>
      </c>
      <c r="C114" s="34"/>
      <c r="D114" s="34"/>
      <c r="E114" s="34"/>
    </row>
    <row r="115" spans="1:5" ht="16.5" thickBot="1">
      <c r="A115" s="64" t="s">
        <v>211</v>
      </c>
      <c r="B115" s="65" t="s">
        <v>212</v>
      </c>
      <c r="C115" s="66"/>
      <c r="D115" s="66"/>
      <c r="E115" s="66"/>
    </row>
    <row r="116" spans="1:5" ht="16.5" thickBot="1">
      <c r="A116" s="22" t="s">
        <v>25</v>
      </c>
      <c r="B116" s="67" t="s">
        <v>344</v>
      </c>
      <c r="C116" s="24">
        <f>+C117+C119+C121</f>
        <v>0</v>
      </c>
      <c r="D116" s="24">
        <f>+D117+D119+D121</f>
        <v>0</v>
      </c>
      <c r="E116" s="24">
        <f>+E117+E119+E121</f>
        <v>0</v>
      </c>
    </row>
    <row r="117" spans="1:5" ht="15.75">
      <c r="A117" s="25" t="s">
        <v>27</v>
      </c>
      <c r="B117" s="57" t="s">
        <v>213</v>
      </c>
      <c r="C117" s="27"/>
      <c r="D117" s="27"/>
      <c r="E117" s="27"/>
    </row>
    <row r="118" spans="1:5" ht="15.75">
      <c r="A118" s="25" t="s">
        <v>29</v>
      </c>
      <c r="B118" s="68" t="s">
        <v>214</v>
      </c>
      <c r="C118" s="27"/>
      <c r="D118" s="27"/>
      <c r="E118" s="27"/>
    </row>
    <row r="119" spans="1:5" ht="15.75">
      <c r="A119" s="25" t="s">
        <v>31</v>
      </c>
      <c r="B119" s="68" t="s">
        <v>215</v>
      </c>
      <c r="C119" s="30"/>
      <c r="D119" s="30"/>
      <c r="E119" s="30"/>
    </row>
    <row r="120" spans="1:5" ht="15.75">
      <c r="A120" s="25" t="s">
        <v>33</v>
      </c>
      <c r="B120" s="68" t="s">
        <v>216</v>
      </c>
      <c r="C120" s="69"/>
      <c r="D120" s="69"/>
      <c r="E120" s="69"/>
    </row>
    <row r="121" spans="1:5" ht="15.75">
      <c r="A121" s="25" t="s">
        <v>35</v>
      </c>
      <c r="B121" s="70" t="s">
        <v>217</v>
      </c>
      <c r="C121" s="69"/>
      <c r="D121" s="69"/>
      <c r="E121" s="69"/>
    </row>
    <row r="122" spans="1:5" ht="31.5">
      <c r="A122" s="25" t="s">
        <v>37</v>
      </c>
      <c r="B122" s="71" t="s">
        <v>218</v>
      </c>
      <c r="C122" s="69"/>
      <c r="D122" s="69"/>
      <c r="E122" s="69"/>
    </row>
    <row r="123" spans="1:5" ht="31.5">
      <c r="A123" s="25" t="s">
        <v>219</v>
      </c>
      <c r="B123" s="72" t="s">
        <v>220</v>
      </c>
      <c r="C123" s="69"/>
      <c r="D123" s="69"/>
      <c r="E123" s="69"/>
    </row>
    <row r="124" spans="1:5" ht="31.5">
      <c r="A124" s="25" t="s">
        <v>221</v>
      </c>
      <c r="B124" s="61" t="s">
        <v>194</v>
      </c>
      <c r="C124" s="69"/>
      <c r="D124" s="69"/>
      <c r="E124" s="69"/>
    </row>
    <row r="125" spans="1:5" ht="15.75">
      <c r="A125" s="25" t="s">
        <v>222</v>
      </c>
      <c r="B125" s="61" t="s">
        <v>223</v>
      </c>
      <c r="C125" s="69"/>
      <c r="D125" s="69"/>
      <c r="E125" s="69"/>
    </row>
    <row r="126" spans="1:5" ht="15.75">
      <c r="A126" s="25" t="s">
        <v>224</v>
      </c>
      <c r="B126" s="61" t="s">
        <v>225</v>
      </c>
      <c r="C126" s="69"/>
      <c r="D126" s="69"/>
      <c r="E126" s="69"/>
    </row>
    <row r="127" spans="1:5" ht="31.5">
      <c r="A127" s="25" t="s">
        <v>226</v>
      </c>
      <c r="B127" s="61" t="s">
        <v>200</v>
      </c>
      <c r="C127" s="69"/>
      <c r="D127" s="69"/>
      <c r="E127" s="69"/>
    </row>
    <row r="128" spans="1:5" ht="15.75">
      <c r="A128" s="25" t="s">
        <v>227</v>
      </c>
      <c r="B128" s="61" t="s">
        <v>228</v>
      </c>
      <c r="C128" s="69"/>
      <c r="D128" s="69"/>
      <c r="E128" s="69"/>
    </row>
    <row r="129" spans="1:5" ht="32.25" thickBot="1">
      <c r="A129" s="62" t="s">
        <v>229</v>
      </c>
      <c r="B129" s="61" t="s">
        <v>230</v>
      </c>
      <c r="C129" s="73"/>
      <c r="D129" s="73"/>
      <c r="E129" s="73"/>
    </row>
    <row r="130" spans="1:5" ht="16.5" thickBot="1">
      <c r="A130" s="22" t="s">
        <v>39</v>
      </c>
      <c r="B130" s="23" t="s">
        <v>231</v>
      </c>
      <c r="C130" s="24">
        <f>+C95+C116</f>
        <v>0</v>
      </c>
      <c r="D130" s="24">
        <f>+D95+D116</f>
        <v>0</v>
      </c>
      <c r="E130" s="24">
        <f>+E95+E116</f>
        <v>0</v>
      </c>
    </row>
    <row r="131" spans="1:5" ht="32.25" thickBot="1">
      <c r="A131" s="22" t="s">
        <v>232</v>
      </c>
      <c r="B131" s="23" t="s">
        <v>233</v>
      </c>
      <c r="C131" s="24">
        <f>+C132+C133+C134</f>
        <v>0</v>
      </c>
      <c r="D131" s="24">
        <f>+D132+D133+D134</f>
        <v>0</v>
      </c>
      <c r="E131" s="24">
        <f>+E132+E133+E134</f>
        <v>0</v>
      </c>
    </row>
    <row r="132" spans="1:5" ht="15.75">
      <c r="A132" s="25" t="s">
        <v>55</v>
      </c>
      <c r="B132" s="74" t="s">
        <v>234</v>
      </c>
      <c r="C132" s="69"/>
      <c r="D132" s="69"/>
      <c r="E132" s="69"/>
    </row>
    <row r="133" spans="1:5" ht="15.75">
      <c r="A133" s="25" t="s">
        <v>63</v>
      </c>
      <c r="B133" s="74" t="s">
        <v>235</v>
      </c>
      <c r="C133" s="69"/>
      <c r="D133" s="69"/>
      <c r="E133" s="69"/>
    </row>
    <row r="134" spans="1:5" ht="16.5" thickBot="1">
      <c r="A134" s="62" t="s">
        <v>65</v>
      </c>
      <c r="B134" s="75" t="s">
        <v>236</v>
      </c>
      <c r="C134" s="69"/>
      <c r="D134" s="69"/>
      <c r="E134" s="69"/>
    </row>
    <row r="135" spans="1:5" ht="16.5" thickBot="1">
      <c r="A135" s="22" t="s">
        <v>69</v>
      </c>
      <c r="B135" s="23" t="s">
        <v>237</v>
      </c>
      <c r="C135" s="24">
        <f>+C136+C137+C138+C139+C140+C141</f>
        <v>0</v>
      </c>
      <c r="D135" s="24">
        <f>+D136+D137+D138+D139+D140+D141</f>
        <v>0</v>
      </c>
      <c r="E135" s="24">
        <f>+E136+E137+E138+E139+E140+E141</f>
        <v>0</v>
      </c>
    </row>
    <row r="136" spans="1:5" ht="15.75">
      <c r="A136" s="25" t="s">
        <v>71</v>
      </c>
      <c r="B136" s="74" t="s">
        <v>238</v>
      </c>
      <c r="C136" s="69"/>
      <c r="D136" s="69"/>
      <c r="E136" s="69"/>
    </row>
    <row r="137" spans="1:5" ht="15.75">
      <c r="A137" s="25" t="s">
        <v>73</v>
      </c>
      <c r="B137" s="74" t="s">
        <v>239</v>
      </c>
      <c r="C137" s="69"/>
      <c r="D137" s="69"/>
      <c r="E137" s="69"/>
    </row>
    <row r="138" spans="1:5" ht="15.75">
      <c r="A138" s="25" t="s">
        <v>75</v>
      </c>
      <c r="B138" s="74" t="s">
        <v>240</v>
      </c>
      <c r="C138" s="69"/>
      <c r="D138" s="69"/>
      <c r="E138" s="69"/>
    </row>
    <row r="139" spans="1:5" ht="15.75">
      <c r="A139" s="25" t="s">
        <v>77</v>
      </c>
      <c r="B139" s="74" t="s">
        <v>241</v>
      </c>
      <c r="C139" s="69"/>
      <c r="D139" s="69"/>
      <c r="E139" s="69"/>
    </row>
    <row r="140" spans="1:5" ht="15.75">
      <c r="A140" s="25" t="s">
        <v>79</v>
      </c>
      <c r="B140" s="74" t="s">
        <v>242</v>
      </c>
      <c r="C140" s="69"/>
      <c r="D140" s="69"/>
      <c r="E140" s="69"/>
    </row>
    <row r="141" spans="1:5" ht="16.5" thickBot="1">
      <c r="A141" s="62" t="s">
        <v>81</v>
      </c>
      <c r="B141" s="75" t="s">
        <v>243</v>
      </c>
      <c r="C141" s="69"/>
      <c r="D141" s="69"/>
      <c r="E141" s="69"/>
    </row>
    <row r="142" spans="1:5" ht="16.5" thickBot="1">
      <c r="A142" s="22" t="s">
        <v>93</v>
      </c>
      <c r="B142" s="23" t="s">
        <v>244</v>
      </c>
      <c r="C142" s="24">
        <f>+C143+C144+C146+C147+C145</f>
        <v>0</v>
      </c>
      <c r="D142" s="24">
        <f>+D143+D144+D146+D147+D145</f>
        <v>0</v>
      </c>
      <c r="E142" s="24">
        <f>+E143+E144+E146+E147+E145</f>
        <v>0</v>
      </c>
    </row>
    <row r="143" spans="1:5" ht="15.75">
      <c r="A143" s="25" t="s">
        <v>95</v>
      </c>
      <c r="B143" s="74" t="s">
        <v>245</v>
      </c>
      <c r="C143" s="69"/>
      <c r="D143" s="69"/>
      <c r="E143" s="69"/>
    </row>
    <row r="144" spans="1:5" ht="15.75">
      <c r="A144" s="25" t="s">
        <v>97</v>
      </c>
      <c r="B144" s="74" t="s">
        <v>246</v>
      </c>
      <c r="C144" s="69"/>
      <c r="D144" s="69"/>
      <c r="E144" s="69"/>
    </row>
    <row r="145" spans="1:5" ht="15.75">
      <c r="A145" s="25" t="s">
        <v>99</v>
      </c>
      <c r="B145" s="74" t="s">
        <v>247</v>
      </c>
      <c r="C145" s="69"/>
      <c r="D145" s="69"/>
      <c r="E145" s="69"/>
    </row>
    <row r="146" spans="1:5" ht="15.75">
      <c r="A146" s="25" t="s">
        <v>101</v>
      </c>
      <c r="B146" s="74" t="s">
        <v>248</v>
      </c>
      <c r="C146" s="69"/>
      <c r="D146" s="69"/>
      <c r="E146" s="69"/>
    </row>
    <row r="147" spans="1:5" ht="16.5" thickBot="1">
      <c r="A147" s="62" t="s">
        <v>103</v>
      </c>
      <c r="B147" s="75" t="s">
        <v>249</v>
      </c>
      <c r="C147" s="69"/>
      <c r="D147" s="69"/>
      <c r="E147" s="69"/>
    </row>
    <row r="148" spans="1:5" ht="16.5" thickBot="1">
      <c r="A148" s="22" t="s">
        <v>250</v>
      </c>
      <c r="B148" s="23" t="s">
        <v>251</v>
      </c>
      <c r="C148" s="76">
        <f>+C149+C150+C151+C152+C153</f>
        <v>0</v>
      </c>
      <c r="D148" s="76">
        <f>+D149+D150+D151+D152+D153</f>
        <v>0</v>
      </c>
      <c r="E148" s="76">
        <f>+E149+E150+E151+E152+E153</f>
        <v>0</v>
      </c>
    </row>
    <row r="149" spans="1:5" ht="15.75">
      <c r="A149" s="25" t="s">
        <v>107</v>
      </c>
      <c r="B149" s="74" t="s">
        <v>252</v>
      </c>
      <c r="C149" s="69"/>
      <c r="D149" s="69"/>
      <c r="E149" s="69"/>
    </row>
    <row r="150" spans="1:5" ht="15.75">
      <c r="A150" s="25" t="s">
        <v>109</v>
      </c>
      <c r="B150" s="74" t="s">
        <v>253</v>
      </c>
      <c r="C150" s="69"/>
      <c r="D150" s="69"/>
      <c r="E150" s="69"/>
    </row>
    <row r="151" spans="1:5" ht="15.75">
      <c r="A151" s="25" t="s">
        <v>111</v>
      </c>
      <c r="B151" s="74" t="s">
        <v>254</v>
      </c>
      <c r="C151" s="69"/>
      <c r="D151" s="69"/>
      <c r="E151" s="69"/>
    </row>
    <row r="152" spans="1:5" ht="31.5">
      <c r="A152" s="25" t="s">
        <v>113</v>
      </c>
      <c r="B152" s="74" t="s">
        <v>255</v>
      </c>
      <c r="C152" s="69"/>
      <c r="D152" s="69"/>
      <c r="E152" s="69"/>
    </row>
    <row r="153" spans="1:5" ht="16.5" thickBot="1">
      <c r="A153" s="62" t="s">
        <v>256</v>
      </c>
      <c r="B153" s="75" t="s">
        <v>257</v>
      </c>
      <c r="C153" s="73"/>
      <c r="D153" s="73"/>
      <c r="E153" s="73"/>
    </row>
    <row r="154" spans="1:5" ht="16.5" thickBot="1">
      <c r="A154" s="77" t="s">
        <v>115</v>
      </c>
      <c r="B154" s="23" t="s">
        <v>258</v>
      </c>
      <c r="C154" s="76"/>
      <c r="D154" s="76"/>
      <c r="E154" s="76"/>
    </row>
    <row r="155" spans="1:5" ht="16.5" thickBot="1">
      <c r="A155" s="77" t="s">
        <v>125</v>
      </c>
      <c r="B155" s="23" t="s">
        <v>259</v>
      </c>
      <c r="C155" s="76"/>
      <c r="D155" s="76"/>
      <c r="E155" s="76"/>
    </row>
    <row r="156" spans="1:5" ht="16.5" thickBot="1">
      <c r="A156" s="22" t="s">
        <v>260</v>
      </c>
      <c r="B156" s="23" t="s">
        <v>261</v>
      </c>
      <c r="C156" s="78">
        <f>+C131+C135+C142+C148+C154+C155</f>
        <v>0</v>
      </c>
      <c r="D156" s="78">
        <f>+D131+D135+D142+D148+D154+D155</f>
        <v>0</v>
      </c>
      <c r="E156" s="78">
        <f>+E131+E135+E142+E148+E154+E155</f>
        <v>0</v>
      </c>
    </row>
    <row r="157" spans="1:5" ht="16.5" thickBot="1">
      <c r="A157" s="79" t="s">
        <v>262</v>
      </c>
      <c r="B157" s="80" t="s">
        <v>263</v>
      </c>
      <c r="C157" s="78">
        <f>+C130+C156</f>
        <v>0</v>
      </c>
      <c r="D157" s="78">
        <f>+D130+D156</f>
        <v>0</v>
      </c>
      <c r="E157" s="78">
        <f>+E130+E156</f>
        <v>0</v>
      </c>
    </row>
    <row r="158" spans="1:5" ht="16.5" thickBot="1">
      <c r="A158" s="81"/>
      <c r="B158" s="82"/>
      <c r="C158" s="83"/>
      <c r="D158" s="83"/>
      <c r="E158" s="83"/>
    </row>
    <row r="159" spans="1:5" ht="16.5" thickBot="1">
      <c r="A159" s="84" t="s">
        <v>264</v>
      </c>
      <c r="B159" s="85"/>
      <c r="C159" s="86"/>
      <c r="D159" s="86"/>
      <c r="E159" s="86"/>
    </row>
    <row r="160" spans="1:5" ht="16.5" thickBot="1">
      <c r="A160" s="84" t="s">
        <v>265</v>
      </c>
      <c r="B160" s="85"/>
      <c r="C160" s="86"/>
      <c r="D160" s="86"/>
      <c r="E160" s="86"/>
    </row>
  </sheetData>
  <mergeCells count="2">
    <mergeCell ref="A1:E1"/>
    <mergeCell ref="A2:E2"/>
  </mergeCells>
  <pageMargins left="0.7" right="0.7" top="0.75" bottom="0.75" header="0.3" footer="0.3"/>
  <pageSetup paperSize="9" scale="74" orientation="portrait" r:id="rId1"/>
  <rowBreaks count="3" manualBreakCount="3">
    <brk id="50" max="16383" man="1"/>
    <brk id="92" max="16383" man="1"/>
    <brk id="134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:E160"/>
  <sheetViews>
    <sheetView view="pageBreakPreview" zoomScale="60" zoomScaleNormal="100" workbookViewId="0">
      <selection activeCell="B13" sqref="B13"/>
    </sheetView>
  </sheetViews>
  <sheetFormatPr defaultRowHeight="15"/>
  <cols>
    <col min="1" max="1" width="14.28515625" customWidth="1"/>
    <col min="2" max="2" width="63.7109375" customWidth="1"/>
    <col min="3" max="3" width="11.7109375" bestFit="1" customWidth="1"/>
    <col min="4" max="4" width="11.5703125" bestFit="1" customWidth="1"/>
    <col min="5" max="5" width="10.7109375" bestFit="1" customWidth="1"/>
  </cols>
  <sheetData>
    <row r="1" spans="1:5" ht="15.75">
      <c r="A1" s="159" t="s">
        <v>393</v>
      </c>
      <c r="B1" s="159"/>
      <c r="C1" s="159"/>
      <c r="D1" s="159"/>
      <c r="E1" s="159"/>
    </row>
    <row r="2" spans="1:5" ht="15.75">
      <c r="A2" s="158" t="s">
        <v>388</v>
      </c>
      <c r="B2" s="158"/>
      <c r="C2" s="158"/>
      <c r="D2" s="158"/>
      <c r="E2" s="158"/>
    </row>
    <row r="3" spans="1:5" ht="16.5" thickBot="1">
      <c r="A3" s="90"/>
      <c r="B3" s="90"/>
      <c r="C3" s="90"/>
    </row>
    <row r="4" spans="1:5" ht="15.75">
      <c r="A4" s="9" t="s">
        <v>0</v>
      </c>
      <c r="B4" s="10" t="s">
        <v>1</v>
      </c>
      <c r="C4" s="153"/>
      <c r="D4" s="153"/>
      <c r="E4" s="11"/>
    </row>
    <row r="5" spans="1:5" ht="32.25" thickBot="1">
      <c r="A5" s="93" t="s">
        <v>2</v>
      </c>
      <c r="B5" s="91" t="s">
        <v>394</v>
      </c>
      <c r="C5" s="152"/>
      <c r="D5" s="152"/>
      <c r="E5" s="151"/>
    </row>
    <row r="6" spans="1:5" ht="16.5" thickBot="1">
      <c r="A6" s="13"/>
      <c r="B6" s="13"/>
      <c r="C6" s="87"/>
      <c r="E6" s="87" t="s">
        <v>322</v>
      </c>
    </row>
    <row r="7" spans="1:5" ht="16.5" thickBot="1">
      <c r="A7" s="14" t="s">
        <v>4</v>
      </c>
      <c r="B7" s="15" t="s">
        <v>5</v>
      </c>
      <c r="C7" s="92" t="s">
        <v>6</v>
      </c>
      <c r="D7" s="92" t="s">
        <v>377</v>
      </c>
      <c r="E7" s="92" t="s">
        <v>395</v>
      </c>
    </row>
    <row r="8" spans="1:5" ht="16.5" thickBot="1">
      <c r="A8" s="16" t="s">
        <v>7</v>
      </c>
      <c r="B8" s="17" t="s">
        <v>8</v>
      </c>
      <c r="C8" s="18" t="s">
        <v>9</v>
      </c>
      <c r="D8" s="18" t="s">
        <v>271</v>
      </c>
      <c r="E8" s="18" t="s">
        <v>272</v>
      </c>
    </row>
    <row r="9" spans="1:5" ht="16.5" thickBot="1">
      <c r="A9" s="19"/>
      <c r="B9" s="20" t="s">
        <v>10</v>
      </c>
      <c r="C9" s="21"/>
      <c r="D9" s="21"/>
      <c r="E9" s="21"/>
    </row>
    <row r="10" spans="1:5" ht="16.5" thickBot="1">
      <c r="A10" s="22" t="s">
        <v>11</v>
      </c>
      <c r="B10" s="23" t="s">
        <v>12</v>
      </c>
      <c r="C10" s="24">
        <f>+C11+C12+C13+C14+C15+C16</f>
        <v>0</v>
      </c>
      <c r="D10" s="24">
        <f>+D11+D12+D13+D14+D15+D16</f>
        <v>0</v>
      </c>
      <c r="E10" s="24">
        <f>+E11+E12+E13+E14+E15+E16</f>
        <v>0</v>
      </c>
    </row>
    <row r="11" spans="1:5" ht="15.75">
      <c r="A11" s="25" t="s">
        <v>13</v>
      </c>
      <c r="B11" s="26" t="s">
        <v>14</v>
      </c>
      <c r="C11" s="27"/>
      <c r="D11" s="27"/>
      <c r="E11" s="27"/>
    </row>
    <row r="12" spans="1:5" ht="15.75" customHeight="1">
      <c r="A12" s="28" t="s">
        <v>15</v>
      </c>
      <c r="B12" s="29" t="s">
        <v>16</v>
      </c>
      <c r="C12" s="30"/>
      <c r="D12" s="30"/>
      <c r="E12" s="30"/>
    </row>
    <row r="13" spans="1:5" ht="15.75">
      <c r="A13" s="28" t="s">
        <v>17</v>
      </c>
      <c r="B13" s="29" t="s">
        <v>18</v>
      </c>
      <c r="C13" s="30"/>
      <c r="D13" s="30"/>
      <c r="E13" s="30"/>
    </row>
    <row r="14" spans="1:5" ht="15.75">
      <c r="A14" s="28" t="s">
        <v>19</v>
      </c>
      <c r="B14" s="29" t="s">
        <v>20</v>
      </c>
      <c r="C14" s="30"/>
      <c r="D14" s="30"/>
      <c r="E14" s="30"/>
    </row>
    <row r="15" spans="1:5" ht="15.75">
      <c r="A15" s="28" t="s">
        <v>21</v>
      </c>
      <c r="B15" s="29" t="s">
        <v>22</v>
      </c>
      <c r="C15" s="30"/>
      <c r="D15" s="30"/>
      <c r="E15" s="30"/>
    </row>
    <row r="16" spans="1:5" ht="16.5" thickBot="1">
      <c r="A16" s="31" t="s">
        <v>23</v>
      </c>
      <c r="B16" s="32" t="s">
        <v>24</v>
      </c>
      <c r="C16" s="30"/>
      <c r="D16" s="30"/>
      <c r="E16" s="30"/>
    </row>
    <row r="17" spans="1:5" ht="32.25" thickBot="1">
      <c r="A17" s="22" t="s">
        <v>25</v>
      </c>
      <c r="B17" s="33" t="s">
        <v>26</v>
      </c>
      <c r="C17" s="24">
        <f>+C18+C19+C20+C21+C22</f>
        <v>0</v>
      </c>
      <c r="D17" s="24">
        <f>+D18+D19+D20+D21+D22</f>
        <v>0</v>
      </c>
      <c r="E17" s="24">
        <f>+E18+E19+E20+E21+E22</f>
        <v>0</v>
      </c>
    </row>
    <row r="18" spans="1:5" ht="15.75">
      <c r="A18" s="25" t="s">
        <v>27</v>
      </c>
      <c r="B18" s="26" t="s">
        <v>28</v>
      </c>
      <c r="C18" s="27"/>
      <c r="D18" s="27"/>
      <c r="E18" s="27"/>
    </row>
    <row r="19" spans="1:5" ht="15.75">
      <c r="A19" s="28" t="s">
        <v>29</v>
      </c>
      <c r="B19" s="29" t="s">
        <v>30</v>
      </c>
      <c r="C19" s="30"/>
      <c r="D19" s="30"/>
      <c r="E19" s="30"/>
    </row>
    <row r="20" spans="1:5" ht="15.75">
      <c r="A20" s="28" t="s">
        <v>31</v>
      </c>
      <c r="B20" s="29" t="s">
        <v>32</v>
      </c>
      <c r="C20" s="30"/>
      <c r="D20" s="30"/>
      <c r="E20" s="30"/>
    </row>
    <row r="21" spans="1:5" ht="15.75">
      <c r="A21" s="28" t="s">
        <v>33</v>
      </c>
      <c r="B21" s="29" t="s">
        <v>34</v>
      </c>
      <c r="C21" s="30"/>
      <c r="D21" s="30"/>
      <c r="E21" s="30"/>
    </row>
    <row r="22" spans="1:5" ht="15.75">
      <c r="A22" s="28" t="s">
        <v>35</v>
      </c>
      <c r="B22" s="29" t="s">
        <v>36</v>
      </c>
      <c r="C22" s="30"/>
      <c r="D22" s="30"/>
      <c r="E22" s="30"/>
    </row>
    <row r="23" spans="1:5" ht="16.5" thickBot="1">
      <c r="A23" s="31" t="s">
        <v>37</v>
      </c>
      <c r="B23" s="32" t="s">
        <v>38</v>
      </c>
      <c r="C23" s="34"/>
      <c r="D23" s="34"/>
      <c r="E23" s="34"/>
    </row>
    <row r="24" spans="1:5" ht="32.25" thickBot="1">
      <c r="A24" s="22" t="s">
        <v>39</v>
      </c>
      <c r="B24" s="23" t="s">
        <v>40</v>
      </c>
      <c r="C24" s="24">
        <f>+C25+C26+C27+C28+C29</f>
        <v>0</v>
      </c>
      <c r="D24" s="24">
        <f>+D25+D26+D27+D28+D29</f>
        <v>0</v>
      </c>
      <c r="E24" s="24">
        <f>+E25+E26+E27+E28+E29</f>
        <v>0</v>
      </c>
    </row>
    <row r="25" spans="1:5" ht="15.75">
      <c r="A25" s="25" t="s">
        <v>41</v>
      </c>
      <c r="B25" s="26" t="s">
        <v>42</v>
      </c>
      <c r="C25" s="27"/>
      <c r="D25" s="27"/>
      <c r="E25" s="27"/>
    </row>
    <row r="26" spans="1:5" ht="15.75">
      <c r="A26" s="28" t="s">
        <v>43</v>
      </c>
      <c r="B26" s="29" t="s">
        <v>44</v>
      </c>
      <c r="C26" s="30"/>
      <c r="D26" s="30"/>
      <c r="E26" s="30"/>
    </row>
    <row r="27" spans="1:5" ht="31.5">
      <c r="A27" s="28" t="s">
        <v>45</v>
      </c>
      <c r="B27" s="29" t="s">
        <v>46</v>
      </c>
      <c r="C27" s="30"/>
      <c r="D27" s="30"/>
      <c r="E27" s="30"/>
    </row>
    <row r="28" spans="1:5" ht="31.5">
      <c r="A28" s="28" t="s">
        <v>47</v>
      </c>
      <c r="B28" s="29" t="s">
        <v>48</v>
      </c>
      <c r="C28" s="30"/>
      <c r="D28" s="30"/>
      <c r="E28" s="30"/>
    </row>
    <row r="29" spans="1:5" ht="15.75">
      <c r="A29" s="28" t="s">
        <v>49</v>
      </c>
      <c r="B29" s="29" t="s">
        <v>50</v>
      </c>
      <c r="C29" s="30"/>
      <c r="D29" s="30"/>
      <c r="E29" s="30"/>
    </row>
    <row r="30" spans="1:5" ht="16.5" thickBot="1">
      <c r="A30" s="31" t="s">
        <v>51</v>
      </c>
      <c r="B30" s="32" t="s">
        <v>52</v>
      </c>
      <c r="C30" s="34"/>
      <c r="D30" s="34"/>
      <c r="E30" s="34"/>
    </row>
    <row r="31" spans="1:5" ht="16.5" thickBot="1">
      <c r="A31" s="22" t="s">
        <v>53</v>
      </c>
      <c r="B31" s="23" t="s">
        <v>54</v>
      </c>
      <c r="C31" s="24">
        <f>+C32+C36+C37+C38</f>
        <v>0</v>
      </c>
      <c r="D31" s="24">
        <f>+D32+D36+D37+D38</f>
        <v>0</v>
      </c>
      <c r="E31" s="24">
        <f>+E32+E36+E37+E38</f>
        <v>0</v>
      </c>
    </row>
    <row r="32" spans="1:5" ht="15.75">
      <c r="A32" s="25" t="s">
        <v>55</v>
      </c>
      <c r="B32" s="26" t="s">
        <v>56</v>
      </c>
      <c r="C32" s="35">
        <f>+C33+C34+C35</f>
        <v>0</v>
      </c>
      <c r="D32" s="35">
        <f>+D33+D34+D35</f>
        <v>0</v>
      </c>
      <c r="E32" s="35">
        <f>+E33+E34+E35</f>
        <v>0</v>
      </c>
    </row>
    <row r="33" spans="1:5" ht="15.75">
      <c r="A33" s="28" t="s">
        <v>57</v>
      </c>
      <c r="B33" s="29" t="s">
        <v>58</v>
      </c>
      <c r="C33" s="30"/>
      <c r="D33" s="30"/>
      <c r="E33" s="30"/>
    </row>
    <row r="34" spans="1:5" ht="15.75">
      <c r="A34" s="28" t="s">
        <v>59</v>
      </c>
      <c r="B34" s="29" t="s">
        <v>60</v>
      </c>
      <c r="C34" s="30"/>
      <c r="D34" s="30"/>
      <c r="E34" s="30"/>
    </row>
    <row r="35" spans="1:5" ht="15.75">
      <c r="A35" s="28" t="s">
        <v>61</v>
      </c>
      <c r="B35" s="36" t="s">
        <v>62</v>
      </c>
      <c r="C35" s="30"/>
      <c r="D35" s="30"/>
      <c r="E35" s="30"/>
    </row>
    <row r="36" spans="1:5" ht="15.75">
      <c r="A36" s="28" t="s">
        <v>63</v>
      </c>
      <c r="B36" s="29" t="s">
        <v>64</v>
      </c>
      <c r="C36" s="30"/>
      <c r="D36" s="30"/>
      <c r="E36" s="30"/>
    </row>
    <row r="37" spans="1:5" ht="15.75">
      <c r="A37" s="28" t="s">
        <v>65</v>
      </c>
      <c r="B37" s="29" t="s">
        <v>66</v>
      </c>
      <c r="C37" s="30"/>
      <c r="D37" s="30"/>
      <c r="E37" s="30"/>
    </row>
    <row r="38" spans="1:5" ht="16.5" thickBot="1">
      <c r="A38" s="31" t="s">
        <v>67</v>
      </c>
      <c r="B38" s="32" t="s">
        <v>68</v>
      </c>
      <c r="C38" s="34"/>
      <c r="D38" s="34"/>
      <c r="E38" s="34"/>
    </row>
    <row r="39" spans="1:5" ht="16.5" thickBot="1">
      <c r="A39" s="22" t="s">
        <v>69</v>
      </c>
      <c r="B39" s="23" t="s">
        <v>70</v>
      </c>
      <c r="C39" s="24">
        <f>SUM(C40:C50)</f>
        <v>0</v>
      </c>
      <c r="D39" s="24">
        <f>SUM(D40:D50)</f>
        <v>0</v>
      </c>
      <c r="E39" s="24">
        <f>SUM(E40:E50)</f>
        <v>0</v>
      </c>
    </row>
    <row r="40" spans="1:5" ht="15.75">
      <c r="A40" s="25" t="s">
        <v>71</v>
      </c>
      <c r="B40" s="26" t="s">
        <v>72</v>
      </c>
      <c r="C40" s="27"/>
      <c r="D40" s="27"/>
      <c r="E40" s="27"/>
    </row>
    <row r="41" spans="1:5" ht="15.75">
      <c r="A41" s="28" t="s">
        <v>73</v>
      </c>
      <c r="B41" s="29" t="s">
        <v>74</v>
      </c>
      <c r="C41" s="30"/>
      <c r="D41" s="30"/>
      <c r="E41" s="30"/>
    </row>
    <row r="42" spans="1:5" ht="15.75">
      <c r="A42" s="28" t="s">
        <v>75</v>
      </c>
      <c r="B42" s="29" t="s">
        <v>76</v>
      </c>
      <c r="C42" s="30"/>
      <c r="D42" s="30"/>
      <c r="E42" s="30"/>
    </row>
    <row r="43" spans="1:5" ht="15.75">
      <c r="A43" s="28" t="s">
        <v>77</v>
      </c>
      <c r="B43" s="29" t="s">
        <v>78</v>
      </c>
      <c r="C43" s="30"/>
      <c r="D43" s="30"/>
      <c r="E43" s="30"/>
    </row>
    <row r="44" spans="1:5" ht="15.75">
      <c r="A44" s="28" t="s">
        <v>79</v>
      </c>
      <c r="B44" s="29" t="s">
        <v>80</v>
      </c>
      <c r="C44" s="30"/>
      <c r="D44" s="30"/>
      <c r="E44" s="30"/>
    </row>
    <row r="45" spans="1:5" ht="15.75">
      <c r="A45" s="28" t="s">
        <v>81</v>
      </c>
      <c r="B45" s="29" t="s">
        <v>82</v>
      </c>
      <c r="C45" s="30"/>
      <c r="D45" s="30"/>
      <c r="E45" s="30"/>
    </row>
    <row r="46" spans="1:5" ht="15.75">
      <c r="A46" s="28" t="s">
        <v>83</v>
      </c>
      <c r="B46" s="29" t="s">
        <v>84</v>
      </c>
      <c r="C46" s="30"/>
      <c r="D46" s="30"/>
      <c r="E46" s="30"/>
    </row>
    <row r="47" spans="1:5" ht="15.75">
      <c r="A47" s="28" t="s">
        <v>85</v>
      </c>
      <c r="B47" s="29" t="s">
        <v>86</v>
      </c>
      <c r="C47" s="30"/>
      <c r="D47" s="30"/>
      <c r="E47" s="30"/>
    </row>
    <row r="48" spans="1:5" ht="15.75">
      <c r="A48" s="28" t="s">
        <v>87</v>
      </c>
      <c r="B48" s="29" t="s">
        <v>88</v>
      </c>
      <c r="C48" s="30"/>
      <c r="D48" s="30"/>
      <c r="E48" s="30"/>
    </row>
    <row r="49" spans="1:5" ht="15.75">
      <c r="A49" s="31" t="s">
        <v>89</v>
      </c>
      <c r="B49" s="32" t="s">
        <v>90</v>
      </c>
      <c r="C49" s="34"/>
      <c r="D49" s="34"/>
      <c r="E49" s="34"/>
    </row>
    <row r="50" spans="1:5" ht="16.5" thickBot="1">
      <c r="A50" s="31" t="s">
        <v>91</v>
      </c>
      <c r="B50" s="32" t="s">
        <v>92</v>
      </c>
      <c r="C50" s="34"/>
      <c r="D50" s="34"/>
      <c r="E50" s="34"/>
    </row>
    <row r="51" spans="1:5" ht="16.5" thickBot="1">
      <c r="A51" s="22" t="s">
        <v>93</v>
      </c>
      <c r="B51" s="23" t="s">
        <v>94</v>
      </c>
      <c r="C51" s="24">
        <f>SUM(C52:C56)</f>
        <v>0</v>
      </c>
      <c r="D51" s="24">
        <f>SUM(D52:D56)</f>
        <v>0</v>
      </c>
      <c r="E51" s="24">
        <f>SUM(E52:E56)</f>
        <v>0</v>
      </c>
    </row>
    <row r="52" spans="1:5" ht="15.75">
      <c r="A52" s="25" t="s">
        <v>95</v>
      </c>
      <c r="B52" s="26" t="s">
        <v>96</v>
      </c>
      <c r="C52" s="27"/>
      <c r="D52" s="27"/>
      <c r="E52" s="27"/>
    </row>
    <row r="53" spans="1:5" ht="15.75">
      <c r="A53" s="28" t="s">
        <v>97</v>
      </c>
      <c r="B53" s="29" t="s">
        <v>98</v>
      </c>
      <c r="C53" s="30"/>
      <c r="D53" s="30"/>
      <c r="E53" s="30"/>
    </row>
    <row r="54" spans="1:5" ht="15.75">
      <c r="A54" s="28" t="s">
        <v>99</v>
      </c>
      <c r="B54" s="29" t="s">
        <v>100</v>
      </c>
      <c r="C54" s="30"/>
      <c r="D54" s="30"/>
      <c r="E54" s="30"/>
    </row>
    <row r="55" spans="1:5" ht="15.75">
      <c r="A55" s="28" t="s">
        <v>101</v>
      </c>
      <c r="B55" s="29" t="s">
        <v>102</v>
      </c>
      <c r="C55" s="30"/>
      <c r="D55" s="30"/>
      <c r="E55" s="30"/>
    </row>
    <row r="56" spans="1:5" ht="16.5" thickBot="1">
      <c r="A56" s="31" t="s">
        <v>103</v>
      </c>
      <c r="B56" s="32" t="s">
        <v>104</v>
      </c>
      <c r="C56" s="34"/>
      <c r="D56" s="34"/>
      <c r="E56" s="34"/>
    </row>
    <row r="57" spans="1:5" ht="16.5" thickBot="1">
      <c r="A57" s="22" t="s">
        <v>105</v>
      </c>
      <c r="B57" s="23" t="s">
        <v>106</v>
      </c>
      <c r="C57" s="24">
        <f>SUM(C58:C60)</f>
        <v>0</v>
      </c>
      <c r="D57" s="24">
        <f>SUM(D58:D60)</f>
        <v>0</v>
      </c>
      <c r="E57" s="24">
        <f>SUM(E58:E60)</f>
        <v>0</v>
      </c>
    </row>
    <row r="58" spans="1:5" ht="31.5">
      <c r="A58" s="25" t="s">
        <v>107</v>
      </c>
      <c r="B58" s="26" t="s">
        <v>108</v>
      </c>
      <c r="C58" s="27"/>
      <c r="D58" s="27"/>
      <c r="E58" s="27"/>
    </row>
    <row r="59" spans="1:5" ht="31.5">
      <c r="A59" s="28" t="s">
        <v>109</v>
      </c>
      <c r="B59" s="29" t="s">
        <v>110</v>
      </c>
      <c r="C59" s="30"/>
      <c r="D59" s="30"/>
      <c r="E59" s="30"/>
    </row>
    <row r="60" spans="1:5" ht="15.75">
      <c r="A60" s="28" t="s">
        <v>111</v>
      </c>
      <c r="B60" s="29" t="s">
        <v>112</v>
      </c>
      <c r="C60" s="30"/>
      <c r="D60" s="30"/>
      <c r="E60" s="30"/>
    </row>
    <row r="61" spans="1:5" ht="16.5" thickBot="1">
      <c r="A61" s="31" t="s">
        <v>113</v>
      </c>
      <c r="B61" s="32" t="s">
        <v>114</v>
      </c>
      <c r="C61" s="34"/>
      <c r="D61" s="34"/>
      <c r="E61" s="34"/>
    </row>
    <row r="62" spans="1:5" ht="16.5" thickBot="1">
      <c r="A62" s="22" t="s">
        <v>115</v>
      </c>
      <c r="B62" s="33" t="s">
        <v>116</v>
      </c>
      <c r="C62" s="24">
        <f>SUM(C63:C65)</f>
        <v>0</v>
      </c>
      <c r="D62" s="24">
        <f>SUM(D63:D65)</f>
        <v>0</v>
      </c>
      <c r="E62" s="24">
        <f>SUM(E63:E65)</f>
        <v>0</v>
      </c>
    </row>
    <row r="63" spans="1:5" ht="31.5">
      <c r="A63" s="25" t="s">
        <v>117</v>
      </c>
      <c r="B63" s="26" t="s">
        <v>118</v>
      </c>
      <c r="C63" s="30"/>
      <c r="D63" s="30"/>
      <c r="E63" s="30"/>
    </row>
    <row r="64" spans="1:5" ht="31.5">
      <c r="A64" s="28" t="s">
        <v>119</v>
      </c>
      <c r="B64" s="29" t="s">
        <v>120</v>
      </c>
      <c r="C64" s="30"/>
      <c r="D64" s="30"/>
      <c r="E64" s="30"/>
    </row>
    <row r="65" spans="1:5" ht="15.75">
      <c r="A65" s="28" t="s">
        <v>121</v>
      </c>
      <c r="B65" s="29" t="s">
        <v>122</v>
      </c>
      <c r="C65" s="30"/>
      <c r="D65" s="30"/>
      <c r="E65" s="30"/>
    </row>
    <row r="66" spans="1:5" ht="16.5" thickBot="1">
      <c r="A66" s="31" t="s">
        <v>123</v>
      </c>
      <c r="B66" s="32" t="s">
        <v>124</v>
      </c>
      <c r="C66" s="30"/>
      <c r="D66" s="30"/>
      <c r="E66" s="30"/>
    </row>
    <row r="67" spans="1:5" ht="16.5" thickBot="1">
      <c r="A67" s="22" t="s">
        <v>125</v>
      </c>
      <c r="B67" s="23" t="s">
        <v>126</v>
      </c>
      <c r="C67" s="24">
        <f>+C10+C17+C24+C31+C39+C51+C57+C62</f>
        <v>0</v>
      </c>
      <c r="D67" s="24">
        <f>+D10+D17+D24+D31+D39+D51+D57+D62</f>
        <v>0</v>
      </c>
      <c r="E67" s="24">
        <f>+E10+E17+E24+E31+E39+E51+E57+E62</f>
        <v>0</v>
      </c>
    </row>
    <row r="68" spans="1:5" ht="16.5" thickBot="1">
      <c r="A68" s="37" t="s">
        <v>127</v>
      </c>
      <c r="B68" s="33" t="s">
        <v>128</v>
      </c>
      <c r="C68" s="24">
        <f>SUM(C69:C71)</f>
        <v>0</v>
      </c>
      <c r="D68" s="24">
        <f>SUM(D69:D71)</f>
        <v>0</v>
      </c>
      <c r="E68" s="24">
        <f>SUM(E69:E71)</f>
        <v>0</v>
      </c>
    </row>
    <row r="69" spans="1:5" ht="15.75">
      <c r="A69" s="25" t="s">
        <v>129</v>
      </c>
      <c r="B69" s="26" t="s">
        <v>130</v>
      </c>
      <c r="C69" s="30"/>
      <c r="D69" s="30"/>
      <c r="E69" s="30"/>
    </row>
    <row r="70" spans="1:5" ht="15.75">
      <c r="A70" s="28" t="s">
        <v>131</v>
      </c>
      <c r="B70" s="29" t="s">
        <v>132</v>
      </c>
      <c r="C70" s="30"/>
      <c r="D70" s="30"/>
      <c r="E70" s="30"/>
    </row>
    <row r="71" spans="1:5" ht="16.5" thickBot="1">
      <c r="A71" s="31" t="s">
        <v>133</v>
      </c>
      <c r="B71" s="38" t="s">
        <v>134</v>
      </c>
      <c r="C71" s="30"/>
      <c r="D71" s="30"/>
      <c r="E71" s="30"/>
    </row>
    <row r="72" spans="1:5" ht="16.5" thickBot="1">
      <c r="A72" s="37" t="s">
        <v>135</v>
      </c>
      <c r="B72" s="33" t="s">
        <v>136</v>
      </c>
      <c r="C72" s="24">
        <f>SUM(C73:C76)</f>
        <v>0</v>
      </c>
      <c r="D72" s="24">
        <f>SUM(D73:D76)</f>
        <v>0</v>
      </c>
      <c r="E72" s="24">
        <f>SUM(E73:E76)</f>
        <v>0</v>
      </c>
    </row>
    <row r="73" spans="1:5" ht="15.75">
      <c r="A73" s="25" t="s">
        <v>137</v>
      </c>
      <c r="B73" s="26" t="s">
        <v>138</v>
      </c>
      <c r="C73" s="30"/>
      <c r="D73" s="30"/>
      <c r="E73" s="30"/>
    </row>
    <row r="74" spans="1:5" ht="15.75">
      <c r="A74" s="28" t="s">
        <v>139</v>
      </c>
      <c r="B74" s="29" t="s">
        <v>140</v>
      </c>
      <c r="C74" s="30"/>
      <c r="D74" s="30"/>
      <c r="E74" s="30"/>
    </row>
    <row r="75" spans="1:5" ht="15.75">
      <c r="A75" s="28" t="s">
        <v>141</v>
      </c>
      <c r="B75" s="29" t="s">
        <v>142</v>
      </c>
      <c r="C75" s="30"/>
      <c r="D75" s="30"/>
      <c r="E75" s="30"/>
    </row>
    <row r="76" spans="1:5" ht="16.5" thickBot="1">
      <c r="A76" s="31" t="s">
        <v>143</v>
      </c>
      <c r="B76" s="32" t="s">
        <v>144</v>
      </c>
      <c r="C76" s="30"/>
      <c r="D76" s="30"/>
      <c r="E76" s="30"/>
    </row>
    <row r="77" spans="1:5" ht="16.5" thickBot="1">
      <c r="A77" s="37" t="s">
        <v>145</v>
      </c>
      <c r="B77" s="33" t="s">
        <v>146</v>
      </c>
      <c r="C77" s="24">
        <f>SUM(C78:C79)</f>
        <v>0</v>
      </c>
      <c r="D77" s="24">
        <f>SUM(D78:D79)</f>
        <v>0</v>
      </c>
      <c r="E77" s="24">
        <f>SUM(E78:E79)</f>
        <v>0</v>
      </c>
    </row>
    <row r="78" spans="1:5" ht="15.75">
      <c r="A78" s="25" t="s">
        <v>147</v>
      </c>
      <c r="B78" s="26" t="s">
        <v>148</v>
      </c>
      <c r="C78" s="30"/>
      <c r="D78" s="30"/>
      <c r="E78" s="30"/>
    </row>
    <row r="79" spans="1:5" ht="16.5" thickBot="1">
      <c r="A79" s="31" t="s">
        <v>149</v>
      </c>
      <c r="B79" s="32" t="s">
        <v>150</v>
      </c>
      <c r="C79" s="30"/>
      <c r="D79" s="30"/>
      <c r="E79" s="30"/>
    </row>
    <row r="80" spans="1:5" ht="16.5" thickBot="1">
      <c r="A80" s="37" t="s">
        <v>151</v>
      </c>
      <c r="B80" s="33" t="s">
        <v>152</v>
      </c>
      <c r="C80" s="24">
        <f>SUM(C81:C83)</f>
        <v>0</v>
      </c>
      <c r="D80" s="24">
        <f>SUM(D81:D83)</f>
        <v>0</v>
      </c>
      <c r="E80" s="24">
        <f>SUM(E81:E83)</f>
        <v>0</v>
      </c>
    </row>
    <row r="81" spans="1:5" ht="15.75">
      <c r="A81" s="25" t="s">
        <v>153</v>
      </c>
      <c r="B81" s="26" t="s">
        <v>154</v>
      </c>
      <c r="C81" s="30"/>
      <c r="D81" s="30"/>
      <c r="E81" s="30"/>
    </row>
    <row r="82" spans="1:5" ht="15.75">
      <c r="A82" s="28" t="s">
        <v>155</v>
      </c>
      <c r="B82" s="29" t="s">
        <v>156</v>
      </c>
      <c r="C82" s="30"/>
      <c r="D82" s="30"/>
      <c r="E82" s="30"/>
    </row>
    <row r="83" spans="1:5" ht="16.5" thickBot="1">
      <c r="A83" s="31" t="s">
        <v>157</v>
      </c>
      <c r="B83" s="32" t="s">
        <v>158</v>
      </c>
      <c r="C83" s="30"/>
      <c r="D83" s="30"/>
      <c r="E83" s="30"/>
    </row>
    <row r="84" spans="1:5" ht="16.5" thickBot="1">
      <c r="A84" s="37" t="s">
        <v>159</v>
      </c>
      <c r="B84" s="33" t="s">
        <v>160</v>
      </c>
      <c r="C84" s="24">
        <f>SUM(C85:C88)</f>
        <v>0</v>
      </c>
      <c r="D84" s="24">
        <f>SUM(D85:D88)</f>
        <v>0</v>
      </c>
      <c r="E84" s="24">
        <f>SUM(E85:E88)</f>
        <v>0</v>
      </c>
    </row>
    <row r="85" spans="1:5" ht="15.75">
      <c r="A85" s="39" t="s">
        <v>161</v>
      </c>
      <c r="B85" s="26" t="s">
        <v>162</v>
      </c>
      <c r="C85" s="30"/>
      <c r="D85" s="30"/>
      <c r="E85" s="30"/>
    </row>
    <row r="86" spans="1:5" ht="15.75">
      <c r="A86" s="40" t="s">
        <v>163</v>
      </c>
      <c r="B86" s="29" t="s">
        <v>164</v>
      </c>
      <c r="C86" s="30"/>
      <c r="D86" s="30"/>
      <c r="E86" s="30"/>
    </row>
    <row r="87" spans="1:5" ht="15.75">
      <c r="A87" s="40" t="s">
        <v>165</v>
      </c>
      <c r="B87" s="29" t="s">
        <v>166</v>
      </c>
      <c r="C87" s="30"/>
      <c r="D87" s="30"/>
      <c r="E87" s="30"/>
    </row>
    <row r="88" spans="1:5" ht="16.5" thickBot="1">
      <c r="A88" s="41" t="s">
        <v>167</v>
      </c>
      <c r="B88" s="32" t="s">
        <v>168</v>
      </c>
      <c r="C88" s="30"/>
      <c r="D88" s="30"/>
      <c r="E88" s="30"/>
    </row>
    <row r="89" spans="1:5" ht="16.5" thickBot="1">
      <c r="A89" s="37" t="s">
        <v>169</v>
      </c>
      <c r="B89" s="33" t="s">
        <v>170</v>
      </c>
      <c r="C89" s="42"/>
      <c r="D89" s="42"/>
      <c r="E89" s="42"/>
    </row>
    <row r="90" spans="1:5" ht="16.5" thickBot="1">
      <c r="A90" s="37" t="s">
        <v>171</v>
      </c>
      <c r="B90" s="33" t="s">
        <v>172</v>
      </c>
      <c r="C90" s="42"/>
      <c r="D90" s="42"/>
      <c r="E90" s="42"/>
    </row>
    <row r="91" spans="1:5" ht="16.5" thickBot="1">
      <c r="A91" s="37" t="s">
        <v>173</v>
      </c>
      <c r="B91" s="43" t="s">
        <v>174</v>
      </c>
      <c r="C91" s="24">
        <f>+C68+C72+C77+C80+C84+C90+C89</f>
        <v>0</v>
      </c>
      <c r="D91" s="24">
        <f>+D68+D72+D77+D80+D84+D90+D89</f>
        <v>0</v>
      </c>
      <c r="E91" s="24">
        <f>+E68+E72+E77+E80+E84+E90+E89</f>
        <v>0</v>
      </c>
    </row>
    <row r="92" spans="1:5" ht="16.5" thickBot="1">
      <c r="A92" s="44" t="s">
        <v>175</v>
      </c>
      <c r="B92" s="45" t="s">
        <v>176</v>
      </c>
      <c r="C92" s="24">
        <f>+C67+C91</f>
        <v>0</v>
      </c>
      <c r="D92" s="24">
        <f>+D67+D91</f>
        <v>0</v>
      </c>
      <c r="E92" s="24">
        <f>+E67+E91</f>
        <v>0</v>
      </c>
    </row>
    <row r="93" spans="1:5" ht="16.5" thickBot="1">
      <c r="A93" s="46"/>
      <c r="B93" s="47"/>
      <c r="C93" s="48"/>
      <c r="D93" s="48"/>
      <c r="E93" s="48"/>
    </row>
    <row r="94" spans="1:5" ht="16.5" thickBot="1">
      <c r="A94" s="14"/>
      <c r="B94" s="49" t="s">
        <v>177</v>
      </c>
      <c r="C94" s="50"/>
      <c r="D94" s="50"/>
      <c r="E94" s="50"/>
    </row>
    <row r="95" spans="1:5" ht="16.5" thickBot="1">
      <c r="A95" s="51" t="s">
        <v>11</v>
      </c>
      <c r="B95" s="52" t="s">
        <v>343</v>
      </c>
      <c r="C95" s="53">
        <f>+C96+C97+C98+C99+C100+C113</f>
        <v>0</v>
      </c>
      <c r="D95" s="53">
        <f>+D96+D97+D98+D99+D100+D113</f>
        <v>0</v>
      </c>
      <c r="E95" s="53">
        <f>+E96+E97+E98+E99+E100+E113</f>
        <v>0</v>
      </c>
    </row>
    <row r="96" spans="1:5" ht="15.75">
      <c r="A96" s="54" t="s">
        <v>13</v>
      </c>
      <c r="B96" s="55" t="s">
        <v>178</v>
      </c>
      <c r="C96" s="56"/>
      <c r="D96" s="56"/>
      <c r="E96" s="56"/>
    </row>
    <row r="97" spans="1:5" ht="15.75">
      <c r="A97" s="28" t="s">
        <v>15</v>
      </c>
      <c r="B97" s="57" t="s">
        <v>179</v>
      </c>
      <c r="C97" s="30"/>
      <c r="D97" s="30"/>
      <c r="E97" s="30"/>
    </row>
    <row r="98" spans="1:5" ht="15.75">
      <c r="A98" s="28" t="s">
        <v>17</v>
      </c>
      <c r="B98" s="57" t="s">
        <v>180</v>
      </c>
      <c r="C98" s="34"/>
      <c r="D98" s="34"/>
      <c r="E98" s="34"/>
    </row>
    <row r="99" spans="1:5" ht="15.75">
      <c r="A99" s="28" t="s">
        <v>19</v>
      </c>
      <c r="B99" s="58" t="s">
        <v>181</v>
      </c>
      <c r="C99" s="34"/>
      <c r="D99" s="34"/>
      <c r="E99" s="34"/>
    </row>
    <row r="100" spans="1:5" ht="15.75">
      <c r="A100" s="28" t="s">
        <v>182</v>
      </c>
      <c r="B100" s="59" t="s">
        <v>183</v>
      </c>
      <c r="C100" s="34"/>
      <c r="D100" s="34"/>
      <c r="E100" s="34"/>
    </row>
    <row r="101" spans="1:5" ht="15.75">
      <c r="A101" s="28" t="s">
        <v>23</v>
      </c>
      <c r="B101" s="57" t="s">
        <v>184</v>
      </c>
      <c r="C101" s="34"/>
      <c r="D101" s="34"/>
      <c r="E101" s="34"/>
    </row>
    <row r="102" spans="1:5" ht="15.75">
      <c r="A102" s="28" t="s">
        <v>185</v>
      </c>
      <c r="B102" s="60" t="s">
        <v>186</v>
      </c>
      <c r="C102" s="34"/>
      <c r="D102" s="34"/>
      <c r="E102" s="34"/>
    </row>
    <row r="103" spans="1:5" ht="15.75">
      <c r="A103" s="28" t="s">
        <v>187</v>
      </c>
      <c r="B103" s="60" t="s">
        <v>188</v>
      </c>
      <c r="C103" s="34"/>
      <c r="D103" s="34"/>
      <c r="E103" s="34"/>
    </row>
    <row r="104" spans="1:5" ht="15.75">
      <c r="A104" s="28" t="s">
        <v>189</v>
      </c>
      <c r="B104" s="60" t="s">
        <v>190</v>
      </c>
      <c r="C104" s="34"/>
      <c r="D104" s="34"/>
      <c r="E104" s="34"/>
    </row>
    <row r="105" spans="1:5" ht="31.5">
      <c r="A105" s="28" t="s">
        <v>191</v>
      </c>
      <c r="B105" s="61" t="s">
        <v>192</v>
      </c>
      <c r="C105" s="34"/>
      <c r="D105" s="34"/>
      <c r="E105" s="34"/>
    </row>
    <row r="106" spans="1:5" ht="31.5">
      <c r="A106" s="28" t="s">
        <v>193</v>
      </c>
      <c r="B106" s="61" t="s">
        <v>194</v>
      </c>
      <c r="C106" s="34"/>
      <c r="D106" s="34"/>
      <c r="E106" s="34"/>
    </row>
    <row r="107" spans="1:5" ht="15.75">
      <c r="A107" s="28" t="s">
        <v>195</v>
      </c>
      <c r="B107" s="60" t="s">
        <v>196</v>
      </c>
      <c r="C107" s="34"/>
      <c r="D107" s="34"/>
      <c r="E107" s="34"/>
    </row>
    <row r="108" spans="1:5" ht="15.75">
      <c r="A108" s="28" t="s">
        <v>197</v>
      </c>
      <c r="B108" s="60" t="s">
        <v>198</v>
      </c>
      <c r="C108" s="34"/>
      <c r="D108" s="34"/>
      <c r="E108" s="34"/>
    </row>
    <row r="109" spans="1:5" ht="31.5">
      <c r="A109" s="28" t="s">
        <v>199</v>
      </c>
      <c r="B109" s="61" t="s">
        <v>200</v>
      </c>
      <c r="C109" s="34"/>
      <c r="D109" s="34"/>
      <c r="E109" s="34"/>
    </row>
    <row r="110" spans="1:5" ht="15.75">
      <c r="A110" s="62" t="s">
        <v>201</v>
      </c>
      <c r="B110" s="63" t="s">
        <v>202</v>
      </c>
      <c r="C110" s="34"/>
      <c r="D110" s="34"/>
      <c r="E110" s="34"/>
    </row>
    <row r="111" spans="1:5" ht="15.75">
      <c r="A111" s="28" t="s">
        <v>203</v>
      </c>
      <c r="B111" s="63" t="s">
        <v>204</v>
      </c>
      <c r="C111" s="34"/>
      <c r="D111" s="34"/>
      <c r="E111" s="34"/>
    </row>
    <row r="112" spans="1:5" ht="31.5">
      <c r="A112" s="28" t="s">
        <v>205</v>
      </c>
      <c r="B112" s="61" t="s">
        <v>206</v>
      </c>
      <c r="C112" s="30"/>
      <c r="D112" s="30"/>
      <c r="E112" s="30"/>
    </row>
    <row r="113" spans="1:5" ht="15.75">
      <c r="A113" s="28" t="s">
        <v>207</v>
      </c>
      <c r="B113" s="58" t="s">
        <v>208</v>
      </c>
      <c r="C113" s="30"/>
      <c r="D113" s="30"/>
      <c r="E113" s="30"/>
    </row>
    <row r="114" spans="1:5" ht="15.75">
      <c r="A114" s="31" t="s">
        <v>209</v>
      </c>
      <c r="B114" s="57" t="s">
        <v>210</v>
      </c>
      <c r="C114" s="34"/>
      <c r="D114" s="34"/>
      <c r="E114" s="34"/>
    </row>
    <row r="115" spans="1:5" ht="16.5" thickBot="1">
      <c r="A115" s="64" t="s">
        <v>211</v>
      </c>
      <c r="B115" s="65" t="s">
        <v>212</v>
      </c>
      <c r="C115" s="66"/>
      <c r="D115" s="66"/>
      <c r="E115" s="66"/>
    </row>
    <row r="116" spans="1:5" ht="16.5" thickBot="1">
      <c r="A116" s="22" t="s">
        <v>25</v>
      </c>
      <c r="B116" s="67" t="s">
        <v>344</v>
      </c>
      <c r="C116" s="24">
        <f>+C117+C119+C121</f>
        <v>0</v>
      </c>
      <c r="D116" s="24">
        <f>+D117+D119+D121</f>
        <v>0</v>
      </c>
      <c r="E116" s="24">
        <f>+E117+E119+E121</f>
        <v>0</v>
      </c>
    </row>
    <row r="117" spans="1:5" ht="15.75">
      <c r="A117" s="25" t="s">
        <v>27</v>
      </c>
      <c r="B117" s="57" t="s">
        <v>213</v>
      </c>
      <c r="C117" s="27"/>
      <c r="D117" s="27"/>
      <c r="E117" s="27"/>
    </row>
    <row r="118" spans="1:5" ht="15.75">
      <c r="A118" s="25" t="s">
        <v>29</v>
      </c>
      <c r="B118" s="68" t="s">
        <v>214</v>
      </c>
      <c r="C118" s="27"/>
      <c r="D118" s="27"/>
      <c r="E118" s="27"/>
    </row>
    <row r="119" spans="1:5" ht="15.75">
      <c r="A119" s="25" t="s">
        <v>31</v>
      </c>
      <c r="B119" s="68" t="s">
        <v>215</v>
      </c>
      <c r="C119" s="30"/>
      <c r="D119" s="30"/>
      <c r="E119" s="30"/>
    </row>
    <row r="120" spans="1:5" ht="15.75">
      <c r="A120" s="25" t="s">
        <v>33</v>
      </c>
      <c r="B120" s="68" t="s">
        <v>216</v>
      </c>
      <c r="C120" s="69"/>
      <c r="D120" s="69"/>
      <c r="E120" s="69"/>
    </row>
    <row r="121" spans="1:5" ht="15.75">
      <c r="A121" s="25" t="s">
        <v>35</v>
      </c>
      <c r="B121" s="70" t="s">
        <v>217</v>
      </c>
      <c r="C121" s="69"/>
      <c r="D121" s="69"/>
      <c r="E121" s="69"/>
    </row>
    <row r="122" spans="1:5" ht="18" customHeight="1">
      <c r="A122" s="25" t="s">
        <v>37</v>
      </c>
      <c r="B122" s="71" t="s">
        <v>218</v>
      </c>
      <c r="C122" s="69"/>
      <c r="D122" s="69"/>
      <c r="E122" s="69"/>
    </row>
    <row r="123" spans="1:5" ht="31.5">
      <c r="A123" s="25" t="s">
        <v>219</v>
      </c>
      <c r="B123" s="72" t="s">
        <v>220</v>
      </c>
      <c r="C123" s="69"/>
      <c r="D123" s="69"/>
      <c r="E123" s="69"/>
    </row>
    <row r="124" spans="1:5" ht="31.5">
      <c r="A124" s="25" t="s">
        <v>221</v>
      </c>
      <c r="B124" s="61" t="s">
        <v>194</v>
      </c>
      <c r="C124" s="69"/>
      <c r="D124" s="69"/>
      <c r="E124" s="69"/>
    </row>
    <row r="125" spans="1:5" ht="15.75">
      <c r="A125" s="25" t="s">
        <v>222</v>
      </c>
      <c r="B125" s="61" t="s">
        <v>223</v>
      </c>
      <c r="C125" s="69"/>
      <c r="D125" s="69"/>
      <c r="E125" s="69"/>
    </row>
    <row r="126" spans="1:5" ht="15.75">
      <c r="A126" s="25" t="s">
        <v>224</v>
      </c>
      <c r="B126" s="61" t="s">
        <v>225</v>
      </c>
      <c r="C126" s="69"/>
      <c r="D126" s="69"/>
      <c r="E126" s="69"/>
    </row>
    <row r="127" spans="1:5" ht="31.5">
      <c r="A127" s="25" t="s">
        <v>226</v>
      </c>
      <c r="B127" s="61" t="s">
        <v>200</v>
      </c>
      <c r="C127" s="69"/>
      <c r="D127" s="69"/>
      <c r="E127" s="69"/>
    </row>
    <row r="128" spans="1:5" ht="15.75">
      <c r="A128" s="25" t="s">
        <v>227</v>
      </c>
      <c r="B128" s="61" t="s">
        <v>228</v>
      </c>
      <c r="C128" s="69"/>
      <c r="D128" s="69"/>
      <c r="E128" s="69"/>
    </row>
    <row r="129" spans="1:5" ht="32.25" thickBot="1">
      <c r="A129" s="62" t="s">
        <v>229</v>
      </c>
      <c r="B129" s="61" t="s">
        <v>230</v>
      </c>
      <c r="C129" s="73"/>
      <c r="D129" s="73"/>
      <c r="E129" s="73"/>
    </row>
    <row r="130" spans="1:5" ht="16.5" thickBot="1">
      <c r="A130" s="22" t="s">
        <v>39</v>
      </c>
      <c r="B130" s="23" t="s">
        <v>231</v>
      </c>
      <c r="C130" s="24">
        <f>+C95+C116</f>
        <v>0</v>
      </c>
      <c r="D130" s="24">
        <f>+D95+D116</f>
        <v>0</v>
      </c>
      <c r="E130" s="24">
        <f>+E95+E116</f>
        <v>0</v>
      </c>
    </row>
    <row r="131" spans="1:5" ht="32.25" thickBot="1">
      <c r="A131" s="22" t="s">
        <v>232</v>
      </c>
      <c r="B131" s="23" t="s">
        <v>233</v>
      </c>
      <c r="C131" s="24">
        <f>+C132+C133+C134</f>
        <v>0</v>
      </c>
      <c r="D131" s="24">
        <f>+D132+D133+D134</f>
        <v>0</v>
      </c>
      <c r="E131" s="24">
        <f>+E132+E133+E134</f>
        <v>0</v>
      </c>
    </row>
    <row r="132" spans="1:5" ht="15.75">
      <c r="A132" s="25" t="s">
        <v>55</v>
      </c>
      <c r="B132" s="74" t="s">
        <v>234</v>
      </c>
      <c r="C132" s="69"/>
      <c r="D132" s="69"/>
      <c r="E132" s="69"/>
    </row>
    <row r="133" spans="1:5" ht="15.75">
      <c r="A133" s="25" t="s">
        <v>63</v>
      </c>
      <c r="B133" s="74" t="s">
        <v>235</v>
      </c>
      <c r="C133" s="69"/>
      <c r="D133" s="69"/>
      <c r="E133" s="69"/>
    </row>
    <row r="134" spans="1:5" ht="16.5" thickBot="1">
      <c r="A134" s="62" t="s">
        <v>65</v>
      </c>
      <c r="B134" s="75" t="s">
        <v>236</v>
      </c>
      <c r="C134" s="69"/>
      <c r="D134" s="69"/>
      <c r="E134" s="69"/>
    </row>
    <row r="135" spans="1:5" ht="16.5" thickBot="1">
      <c r="A135" s="22" t="s">
        <v>69</v>
      </c>
      <c r="B135" s="23" t="s">
        <v>237</v>
      </c>
      <c r="C135" s="24">
        <f>+C136+C137+C138+C139+C140+C141</f>
        <v>0</v>
      </c>
      <c r="D135" s="24">
        <f>+D136+D137+D138+D139+D140+D141</f>
        <v>0</v>
      </c>
      <c r="E135" s="24">
        <f>+E136+E137+E138+E139+E140+E141</f>
        <v>0</v>
      </c>
    </row>
    <row r="136" spans="1:5" ht="15.75">
      <c r="A136" s="25" t="s">
        <v>71</v>
      </c>
      <c r="B136" s="74" t="s">
        <v>238</v>
      </c>
      <c r="C136" s="69"/>
      <c r="D136" s="69"/>
      <c r="E136" s="69"/>
    </row>
    <row r="137" spans="1:5" ht="15.75">
      <c r="A137" s="25" t="s">
        <v>73</v>
      </c>
      <c r="B137" s="74" t="s">
        <v>239</v>
      </c>
      <c r="C137" s="69"/>
      <c r="D137" s="69"/>
      <c r="E137" s="69"/>
    </row>
    <row r="138" spans="1:5" ht="15.75">
      <c r="A138" s="25" t="s">
        <v>75</v>
      </c>
      <c r="B138" s="74" t="s">
        <v>240</v>
      </c>
      <c r="C138" s="69"/>
      <c r="D138" s="69"/>
      <c r="E138" s="69"/>
    </row>
    <row r="139" spans="1:5" ht="15.75">
      <c r="A139" s="25" t="s">
        <v>77</v>
      </c>
      <c r="B139" s="74" t="s">
        <v>241</v>
      </c>
      <c r="C139" s="69"/>
      <c r="D139" s="69"/>
      <c r="E139" s="69"/>
    </row>
    <row r="140" spans="1:5" ht="15.75">
      <c r="A140" s="25" t="s">
        <v>79</v>
      </c>
      <c r="B140" s="74" t="s">
        <v>242</v>
      </c>
      <c r="C140" s="69"/>
      <c r="D140" s="69"/>
      <c r="E140" s="69"/>
    </row>
    <row r="141" spans="1:5" ht="16.5" thickBot="1">
      <c r="A141" s="62" t="s">
        <v>81</v>
      </c>
      <c r="B141" s="75" t="s">
        <v>243</v>
      </c>
      <c r="C141" s="69"/>
      <c r="D141" s="69"/>
      <c r="E141" s="69"/>
    </row>
    <row r="142" spans="1:5" ht="16.5" thickBot="1">
      <c r="A142" s="22" t="s">
        <v>93</v>
      </c>
      <c r="B142" s="23" t="s">
        <v>244</v>
      </c>
      <c r="C142" s="24">
        <f>+C143+C144+C146+C147+C145</f>
        <v>0</v>
      </c>
      <c r="D142" s="24">
        <f>+D143+D144+D146+D147+D145</f>
        <v>0</v>
      </c>
      <c r="E142" s="24">
        <f>+E143+E144+E146+E147+E145</f>
        <v>0</v>
      </c>
    </row>
    <row r="143" spans="1:5" ht="15.75">
      <c r="A143" s="25" t="s">
        <v>95</v>
      </c>
      <c r="B143" s="74" t="s">
        <v>245</v>
      </c>
      <c r="C143" s="69"/>
      <c r="D143" s="69"/>
      <c r="E143" s="69"/>
    </row>
    <row r="144" spans="1:5" ht="15.75">
      <c r="A144" s="25" t="s">
        <v>97</v>
      </c>
      <c r="B144" s="74" t="s">
        <v>246</v>
      </c>
      <c r="C144" s="69"/>
      <c r="D144" s="69"/>
      <c r="E144" s="69"/>
    </row>
    <row r="145" spans="1:5" ht="15.75">
      <c r="A145" s="25" t="s">
        <v>99</v>
      </c>
      <c r="B145" s="74" t="s">
        <v>247</v>
      </c>
      <c r="C145" s="69"/>
      <c r="D145" s="69"/>
      <c r="E145" s="69"/>
    </row>
    <row r="146" spans="1:5" ht="15.75">
      <c r="A146" s="25" t="s">
        <v>101</v>
      </c>
      <c r="B146" s="74" t="s">
        <v>248</v>
      </c>
      <c r="C146" s="69"/>
      <c r="D146" s="69"/>
      <c r="E146" s="69"/>
    </row>
    <row r="147" spans="1:5" ht="16.5" thickBot="1">
      <c r="A147" s="62" t="s">
        <v>103</v>
      </c>
      <c r="B147" s="75" t="s">
        <v>249</v>
      </c>
      <c r="C147" s="69"/>
      <c r="D147" s="69"/>
      <c r="E147" s="69"/>
    </row>
    <row r="148" spans="1:5" ht="16.5" thickBot="1">
      <c r="A148" s="22" t="s">
        <v>250</v>
      </c>
      <c r="B148" s="23" t="s">
        <v>251</v>
      </c>
      <c r="C148" s="76">
        <f>+C149+C150+C151+C152+C153</f>
        <v>0</v>
      </c>
      <c r="D148" s="76">
        <f>+D149+D150+D151+D152+D153</f>
        <v>0</v>
      </c>
      <c r="E148" s="76">
        <f>+E149+E150+E151+E152+E153</f>
        <v>0</v>
      </c>
    </row>
    <row r="149" spans="1:5" ht="15.75">
      <c r="A149" s="25" t="s">
        <v>107</v>
      </c>
      <c r="B149" s="74" t="s">
        <v>252</v>
      </c>
      <c r="C149" s="69"/>
      <c r="D149" s="69"/>
      <c r="E149" s="69"/>
    </row>
    <row r="150" spans="1:5" ht="15.75">
      <c r="A150" s="25" t="s">
        <v>109</v>
      </c>
      <c r="B150" s="74" t="s">
        <v>253</v>
      </c>
      <c r="C150" s="69"/>
      <c r="D150" s="69"/>
      <c r="E150" s="69"/>
    </row>
    <row r="151" spans="1:5" ht="15.75">
      <c r="A151" s="25" t="s">
        <v>111</v>
      </c>
      <c r="B151" s="74" t="s">
        <v>254</v>
      </c>
      <c r="C151" s="69"/>
      <c r="D151" s="69"/>
      <c r="E151" s="69"/>
    </row>
    <row r="152" spans="1:5" ht="31.5">
      <c r="A152" s="25" t="s">
        <v>113</v>
      </c>
      <c r="B152" s="74" t="s">
        <v>255</v>
      </c>
      <c r="C152" s="69"/>
      <c r="D152" s="69"/>
      <c r="E152" s="69"/>
    </row>
    <row r="153" spans="1:5" ht="16.5" thickBot="1">
      <c r="A153" s="62" t="s">
        <v>256</v>
      </c>
      <c r="B153" s="75" t="s">
        <v>257</v>
      </c>
      <c r="C153" s="73"/>
      <c r="D153" s="73"/>
      <c r="E153" s="73"/>
    </row>
    <row r="154" spans="1:5" ht="16.5" thickBot="1">
      <c r="A154" s="77" t="s">
        <v>115</v>
      </c>
      <c r="B154" s="23" t="s">
        <v>258</v>
      </c>
      <c r="C154" s="76"/>
      <c r="D154" s="76"/>
      <c r="E154" s="76"/>
    </row>
    <row r="155" spans="1:5" ht="16.5" thickBot="1">
      <c r="A155" s="77" t="s">
        <v>125</v>
      </c>
      <c r="B155" s="23" t="s">
        <v>259</v>
      </c>
      <c r="C155" s="76"/>
      <c r="D155" s="76"/>
      <c r="E155" s="76"/>
    </row>
    <row r="156" spans="1:5" ht="16.5" thickBot="1">
      <c r="A156" s="22" t="s">
        <v>260</v>
      </c>
      <c r="B156" s="23" t="s">
        <v>261</v>
      </c>
      <c r="C156" s="78">
        <f>+C131+C135+C142+C148+C154+C155</f>
        <v>0</v>
      </c>
      <c r="D156" s="78">
        <f>+D131+D135+D142+D148+D154+D155</f>
        <v>0</v>
      </c>
      <c r="E156" s="78">
        <f>+E131+E135+E142+E148+E154+E155</f>
        <v>0</v>
      </c>
    </row>
    <row r="157" spans="1:5" ht="16.5" thickBot="1">
      <c r="A157" s="79" t="s">
        <v>262</v>
      </c>
      <c r="B157" s="80" t="s">
        <v>263</v>
      </c>
      <c r="C157" s="78">
        <f>+C130+C156</f>
        <v>0</v>
      </c>
      <c r="D157" s="78">
        <f>+D130+D156</f>
        <v>0</v>
      </c>
      <c r="E157" s="78">
        <f>+E130+E156</f>
        <v>0</v>
      </c>
    </row>
    <row r="158" spans="1:5" ht="16.5" thickBot="1">
      <c r="A158" s="81"/>
      <c r="B158" s="82"/>
      <c r="C158" s="83"/>
      <c r="D158" s="83"/>
      <c r="E158" s="83"/>
    </row>
    <row r="159" spans="1:5" ht="16.5" thickBot="1">
      <c r="A159" s="84" t="s">
        <v>264</v>
      </c>
      <c r="B159" s="85"/>
      <c r="C159" s="86"/>
      <c r="D159" s="86"/>
      <c r="E159" s="86"/>
    </row>
    <row r="160" spans="1:5" ht="16.5" thickBot="1">
      <c r="A160" s="84" t="s">
        <v>265</v>
      </c>
      <c r="B160" s="85"/>
      <c r="C160" s="86"/>
      <c r="D160" s="86"/>
      <c r="E160" s="86"/>
    </row>
  </sheetData>
  <mergeCells count="2">
    <mergeCell ref="A1:E1"/>
    <mergeCell ref="A2:E2"/>
  </mergeCells>
  <pageMargins left="0.7" right="0.7" top="0.75" bottom="0.75" header="0.3" footer="0.3"/>
  <pageSetup paperSize="9" scale="78" orientation="portrait" r:id="rId1"/>
  <rowBreaks count="3" manualBreakCount="3">
    <brk id="50" max="16383" man="1"/>
    <brk id="92" max="16383" man="1"/>
    <brk id="134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>
  <dimension ref="A1:I28"/>
  <sheetViews>
    <sheetView topLeftCell="A13" zoomScaleNormal="100" workbookViewId="0">
      <selection activeCell="I12" sqref="I12"/>
    </sheetView>
  </sheetViews>
  <sheetFormatPr defaultRowHeight="15"/>
  <cols>
    <col min="1" max="1" width="6.7109375" customWidth="1"/>
    <col min="2" max="2" width="41.85546875" customWidth="1"/>
    <col min="3" max="5" width="17.140625" customWidth="1"/>
    <col min="6" max="6" width="37.85546875" customWidth="1"/>
    <col min="7" max="8" width="18.7109375" customWidth="1"/>
    <col min="9" max="9" width="14.28515625" customWidth="1"/>
  </cols>
  <sheetData>
    <row r="1" spans="1:9" ht="15.75">
      <c r="A1" s="159" t="s">
        <v>373</v>
      </c>
      <c r="B1" s="159"/>
      <c r="C1" s="159"/>
      <c r="D1" s="159"/>
      <c r="E1" s="159"/>
      <c r="F1" s="159"/>
      <c r="G1" s="159"/>
      <c r="H1" s="159"/>
      <c r="I1" s="159"/>
    </row>
    <row r="2" spans="1:9" ht="15.75">
      <c r="A2" s="158" t="s">
        <v>389</v>
      </c>
      <c r="B2" s="158"/>
      <c r="C2" s="158"/>
      <c r="D2" s="158"/>
      <c r="E2" s="158"/>
      <c r="F2" s="158"/>
      <c r="G2" s="158"/>
      <c r="H2" s="158"/>
      <c r="I2" s="158"/>
    </row>
    <row r="3" spans="1:9" ht="15.75">
      <c r="A3" s="90"/>
      <c r="B3" s="90"/>
      <c r="C3" s="90"/>
      <c r="D3" s="90"/>
      <c r="E3" s="90"/>
      <c r="F3" s="1"/>
      <c r="G3" s="1"/>
      <c r="H3" s="1"/>
    </row>
    <row r="4" spans="1:9" ht="24" customHeight="1">
      <c r="A4" s="162" t="s">
        <v>364</v>
      </c>
      <c r="B4" s="162"/>
      <c r="C4" s="162"/>
      <c r="D4" s="162"/>
      <c r="E4" s="162"/>
      <c r="F4" s="162"/>
      <c r="G4" s="162"/>
      <c r="H4" s="136"/>
    </row>
    <row r="5" spans="1:9" ht="16.5" thickBot="1">
      <c r="A5" s="94"/>
      <c r="B5" s="95"/>
      <c r="C5" s="94"/>
      <c r="D5" s="94"/>
      <c r="E5" s="94"/>
      <c r="F5" s="94"/>
      <c r="G5" s="121"/>
      <c r="H5" s="121"/>
      <c r="I5" s="121" t="s">
        <v>322</v>
      </c>
    </row>
    <row r="6" spans="1:9" ht="16.5" thickBot="1">
      <c r="A6" s="160" t="s">
        <v>270</v>
      </c>
      <c r="B6" s="96" t="s">
        <v>10</v>
      </c>
      <c r="C6" s="97"/>
      <c r="D6" s="141"/>
      <c r="E6" s="141"/>
      <c r="F6" s="96" t="s">
        <v>177</v>
      </c>
      <c r="G6" s="98"/>
      <c r="H6" s="148"/>
      <c r="I6" s="148"/>
    </row>
    <row r="7" spans="1:9" ht="32.25" thickBot="1">
      <c r="A7" s="161"/>
      <c r="B7" s="99" t="s">
        <v>0</v>
      </c>
      <c r="C7" s="100" t="s">
        <v>346</v>
      </c>
      <c r="D7" s="142" t="s">
        <v>380</v>
      </c>
      <c r="E7" s="142" t="s">
        <v>396</v>
      </c>
      <c r="F7" s="99" t="s">
        <v>0</v>
      </c>
      <c r="G7" s="100" t="s">
        <v>346</v>
      </c>
      <c r="H7" s="149" t="s">
        <v>383</v>
      </c>
      <c r="I7" s="142" t="s">
        <v>396</v>
      </c>
    </row>
    <row r="8" spans="1:9" ht="16.5" thickBot="1">
      <c r="A8" s="102" t="s">
        <v>7</v>
      </c>
      <c r="B8" s="99" t="s">
        <v>8</v>
      </c>
      <c r="C8" s="100" t="s">
        <v>9</v>
      </c>
      <c r="D8" s="142" t="s">
        <v>271</v>
      </c>
      <c r="E8" s="142" t="s">
        <v>271</v>
      </c>
      <c r="F8" s="99" t="s">
        <v>272</v>
      </c>
      <c r="G8" s="101" t="s">
        <v>381</v>
      </c>
      <c r="H8" s="149" t="s">
        <v>382</v>
      </c>
      <c r="I8" s="150" t="s">
        <v>382</v>
      </c>
    </row>
    <row r="9" spans="1:9" ht="15.75">
      <c r="A9" s="130" t="s">
        <v>11</v>
      </c>
      <c r="B9" s="103" t="s">
        <v>273</v>
      </c>
      <c r="C9" s="104">
        <v>15459</v>
      </c>
      <c r="D9" s="143">
        <v>19651</v>
      </c>
      <c r="E9" s="143">
        <v>19651</v>
      </c>
      <c r="F9" s="103" t="s">
        <v>274</v>
      </c>
      <c r="G9" s="105">
        <v>23986</v>
      </c>
      <c r="H9" s="105">
        <v>38106</v>
      </c>
      <c r="I9" s="105">
        <v>32840</v>
      </c>
    </row>
    <row r="10" spans="1:9" ht="31.5">
      <c r="A10" s="131" t="s">
        <v>25</v>
      </c>
      <c r="B10" s="106" t="s">
        <v>275</v>
      </c>
      <c r="C10" s="107">
        <v>26269</v>
      </c>
      <c r="D10" s="144">
        <v>33798</v>
      </c>
      <c r="E10" s="144">
        <v>33798</v>
      </c>
      <c r="F10" s="106" t="s">
        <v>179</v>
      </c>
      <c r="G10" s="108">
        <v>3779</v>
      </c>
      <c r="H10" s="108">
        <v>5007</v>
      </c>
      <c r="I10" s="108">
        <v>5007</v>
      </c>
    </row>
    <row r="11" spans="1:9" ht="15.75">
      <c r="A11" s="131" t="s">
        <v>39</v>
      </c>
      <c r="B11" s="106" t="s">
        <v>276</v>
      </c>
      <c r="C11" s="107"/>
      <c r="D11" s="144"/>
      <c r="E11" s="144"/>
      <c r="F11" s="106" t="s">
        <v>277</v>
      </c>
      <c r="G11" s="108">
        <v>8407</v>
      </c>
      <c r="H11" s="108">
        <v>10484</v>
      </c>
      <c r="I11" s="108">
        <v>5098</v>
      </c>
    </row>
    <row r="12" spans="1:9" ht="15.75">
      <c r="A12" s="131" t="s">
        <v>232</v>
      </c>
      <c r="B12" s="106" t="s">
        <v>266</v>
      </c>
      <c r="C12" s="107">
        <v>700</v>
      </c>
      <c r="D12" s="144">
        <v>1118</v>
      </c>
      <c r="E12" s="144">
        <v>1118</v>
      </c>
      <c r="F12" s="106" t="s">
        <v>181</v>
      </c>
      <c r="G12" s="108">
        <v>2922</v>
      </c>
      <c r="H12" s="108">
        <v>1821</v>
      </c>
      <c r="I12" s="108">
        <v>1821</v>
      </c>
    </row>
    <row r="13" spans="1:9" ht="15.75">
      <c r="A13" s="131" t="s">
        <v>69</v>
      </c>
      <c r="B13" s="109" t="s">
        <v>278</v>
      </c>
      <c r="C13" s="107">
        <v>424</v>
      </c>
      <c r="D13" s="144">
        <v>420</v>
      </c>
      <c r="E13" s="144">
        <v>371</v>
      </c>
      <c r="F13" s="106" t="s">
        <v>183</v>
      </c>
      <c r="G13" s="108">
        <v>2680</v>
      </c>
      <c r="H13" s="108">
        <v>4138</v>
      </c>
      <c r="I13" s="108">
        <v>4138</v>
      </c>
    </row>
    <row r="14" spans="1:9" ht="15.75">
      <c r="A14" s="131" t="s">
        <v>93</v>
      </c>
      <c r="B14" s="106" t="s">
        <v>267</v>
      </c>
      <c r="C14" s="110"/>
      <c r="D14" s="145"/>
      <c r="E14" s="145"/>
      <c r="F14" s="106" t="s">
        <v>208</v>
      </c>
      <c r="G14" s="108"/>
      <c r="H14" s="108"/>
      <c r="I14" s="108"/>
    </row>
    <row r="15" spans="1:9" ht="16.5" thickBot="1">
      <c r="A15" s="131" t="s">
        <v>250</v>
      </c>
      <c r="B15" s="106" t="s">
        <v>279</v>
      </c>
      <c r="C15" s="107"/>
      <c r="D15" s="144"/>
      <c r="E15" s="144"/>
      <c r="F15" s="111"/>
      <c r="G15" s="108"/>
      <c r="H15" s="108"/>
      <c r="I15" s="108"/>
    </row>
    <row r="16" spans="1:9" ht="32.25" thickBot="1">
      <c r="A16" s="102" t="s">
        <v>115</v>
      </c>
      <c r="B16" s="112" t="s">
        <v>352</v>
      </c>
      <c r="C16" s="113">
        <f>SUM(C9:C10,C12:C14)</f>
        <v>42852</v>
      </c>
      <c r="D16" s="113">
        <f>SUM(D9:D10,D12:D14)</f>
        <v>54987</v>
      </c>
      <c r="E16" s="113">
        <f>SUM(E9:E10,E12:E14)</f>
        <v>54938</v>
      </c>
      <c r="F16" s="112" t="s">
        <v>351</v>
      </c>
      <c r="G16" s="114">
        <f>SUM(G9:G14)</f>
        <v>41774</v>
      </c>
      <c r="H16" s="114">
        <f>SUM(H9:H14)</f>
        <v>59556</v>
      </c>
      <c r="I16" s="114">
        <f>SUM(I9:I14)</f>
        <v>48904</v>
      </c>
    </row>
    <row r="17" spans="1:9" ht="31.5">
      <c r="A17" s="132" t="s">
        <v>125</v>
      </c>
      <c r="B17" s="115" t="s">
        <v>349</v>
      </c>
      <c r="C17" s="116">
        <f>C18+C19+C20+C21</f>
        <v>0</v>
      </c>
      <c r="D17" s="116">
        <f>D18+D19+D20+D21</f>
        <v>5560</v>
      </c>
      <c r="E17" s="116">
        <f>E18+E19+E20+E21</f>
        <v>5560</v>
      </c>
      <c r="F17" s="106" t="s">
        <v>283</v>
      </c>
      <c r="G17" s="117"/>
      <c r="H17" s="117"/>
      <c r="I17" s="117"/>
    </row>
    <row r="18" spans="1:9" ht="15.75">
      <c r="A18" s="133" t="s">
        <v>260</v>
      </c>
      <c r="B18" s="106" t="s">
        <v>285</v>
      </c>
      <c r="C18" s="107"/>
      <c r="D18" s="144">
        <v>4936</v>
      </c>
      <c r="E18" s="144">
        <v>4936</v>
      </c>
      <c r="F18" s="106" t="s">
        <v>286</v>
      </c>
      <c r="G18" s="108"/>
      <c r="H18" s="108"/>
      <c r="I18" s="108"/>
    </row>
    <row r="19" spans="1:9" ht="15.75">
      <c r="A19" s="133" t="s">
        <v>262</v>
      </c>
      <c r="B19" s="106" t="s">
        <v>288</v>
      </c>
      <c r="C19" s="107"/>
      <c r="D19" s="144"/>
      <c r="E19" s="144"/>
      <c r="F19" s="106" t="s">
        <v>289</v>
      </c>
      <c r="G19" s="108"/>
      <c r="H19" s="108">
        <v>8560</v>
      </c>
      <c r="I19" s="108">
        <v>8560</v>
      </c>
    </row>
    <row r="20" spans="1:9" ht="15.75">
      <c r="A20" s="133" t="s">
        <v>280</v>
      </c>
      <c r="B20" s="106" t="s">
        <v>291</v>
      </c>
      <c r="C20" s="107"/>
      <c r="D20" s="144"/>
      <c r="E20" s="144"/>
      <c r="F20" s="106" t="s">
        <v>292</v>
      </c>
      <c r="G20" s="108"/>
      <c r="H20" s="108"/>
      <c r="I20" s="108"/>
    </row>
    <row r="21" spans="1:9" ht="15.75">
      <c r="A21" s="133" t="s">
        <v>281</v>
      </c>
      <c r="B21" s="106" t="s">
        <v>294</v>
      </c>
      <c r="C21" s="107"/>
      <c r="D21" s="146">
        <v>624</v>
      </c>
      <c r="E21" s="146">
        <v>624</v>
      </c>
      <c r="F21" s="115" t="s">
        <v>295</v>
      </c>
      <c r="G21" s="108"/>
      <c r="H21" s="108"/>
      <c r="I21" s="108"/>
    </row>
    <row r="22" spans="1:9" ht="31.5">
      <c r="A22" s="133" t="s">
        <v>282</v>
      </c>
      <c r="B22" s="106" t="s">
        <v>348</v>
      </c>
      <c r="C22" s="118">
        <f>C23+C24</f>
        <v>0</v>
      </c>
      <c r="D22" s="118">
        <f>D23+D24</f>
        <v>7999</v>
      </c>
      <c r="E22" s="118">
        <f>E23+E24</f>
        <v>7999</v>
      </c>
      <c r="F22" s="106" t="s">
        <v>297</v>
      </c>
      <c r="G22" s="108"/>
      <c r="H22" s="108"/>
      <c r="I22" s="108"/>
    </row>
    <row r="23" spans="1:9" ht="31.5">
      <c r="A23" s="132" t="s">
        <v>284</v>
      </c>
      <c r="B23" s="115" t="s">
        <v>299</v>
      </c>
      <c r="C23" s="119"/>
      <c r="D23" s="146">
        <v>7999</v>
      </c>
      <c r="E23" s="146">
        <v>7999</v>
      </c>
      <c r="F23" s="103" t="s">
        <v>248</v>
      </c>
      <c r="G23" s="117"/>
      <c r="H23" s="117"/>
      <c r="I23" s="117"/>
    </row>
    <row r="24" spans="1:9" ht="31.5">
      <c r="A24" s="133" t="s">
        <v>287</v>
      </c>
      <c r="B24" s="106" t="s">
        <v>301</v>
      </c>
      <c r="C24" s="107"/>
      <c r="D24" s="144"/>
      <c r="E24" s="144"/>
      <c r="F24" s="106" t="s">
        <v>258</v>
      </c>
      <c r="G24" s="108"/>
      <c r="H24" s="108"/>
      <c r="I24" s="108"/>
    </row>
    <row r="25" spans="1:9" ht="15.75">
      <c r="A25" s="131" t="s">
        <v>290</v>
      </c>
      <c r="B25" s="106" t="s">
        <v>170</v>
      </c>
      <c r="C25" s="107"/>
      <c r="D25" s="144"/>
      <c r="E25" s="144"/>
      <c r="F25" s="106" t="s">
        <v>259</v>
      </c>
      <c r="G25" s="108"/>
      <c r="H25" s="108"/>
      <c r="I25" s="108"/>
    </row>
    <row r="26" spans="1:9" ht="32.25" thickBot="1">
      <c r="A26" s="134" t="s">
        <v>293</v>
      </c>
      <c r="B26" s="115" t="s">
        <v>172</v>
      </c>
      <c r="C26" s="119"/>
      <c r="D26" s="146"/>
      <c r="E26" s="146"/>
      <c r="F26" s="120"/>
      <c r="G26" s="117"/>
      <c r="H26" s="117"/>
      <c r="I26" s="117"/>
    </row>
    <row r="27" spans="1:9" ht="32.25" thickBot="1">
      <c r="A27" s="102" t="s">
        <v>296</v>
      </c>
      <c r="B27" s="112" t="s">
        <v>350</v>
      </c>
      <c r="C27" s="113">
        <f>C17+C22+C25+C26</f>
        <v>0</v>
      </c>
      <c r="D27" s="113">
        <f>D17+D22+D25+D26</f>
        <v>13559</v>
      </c>
      <c r="E27" s="113">
        <f>E17+E22+E25+E26</f>
        <v>13559</v>
      </c>
      <c r="F27" s="112" t="s">
        <v>363</v>
      </c>
      <c r="G27" s="114">
        <f>SUM(G17:G25)</f>
        <v>0</v>
      </c>
      <c r="H27" s="114">
        <f>SUM(H17:H25)</f>
        <v>8560</v>
      </c>
      <c r="I27" s="114">
        <f>SUM(I17:I25)</f>
        <v>8560</v>
      </c>
    </row>
    <row r="28" spans="1:9" ht="16.5" thickBot="1">
      <c r="A28" s="102" t="s">
        <v>298</v>
      </c>
      <c r="B28" s="112" t="s">
        <v>353</v>
      </c>
      <c r="C28" s="50">
        <f>+C16+C27</f>
        <v>42852</v>
      </c>
      <c r="D28" s="50">
        <f>+D16+D27</f>
        <v>68546</v>
      </c>
      <c r="E28" s="50">
        <f>+E16+E27</f>
        <v>68497</v>
      </c>
      <c r="F28" s="112" t="s">
        <v>354</v>
      </c>
      <c r="G28" s="50">
        <f>G16+G27</f>
        <v>41774</v>
      </c>
      <c r="H28" s="50">
        <f>H16+H27</f>
        <v>68116</v>
      </c>
      <c r="I28" s="50">
        <f>I16+I27</f>
        <v>57464</v>
      </c>
    </row>
  </sheetData>
  <mergeCells count="4">
    <mergeCell ref="A6:A7"/>
    <mergeCell ref="A4:G4"/>
    <mergeCell ref="A1:I1"/>
    <mergeCell ref="A2:I2"/>
  </mergeCells>
  <pageMargins left="1.19" right="0.70866141732283472" top="0.35433070866141736" bottom="0.35433070866141736" header="0.31496062992125984" footer="0.31496062992125984"/>
  <pageSetup paperSize="9" scale="7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I29"/>
  <sheetViews>
    <sheetView view="pageBreakPreview" zoomScale="60" zoomScaleNormal="100" workbookViewId="0">
      <selection activeCell="G9" sqref="G9"/>
    </sheetView>
  </sheetViews>
  <sheetFormatPr defaultRowHeight="15"/>
  <cols>
    <col min="1" max="1" width="6.7109375" customWidth="1"/>
    <col min="2" max="2" width="41.85546875" customWidth="1"/>
    <col min="3" max="3" width="11.42578125" bestFit="1" customWidth="1"/>
    <col min="4" max="4" width="11" bestFit="1" customWidth="1"/>
    <col min="5" max="5" width="10" bestFit="1" customWidth="1"/>
    <col min="6" max="6" width="37.85546875" customWidth="1"/>
    <col min="7" max="7" width="11.42578125" bestFit="1" customWidth="1"/>
    <col min="8" max="8" width="11" bestFit="1" customWidth="1"/>
    <col min="9" max="9" width="10" bestFit="1" customWidth="1"/>
  </cols>
  <sheetData>
    <row r="1" spans="1:9" ht="15.75">
      <c r="A1" s="159" t="s">
        <v>374</v>
      </c>
      <c r="B1" s="159"/>
      <c r="C1" s="159"/>
      <c r="D1" s="159"/>
      <c r="E1" s="159"/>
      <c r="F1" s="159"/>
      <c r="G1" s="159"/>
      <c r="H1" s="159"/>
      <c r="I1" s="159"/>
    </row>
    <row r="2" spans="1:9" ht="15.75">
      <c r="A2" s="158" t="s">
        <v>390</v>
      </c>
      <c r="B2" s="158"/>
      <c r="C2" s="158"/>
      <c r="D2" s="158"/>
      <c r="E2" s="158"/>
      <c r="F2" s="158"/>
      <c r="G2" s="158"/>
      <c r="H2" s="158"/>
      <c r="I2" s="158"/>
    </row>
    <row r="3" spans="1:9" ht="15.75">
      <c r="A3" s="88"/>
      <c r="B3" s="88"/>
      <c r="C3" s="88"/>
      <c r="D3" s="88"/>
      <c r="E3" s="88"/>
      <c r="F3" s="88"/>
      <c r="G3" s="88"/>
      <c r="H3" s="88"/>
    </row>
    <row r="4" spans="1:9" ht="15.75" customHeight="1">
      <c r="A4" s="162" t="s">
        <v>365</v>
      </c>
      <c r="B4" s="162"/>
      <c r="C4" s="162"/>
      <c r="D4" s="162"/>
      <c r="E4" s="162"/>
      <c r="F4" s="162"/>
      <c r="G4" s="162"/>
      <c r="H4" s="162"/>
    </row>
    <row r="5" spans="1:9" ht="16.5" thickBot="1">
      <c r="A5" s="94"/>
      <c r="B5" s="95"/>
      <c r="C5" s="94"/>
      <c r="D5" s="94"/>
      <c r="E5" s="94"/>
      <c r="F5" s="94"/>
      <c r="G5" s="121"/>
      <c r="H5" s="121"/>
      <c r="I5" s="121" t="s">
        <v>322</v>
      </c>
    </row>
    <row r="6" spans="1:9" ht="16.5" thickBot="1">
      <c r="A6" s="163" t="s">
        <v>270</v>
      </c>
      <c r="B6" s="96" t="s">
        <v>10</v>
      </c>
      <c r="C6" s="97"/>
      <c r="D6" s="141"/>
      <c r="E6" s="156"/>
      <c r="F6" s="165" t="s">
        <v>177</v>
      </c>
      <c r="G6" s="166"/>
      <c r="H6" s="166"/>
      <c r="I6" s="167"/>
    </row>
    <row r="7" spans="1:9" ht="32.25" thickBot="1">
      <c r="A7" s="164"/>
      <c r="B7" s="99" t="s">
        <v>0</v>
      </c>
      <c r="C7" s="100" t="s">
        <v>346</v>
      </c>
      <c r="D7" s="142" t="s">
        <v>380</v>
      </c>
      <c r="E7" s="142" t="s">
        <v>396</v>
      </c>
      <c r="F7" s="99" t="s">
        <v>0</v>
      </c>
      <c r="G7" s="100" t="s">
        <v>346</v>
      </c>
      <c r="H7" s="100" t="s">
        <v>380</v>
      </c>
      <c r="I7" s="142" t="s">
        <v>396</v>
      </c>
    </row>
    <row r="8" spans="1:9" ht="16.5" thickBot="1">
      <c r="A8" s="102" t="s">
        <v>7</v>
      </c>
      <c r="B8" s="99" t="s">
        <v>8</v>
      </c>
      <c r="C8" s="100" t="s">
        <v>9</v>
      </c>
      <c r="D8" s="142" t="s">
        <v>271</v>
      </c>
      <c r="E8" s="142" t="s">
        <v>271</v>
      </c>
      <c r="F8" s="99" t="s">
        <v>384</v>
      </c>
      <c r="G8" s="101" t="s">
        <v>381</v>
      </c>
      <c r="H8" s="101" t="s">
        <v>382</v>
      </c>
      <c r="I8" s="101" t="s">
        <v>382</v>
      </c>
    </row>
    <row r="9" spans="1:9" ht="31.5">
      <c r="A9" s="130" t="s">
        <v>11</v>
      </c>
      <c r="B9" s="103" t="s">
        <v>302</v>
      </c>
      <c r="C9" s="104"/>
      <c r="D9" s="143">
        <v>24844</v>
      </c>
      <c r="E9" s="143">
        <v>24844</v>
      </c>
      <c r="F9" s="103" t="s">
        <v>213</v>
      </c>
      <c r="G9" s="105">
        <v>688</v>
      </c>
      <c r="H9" s="105">
        <v>11081</v>
      </c>
      <c r="I9" s="105">
        <v>11081</v>
      </c>
    </row>
    <row r="10" spans="1:9" ht="31.5">
      <c r="A10" s="131" t="s">
        <v>25</v>
      </c>
      <c r="B10" s="106" t="s">
        <v>303</v>
      </c>
      <c r="C10" s="107"/>
      <c r="D10" s="144"/>
      <c r="E10" s="144"/>
      <c r="F10" s="106" t="s">
        <v>304</v>
      </c>
      <c r="G10" s="108"/>
      <c r="H10" s="108"/>
      <c r="I10" s="108"/>
    </row>
    <row r="11" spans="1:9" ht="15.75">
      <c r="A11" s="131" t="s">
        <v>39</v>
      </c>
      <c r="B11" s="106" t="s">
        <v>305</v>
      </c>
      <c r="C11" s="107"/>
      <c r="D11" s="144">
        <v>2200</v>
      </c>
      <c r="E11" s="144">
        <v>2200</v>
      </c>
      <c r="F11" s="106" t="s">
        <v>215</v>
      </c>
      <c r="G11" s="108">
        <v>180</v>
      </c>
      <c r="H11" s="108">
        <v>16306</v>
      </c>
      <c r="I11" s="108">
        <v>16306</v>
      </c>
    </row>
    <row r="12" spans="1:9" ht="31.5">
      <c r="A12" s="131" t="s">
        <v>232</v>
      </c>
      <c r="B12" s="106" t="s">
        <v>306</v>
      </c>
      <c r="C12" s="107"/>
      <c r="D12" s="144"/>
      <c r="E12" s="144"/>
      <c r="F12" s="106" t="s">
        <v>307</v>
      </c>
      <c r="G12" s="108"/>
      <c r="H12" s="108"/>
      <c r="I12" s="108"/>
    </row>
    <row r="13" spans="1:9" ht="15.75">
      <c r="A13" s="131" t="s">
        <v>69</v>
      </c>
      <c r="B13" s="106" t="s">
        <v>308</v>
      </c>
      <c r="C13" s="107"/>
      <c r="D13" s="144"/>
      <c r="E13" s="144"/>
      <c r="F13" s="106" t="s">
        <v>217</v>
      </c>
      <c r="G13" s="108">
        <v>210</v>
      </c>
      <c r="H13" s="108">
        <v>87</v>
      </c>
      <c r="I13" s="108">
        <v>87</v>
      </c>
    </row>
    <row r="14" spans="1:9" ht="16.5" thickBot="1">
      <c r="A14" s="131" t="s">
        <v>93</v>
      </c>
      <c r="B14" s="106" t="s">
        <v>309</v>
      </c>
      <c r="C14" s="110"/>
      <c r="D14" s="147"/>
      <c r="E14" s="147"/>
      <c r="F14" s="115" t="s">
        <v>208</v>
      </c>
      <c r="G14" s="108"/>
      <c r="H14" s="108"/>
      <c r="I14" s="108"/>
    </row>
    <row r="15" spans="1:9" ht="32.25" thickBot="1">
      <c r="A15" s="102" t="s">
        <v>250</v>
      </c>
      <c r="B15" s="112" t="s">
        <v>355</v>
      </c>
      <c r="C15" s="113">
        <f>C9+C11+C12+C14</f>
        <v>0</v>
      </c>
      <c r="D15" s="113">
        <f>D9+D11+D12+D14</f>
        <v>27044</v>
      </c>
      <c r="E15" s="113">
        <f>E9+E11+E12+E14</f>
        <v>27044</v>
      </c>
      <c r="F15" s="112" t="s">
        <v>356</v>
      </c>
      <c r="G15" s="114">
        <f>G9+G11+G13+G14</f>
        <v>1078</v>
      </c>
      <c r="H15" s="114">
        <f>H9+H11+H13+H14</f>
        <v>27474</v>
      </c>
      <c r="I15" s="114">
        <f>I9+I11+I13+I14</f>
        <v>27474</v>
      </c>
    </row>
    <row r="16" spans="1:9" ht="31.5">
      <c r="A16" s="130" t="s">
        <v>115</v>
      </c>
      <c r="B16" s="122" t="s">
        <v>357</v>
      </c>
      <c r="C16" s="123">
        <f>C17+C18+C19+C20+C21</f>
        <v>0</v>
      </c>
      <c r="D16" s="123">
        <f>D17+D18+D19+D20+D21</f>
        <v>0</v>
      </c>
      <c r="E16" s="123">
        <f>E17+E18+E19+E20+E21</f>
        <v>0</v>
      </c>
      <c r="F16" s="106" t="s">
        <v>283</v>
      </c>
      <c r="G16" s="105"/>
      <c r="H16" s="105"/>
      <c r="I16" s="105"/>
    </row>
    <row r="17" spans="1:9" ht="15.75">
      <c r="A17" s="131" t="s">
        <v>125</v>
      </c>
      <c r="B17" s="124" t="s">
        <v>268</v>
      </c>
      <c r="C17" s="107"/>
      <c r="D17" s="144"/>
      <c r="E17" s="144"/>
      <c r="F17" s="106" t="s">
        <v>310</v>
      </c>
      <c r="G17" s="108"/>
      <c r="H17" s="108"/>
      <c r="I17" s="108"/>
    </row>
    <row r="18" spans="1:9" ht="15.75">
      <c r="A18" s="130" t="s">
        <v>260</v>
      </c>
      <c r="B18" s="124" t="s">
        <v>311</v>
      </c>
      <c r="C18" s="107"/>
      <c r="D18" s="144"/>
      <c r="E18" s="144"/>
      <c r="F18" s="106" t="s">
        <v>289</v>
      </c>
      <c r="G18" s="108"/>
      <c r="H18" s="108"/>
      <c r="I18" s="108"/>
    </row>
    <row r="19" spans="1:9" ht="15.75">
      <c r="A19" s="131" t="s">
        <v>262</v>
      </c>
      <c r="B19" s="124" t="s">
        <v>312</v>
      </c>
      <c r="C19" s="107"/>
      <c r="D19" s="144"/>
      <c r="E19" s="144"/>
      <c r="F19" s="106" t="s">
        <v>292</v>
      </c>
      <c r="G19" s="108"/>
      <c r="H19" s="108"/>
      <c r="I19" s="108"/>
    </row>
    <row r="20" spans="1:9" ht="15.75">
      <c r="A20" s="130" t="s">
        <v>280</v>
      </c>
      <c r="B20" s="124" t="s">
        <v>313</v>
      </c>
      <c r="C20" s="107"/>
      <c r="D20" s="146"/>
      <c r="E20" s="146"/>
      <c r="F20" s="115" t="s">
        <v>295</v>
      </c>
      <c r="G20" s="108"/>
      <c r="H20" s="108"/>
      <c r="I20" s="108"/>
    </row>
    <row r="21" spans="1:9" ht="31.5">
      <c r="A21" s="131" t="s">
        <v>281</v>
      </c>
      <c r="B21" s="125" t="s">
        <v>314</v>
      </c>
      <c r="C21" s="107"/>
      <c r="D21" s="144"/>
      <c r="E21" s="144"/>
      <c r="F21" s="106" t="s">
        <v>315</v>
      </c>
      <c r="G21" s="108"/>
      <c r="H21" s="108"/>
      <c r="I21" s="108"/>
    </row>
    <row r="22" spans="1:9" ht="31.5">
      <c r="A22" s="130" t="s">
        <v>282</v>
      </c>
      <c r="B22" s="126" t="s">
        <v>358</v>
      </c>
      <c r="C22" s="118">
        <f>C23+C24+C25+C26+C27</f>
        <v>0</v>
      </c>
      <c r="D22" s="118">
        <f>D23+D24+D25+D26+D27</f>
        <v>0</v>
      </c>
      <c r="E22" s="118">
        <f>E23+E24+E25+E26+E27</f>
        <v>0</v>
      </c>
      <c r="F22" s="103" t="s">
        <v>316</v>
      </c>
      <c r="G22" s="108"/>
      <c r="H22" s="108"/>
      <c r="I22" s="108"/>
    </row>
    <row r="23" spans="1:9" ht="15.75">
      <c r="A23" s="131" t="s">
        <v>284</v>
      </c>
      <c r="B23" s="125" t="s">
        <v>317</v>
      </c>
      <c r="C23" s="107"/>
      <c r="D23" s="143"/>
      <c r="E23" s="143"/>
      <c r="F23" s="103" t="s">
        <v>249</v>
      </c>
      <c r="G23" s="108"/>
      <c r="H23" s="108"/>
      <c r="I23" s="108"/>
    </row>
    <row r="24" spans="1:9" ht="15.75">
      <c r="A24" s="130" t="s">
        <v>287</v>
      </c>
      <c r="B24" s="125" t="s">
        <v>318</v>
      </c>
      <c r="C24" s="107"/>
      <c r="D24" s="143"/>
      <c r="E24" s="143"/>
      <c r="F24" s="127"/>
      <c r="G24" s="108"/>
      <c r="H24" s="108"/>
      <c r="I24" s="108"/>
    </row>
    <row r="25" spans="1:9" ht="15.75">
      <c r="A25" s="131" t="s">
        <v>290</v>
      </c>
      <c r="B25" s="124" t="s">
        <v>319</v>
      </c>
      <c r="C25" s="107"/>
      <c r="D25" s="143"/>
      <c r="E25" s="143"/>
      <c r="F25" s="127"/>
      <c r="G25" s="108"/>
      <c r="H25" s="108"/>
      <c r="I25" s="108"/>
    </row>
    <row r="26" spans="1:9" ht="19.5" customHeight="1">
      <c r="A26" s="130" t="s">
        <v>293</v>
      </c>
      <c r="B26" s="128" t="s">
        <v>320</v>
      </c>
      <c r="C26" s="107"/>
      <c r="D26" s="144"/>
      <c r="E26" s="144"/>
      <c r="F26" s="111"/>
      <c r="G26" s="108"/>
      <c r="H26" s="108"/>
      <c r="I26" s="108"/>
    </row>
    <row r="27" spans="1:9" ht="16.5" thickBot="1">
      <c r="A27" s="131" t="s">
        <v>296</v>
      </c>
      <c r="B27" s="129" t="s">
        <v>321</v>
      </c>
      <c r="C27" s="107"/>
      <c r="D27" s="143"/>
      <c r="E27" s="143"/>
      <c r="F27" s="127"/>
      <c r="G27" s="108"/>
      <c r="H27" s="108"/>
      <c r="I27" s="108"/>
    </row>
    <row r="28" spans="1:9" ht="48" thickBot="1">
      <c r="A28" s="102" t="s">
        <v>298</v>
      </c>
      <c r="B28" s="112" t="s">
        <v>359</v>
      </c>
      <c r="C28" s="113">
        <f>C16+C22</f>
        <v>0</v>
      </c>
      <c r="D28" s="113">
        <f>D16+D22</f>
        <v>0</v>
      </c>
      <c r="E28" s="113">
        <f>E16+E22</f>
        <v>0</v>
      </c>
      <c r="F28" s="112" t="s">
        <v>360</v>
      </c>
      <c r="G28" s="114">
        <f>SUM(G16:G23)</f>
        <v>0</v>
      </c>
      <c r="H28" s="114">
        <f>SUM(H16:H23)</f>
        <v>0</v>
      </c>
      <c r="I28" s="114">
        <f>SUM(I16:I23)</f>
        <v>0</v>
      </c>
    </row>
    <row r="29" spans="1:9" ht="16.5" thickBot="1">
      <c r="A29" s="102" t="s">
        <v>300</v>
      </c>
      <c r="B29" s="112" t="s">
        <v>361</v>
      </c>
      <c r="C29" s="50">
        <f>C15+C28</f>
        <v>0</v>
      </c>
      <c r="D29" s="50">
        <f>D15+D28</f>
        <v>27044</v>
      </c>
      <c r="E29" s="50">
        <f>E15+E28</f>
        <v>27044</v>
      </c>
      <c r="F29" s="112" t="s">
        <v>362</v>
      </c>
      <c r="G29" s="50">
        <f>G15+G28</f>
        <v>1078</v>
      </c>
      <c r="H29" s="50">
        <f>H15+H28</f>
        <v>27474</v>
      </c>
      <c r="I29" s="50">
        <f>I15+I28</f>
        <v>27474</v>
      </c>
    </row>
  </sheetData>
  <mergeCells count="5">
    <mergeCell ref="A6:A7"/>
    <mergeCell ref="A4:H4"/>
    <mergeCell ref="F6:I6"/>
    <mergeCell ref="A1:I1"/>
    <mergeCell ref="A2:I2"/>
  </mergeCells>
  <pageMargins left="1.44" right="0.70866141732283472" top="0.35433070866141736" bottom="0.35433070866141736" header="0.31496062992125984" footer="0.31496062992125984"/>
  <pageSetup paperSize="9" scale="76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F35"/>
  <sheetViews>
    <sheetView tabSelected="1" zoomScaleNormal="100" workbookViewId="0">
      <selection activeCell="B6" sqref="B6"/>
    </sheetView>
  </sheetViews>
  <sheetFormatPr defaultRowHeight="15"/>
  <cols>
    <col min="1" max="1" width="3.7109375" customWidth="1"/>
    <col min="2" max="2" width="65.140625" customWidth="1"/>
    <col min="3" max="3" width="10.5703125" customWidth="1"/>
    <col min="4" max="4" width="11.5703125" bestFit="1" customWidth="1"/>
    <col min="5" max="5" width="10.7109375" bestFit="1" customWidth="1"/>
  </cols>
  <sheetData>
    <row r="1" spans="1:6" ht="15.75">
      <c r="A1" s="1"/>
      <c r="B1" s="159" t="s">
        <v>375</v>
      </c>
      <c r="C1" s="159"/>
      <c r="D1" s="159"/>
      <c r="E1" s="159"/>
    </row>
    <row r="2" spans="1:6" ht="15.75">
      <c r="A2" s="158" t="s">
        <v>388</v>
      </c>
      <c r="B2" s="158"/>
      <c r="C2" s="158"/>
      <c r="D2" s="158"/>
      <c r="E2" s="158"/>
      <c r="F2" s="89"/>
    </row>
    <row r="3" spans="1:6" ht="15.75">
      <c r="A3" s="1"/>
      <c r="B3" s="1"/>
      <c r="C3" s="1"/>
      <c r="D3" s="1"/>
    </row>
    <row r="4" spans="1:6" ht="36" customHeight="1">
      <c r="A4" s="170" t="s">
        <v>376</v>
      </c>
      <c r="B4" s="170"/>
      <c r="C4" s="170"/>
      <c r="D4" s="170"/>
      <c r="E4" s="170"/>
    </row>
    <row r="5" spans="1:6" ht="15.75">
      <c r="A5" s="1"/>
      <c r="B5" s="1"/>
      <c r="C5" s="1"/>
      <c r="D5" s="1"/>
    </row>
    <row r="6" spans="1:6" ht="15.75">
      <c r="A6" s="1"/>
      <c r="B6" s="1"/>
      <c r="C6" s="8"/>
      <c r="D6" s="8"/>
      <c r="E6" s="8" t="s">
        <v>322</v>
      </c>
    </row>
    <row r="7" spans="1:6" ht="15.75">
      <c r="A7" s="1"/>
      <c r="B7" s="1"/>
      <c r="C7" s="171" t="s">
        <v>385</v>
      </c>
      <c r="D7" s="171" t="s">
        <v>377</v>
      </c>
      <c r="E7" s="171" t="s">
        <v>395</v>
      </c>
    </row>
    <row r="8" spans="1:6" ht="15.75">
      <c r="A8" s="2">
        <v>1</v>
      </c>
      <c r="B8" s="2" t="s">
        <v>323</v>
      </c>
      <c r="C8" s="3">
        <v>700</v>
      </c>
      <c r="D8" s="3">
        <v>1032</v>
      </c>
      <c r="E8" s="3">
        <v>1032</v>
      </c>
    </row>
    <row r="9" spans="1:6" ht="31.5">
      <c r="A9" s="2">
        <v>2</v>
      </c>
      <c r="B9" s="2" t="s">
        <v>324</v>
      </c>
      <c r="C9" s="3">
        <v>0</v>
      </c>
      <c r="D9" s="3">
        <v>0</v>
      </c>
      <c r="E9" s="3">
        <v>0</v>
      </c>
    </row>
    <row r="10" spans="1:6" ht="15.75">
      <c r="A10" s="2">
        <v>3</v>
      </c>
      <c r="B10" s="2" t="s">
        <v>325</v>
      </c>
      <c r="C10" s="3">
        <v>0</v>
      </c>
      <c r="D10" s="3">
        <v>0</v>
      </c>
      <c r="E10" s="3">
        <v>0</v>
      </c>
    </row>
    <row r="11" spans="1:6" ht="31.5">
      <c r="A11" s="2">
        <v>4</v>
      </c>
      <c r="B11" s="2" t="s">
        <v>326</v>
      </c>
      <c r="C11" s="3">
        <v>0</v>
      </c>
      <c r="D11" s="3">
        <v>0</v>
      </c>
      <c r="E11" s="3">
        <v>0</v>
      </c>
    </row>
    <row r="12" spans="1:6" ht="15.75">
      <c r="A12" s="2">
        <v>5</v>
      </c>
      <c r="B12" s="2" t="s">
        <v>327</v>
      </c>
      <c r="C12" s="3">
        <v>0</v>
      </c>
      <c r="D12" s="3">
        <v>0</v>
      </c>
      <c r="E12" s="3">
        <v>0</v>
      </c>
    </row>
    <row r="13" spans="1:6" ht="15.75">
      <c r="A13" s="2">
        <v>6</v>
      </c>
      <c r="B13" s="2" t="s">
        <v>328</v>
      </c>
      <c r="C13" s="3">
        <v>0</v>
      </c>
      <c r="D13" s="3">
        <v>0</v>
      </c>
      <c r="E13" s="3">
        <v>0</v>
      </c>
    </row>
    <row r="14" spans="1:6" ht="15.75">
      <c r="A14" s="168" t="s">
        <v>329</v>
      </c>
      <c r="B14" s="168"/>
      <c r="C14" s="4">
        <f>SUM(C8:C13)</f>
        <v>700</v>
      </c>
      <c r="D14" s="4">
        <f>SUM(D8:D13)</f>
        <v>1032</v>
      </c>
      <c r="E14" s="4">
        <f>SUM(E8:E13)</f>
        <v>1032</v>
      </c>
    </row>
    <row r="15" spans="1:6" ht="15.75">
      <c r="A15" s="168" t="s">
        <v>330</v>
      </c>
      <c r="B15" s="168"/>
      <c r="C15" s="5">
        <f t="shared" ref="C15:D15" si="0">C14/2</f>
        <v>350</v>
      </c>
      <c r="D15" s="5">
        <f t="shared" si="0"/>
        <v>516</v>
      </c>
      <c r="E15" s="5">
        <f t="shared" ref="E15" si="1">E14/2</f>
        <v>516</v>
      </c>
    </row>
    <row r="16" spans="1:6" ht="15.75">
      <c r="A16" s="169" t="s">
        <v>331</v>
      </c>
      <c r="B16" s="169"/>
      <c r="C16" s="6">
        <f t="shared" ref="C16:D16" si="2">SUM(C17:C24)</f>
        <v>0</v>
      </c>
      <c r="D16" s="6">
        <f t="shared" si="2"/>
        <v>0</v>
      </c>
      <c r="E16" s="6">
        <f t="shared" ref="E16" si="3">SUM(E17:E24)</f>
        <v>0</v>
      </c>
    </row>
    <row r="17" spans="1:5" ht="15.75">
      <c r="A17" s="2">
        <v>7</v>
      </c>
      <c r="B17" s="2" t="s">
        <v>332</v>
      </c>
      <c r="C17" s="3">
        <v>0</v>
      </c>
      <c r="D17" s="3">
        <v>0</v>
      </c>
      <c r="E17" s="3">
        <v>0</v>
      </c>
    </row>
    <row r="18" spans="1:5" ht="15.75">
      <c r="A18" s="2">
        <v>8</v>
      </c>
      <c r="B18" s="2" t="s">
        <v>333</v>
      </c>
      <c r="C18" s="3">
        <v>0</v>
      </c>
      <c r="D18" s="3">
        <v>0</v>
      </c>
      <c r="E18" s="3">
        <v>0</v>
      </c>
    </row>
    <row r="19" spans="1:5" ht="15.75">
      <c r="A19" s="2">
        <v>9</v>
      </c>
      <c r="B19" s="2" t="s">
        <v>334</v>
      </c>
      <c r="C19" s="3">
        <v>0</v>
      </c>
      <c r="D19" s="3">
        <v>0</v>
      </c>
      <c r="E19" s="3">
        <v>0</v>
      </c>
    </row>
    <row r="20" spans="1:5" ht="15.75">
      <c r="A20" s="2">
        <v>10</v>
      </c>
      <c r="B20" s="2" t="s">
        <v>335</v>
      </c>
      <c r="C20" s="3">
        <v>0</v>
      </c>
      <c r="D20" s="3">
        <v>0</v>
      </c>
      <c r="E20" s="3">
        <v>0</v>
      </c>
    </row>
    <row r="21" spans="1:5" ht="15.75">
      <c r="A21" s="2">
        <v>11</v>
      </c>
      <c r="B21" s="2" t="s">
        <v>336</v>
      </c>
      <c r="C21" s="3">
        <v>0</v>
      </c>
      <c r="D21" s="3">
        <v>0</v>
      </c>
      <c r="E21" s="3">
        <v>0</v>
      </c>
    </row>
    <row r="22" spans="1:5" ht="15.75">
      <c r="A22" s="2">
        <v>12</v>
      </c>
      <c r="B22" s="2" t="s">
        <v>337</v>
      </c>
      <c r="C22" s="3"/>
      <c r="D22" s="3"/>
      <c r="E22" s="3"/>
    </row>
    <row r="23" spans="1:5" ht="15.75">
      <c r="A23" s="2">
        <v>13</v>
      </c>
      <c r="B23" s="2" t="s">
        <v>338</v>
      </c>
      <c r="C23" s="3">
        <v>0</v>
      </c>
      <c r="D23" s="3">
        <v>0</v>
      </c>
      <c r="E23" s="3">
        <v>0</v>
      </c>
    </row>
    <row r="24" spans="1:5" ht="15.75">
      <c r="A24" s="2">
        <v>14</v>
      </c>
      <c r="B24" s="2" t="s">
        <v>339</v>
      </c>
      <c r="C24" s="3">
        <v>0</v>
      </c>
      <c r="D24" s="3">
        <v>0</v>
      </c>
      <c r="E24" s="3">
        <v>0</v>
      </c>
    </row>
    <row r="25" spans="1:5" ht="15.75">
      <c r="A25" s="169" t="s">
        <v>340</v>
      </c>
      <c r="B25" s="169"/>
      <c r="C25" s="6">
        <f t="shared" ref="C25:D25" si="4">SUM(C26:C33)</f>
        <v>0</v>
      </c>
      <c r="D25" s="6">
        <f t="shared" si="4"/>
        <v>0</v>
      </c>
      <c r="E25" s="6">
        <f t="shared" ref="E25" si="5">SUM(E26:E33)</f>
        <v>0</v>
      </c>
    </row>
    <row r="26" spans="1:5" ht="15.75">
      <c r="A26" s="2">
        <v>15</v>
      </c>
      <c r="B26" s="2" t="s">
        <v>332</v>
      </c>
      <c r="C26" s="3">
        <v>0</v>
      </c>
      <c r="D26" s="3">
        <v>0</v>
      </c>
      <c r="E26" s="3">
        <v>0</v>
      </c>
    </row>
    <row r="27" spans="1:5" ht="15.75">
      <c r="A27" s="2">
        <v>16</v>
      </c>
      <c r="B27" s="2" t="s">
        <v>333</v>
      </c>
      <c r="C27" s="3">
        <v>0</v>
      </c>
      <c r="D27" s="3">
        <v>0</v>
      </c>
      <c r="E27" s="3">
        <v>0</v>
      </c>
    </row>
    <row r="28" spans="1:5" ht="15.75">
      <c r="A28" s="2">
        <v>17</v>
      </c>
      <c r="B28" s="2" t="s">
        <v>334</v>
      </c>
      <c r="C28" s="3">
        <v>0</v>
      </c>
      <c r="D28" s="3">
        <v>0</v>
      </c>
      <c r="E28" s="3">
        <v>0</v>
      </c>
    </row>
    <row r="29" spans="1:5" ht="15.75">
      <c r="A29" s="2">
        <v>18</v>
      </c>
      <c r="B29" s="2" t="s">
        <v>335</v>
      </c>
      <c r="C29" s="3">
        <v>0</v>
      </c>
      <c r="D29" s="3">
        <v>0</v>
      </c>
      <c r="E29" s="3">
        <v>0</v>
      </c>
    </row>
    <row r="30" spans="1:5" ht="15.75">
      <c r="A30" s="2">
        <v>19</v>
      </c>
      <c r="B30" s="2" t="s">
        <v>336</v>
      </c>
      <c r="C30" s="3">
        <v>0</v>
      </c>
      <c r="D30" s="3">
        <v>0</v>
      </c>
      <c r="E30" s="3">
        <v>0</v>
      </c>
    </row>
    <row r="31" spans="1:5" ht="15.75">
      <c r="A31" s="2">
        <v>20</v>
      </c>
      <c r="B31" s="2" t="s">
        <v>337</v>
      </c>
      <c r="C31" s="3">
        <v>0</v>
      </c>
      <c r="D31" s="3">
        <v>0</v>
      </c>
      <c r="E31" s="3">
        <v>0</v>
      </c>
    </row>
    <row r="32" spans="1:5" ht="15.75">
      <c r="A32" s="2">
        <v>21</v>
      </c>
      <c r="B32" s="2" t="s">
        <v>338</v>
      </c>
      <c r="C32" s="3">
        <v>0</v>
      </c>
      <c r="D32" s="3">
        <v>0</v>
      </c>
      <c r="E32" s="3">
        <v>0</v>
      </c>
    </row>
    <row r="33" spans="1:5" ht="15.75">
      <c r="A33" s="2">
        <v>22</v>
      </c>
      <c r="B33" s="2" t="s">
        <v>339</v>
      </c>
      <c r="C33" s="3">
        <v>0</v>
      </c>
      <c r="D33" s="3">
        <v>0</v>
      </c>
      <c r="E33" s="3">
        <v>0</v>
      </c>
    </row>
    <row r="34" spans="1:5" ht="15.75">
      <c r="A34" s="168" t="s">
        <v>341</v>
      </c>
      <c r="B34" s="168"/>
      <c r="C34" s="4">
        <f t="shared" ref="C34:D34" si="6">SUM(C16,C25)</f>
        <v>0</v>
      </c>
      <c r="D34" s="4">
        <f t="shared" si="6"/>
        <v>0</v>
      </c>
      <c r="E34" s="4">
        <f t="shared" ref="E34" si="7">SUM(E16,E25)</f>
        <v>0</v>
      </c>
    </row>
    <row r="35" spans="1:5" ht="15.75">
      <c r="A35" s="168" t="s">
        <v>342</v>
      </c>
      <c r="B35" s="168"/>
      <c r="C35" s="7">
        <f t="shared" ref="C35:D35" si="8">C15-C34</f>
        <v>350</v>
      </c>
      <c r="D35" s="7">
        <f t="shared" si="8"/>
        <v>516</v>
      </c>
      <c r="E35" s="7">
        <f t="shared" ref="E35" si="9">E15-E34</f>
        <v>516</v>
      </c>
    </row>
  </sheetData>
  <mergeCells count="9">
    <mergeCell ref="A34:B34"/>
    <mergeCell ref="A35:B35"/>
    <mergeCell ref="A14:B14"/>
    <mergeCell ref="A15:B15"/>
    <mergeCell ref="A16:B16"/>
    <mergeCell ref="A25:B25"/>
    <mergeCell ref="B1:E1"/>
    <mergeCell ref="A2:E2"/>
    <mergeCell ref="A4:E4"/>
  </mergeCells>
  <pageMargins left="0.7" right="0.7" top="0.75" bottom="0.75" header="0.3" footer="0.3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8</vt:i4>
      </vt:variant>
    </vt:vector>
  </HeadingPairs>
  <TitlesOfParts>
    <vt:vector size="8" baseType="lpstr">
      <vt:lpstr>1</vt:lpstr>
      <vt:lpstr>2</vt:lpstr>
      <vt:lpstr>3-a</vt:lpstr>
      <vt:lpstr>3-b</vt:lpstr>
      <vt:lpstr>3-c</vt:lpstr>
      <vt:lpstr>4-a</vt:lpstr>
      <vt:lpstr>4-b</vt:lpstr>
      <vt:lpstr>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betti</dc:creator>
  <cp:lastModifiedBy>betti</cp:lastModifiedBy>
  <cp:lastPrinted>2016-05-12T08:56:25Z</cp:lastPrinted>
  <dcterms:created xsi:type="dcterms:W3CDTF">2015-02-23T07:05:39Z</dcterms:created>
  <dcterms:modified xsi:type="dcterms:W3CDTF">2016-05-12T08:56:35Z</dcterms:modified>
</cp:coreProperties>
</file>