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 activeTab="2"/>
  </bookViews>
  <sheets>
    <sheet name="ONK_OSSZESEN" sheetId="5" r:id="rId1"/>
    <sheet name="ONK" sheetId="1" r:id="rId2"/>
    <sheet name="OVODA" sheetId="4" r:id="rId3"/>
  </sheets>
  <calcPr calcId="124519"/>
</workbook>
</file>

<file path=xl/calcChain.xml><?xml version="1.0" encoding="utf-8"?>
<calcChain xmlns="http://schemas.openxmlformats.org/spreadsheetml/2006/main">
  <c r="H7" i="5"/>
  <c r="H10"/>
  <c r="H11" s="1"/>
  <c r="H12"/>
  <c r="H13"/>
  <c r="H14"/>
  <c r="H15"/>
  <c r="D7"/>
  <c r="D8"/>
  <c r="D10"/>
  <c r="D11" s="1"/>
  <c r="D12"/>
  <c r="D13"/>
  <c r="D14"/>
  <c r="D15"/>
  <c r="D16"/>
  <c r="G16"/>
  <c r="F16"/>
  <c r="G15"/>
  <c r="F15"/>
  <c r="G14"/>
  <c r="F14"/>
  <c r="G13"/>
  <c r="F13"/>
  <c r="G12"/>
  <c r="F12"/>
  <c r="G10"/>
  <c r="G11" s="1"/>
  <c r="F10"/>
  <c r="G8"/>
  <c r="F8"/>
  <c r="G7"/>
  <c r="F7"/>
  <c r="F9" s="1"/>
  <c r="B13"/>
  <c r="C13"/>
  <c r="B14"/>
  <c r="C14"/>
  <c r="B15"/>
  <c r="C15"/>
  <c r="B16"/>
  <c r="C12"/>
  <c r="B12"/>
  <c r="C10"/>
  <c r="C11" s="1"/>
  <c r="B10"/>
  <c r="B11" s="1"/>
  <c r="C7"/>
  <c r="C8"/>
  <c r="B8"/>
  <c r="B7"/>
  <c r="G17"/>
  <c r="F17"/>
  <c r="C17"/>
  <c r="F11"/>
  <c r="G16" i="4"/>
  <c r="F16"/>
  <c r="C16"/>
  <c r="B16"/>
  <c r="H15"/>
  <c r="H16" i="5" s="1"/>
  <c r="H10" i="4"/>
  <c r="G10"/>
  <c r="F10"/>
  <c r="D10"/>
  <c r="C10"/>
  <c r="B10"/>
  <c r="G8"/>
  <c r="F8"/>
  <c r="D8"/>
  <c r="C8"/>
  <c r="B8"/>
  <c r="H7"/>
  <c r="H8" s="1"/>
  <c r="C16" i="1"/>
  <c r="D16"/>
  <c r="F16"/>
  <c r="G16"/>
  <c r="B16"/>
  <c r="G10"/>
  <c r="H10"/>
  <c r="F10"/>
  <c r="C10"/>
  <c r="D10"/>
  <c r="B10"/>
  <c r="G8"/>
  <c r="F8"/>
  <c r="C8"/>
  <c r="D8"/>
  <c r="B8"/>
  <c r="H7"/>
  <c r="H8" s="1"/>
  <c r="B17" i="5" l="1"/>
  <c r="H8"/>
  <c r="H9" s="1"/>
  <c r="C9"/>
  <c r="C18" s="1"/>
  <c r="D9"/>
  <c r="H17"/>
  <c r="D17"/>
  <c r="G9"/>
  <c r="G18" s="1"/>
  <c r="D17" i="1"/>
  <c r="H16" i="4"/>
  <c r="H17" s="1"/>
  <c r="D17"/>
  <c r="B17" i="1"/>
  <c r="F17"/>
  <c r="F18" i="5"/>
  <c r="B9"/>
  <c r="B18" s="1"/>
  <c r="G17" i="4"/>
  <c r="F17"/>
  <c r="C17"/>
  <c r="B17"/>
  <c r="H16" i="1"/>
  <c r="H17" s="1"/>
  <c r="G17"/>
  <c r="C17"/>
  <c r="D18" i="5" l="1"/>
  <c r="H18"/>
</calcChain>
</file>

<file path=xl/sharedStrings.xml><?xml version="1.0" encoding="utf-8"?>
<sst xmlns="http://schemas.openxmlformats.org/spreadsheetml/2006/main" count="99" uniqueCount="33">
  <si>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</si>
  <si>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</si>
  <si>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</si>
  <si>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</si>
  <si>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</si>
  <si>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</si>
  <si>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Kiadás</t>
  </si>
  <si>
    <t xml:space="preserve">Felhalmozási bevételek </t>
  </si>
  <si>
    <t>Felhalmozási kiadások</t>
  </si>
  <si>
    <t>Bevétel összesen</t>
  </si>
  <si>
    <t>Kiadás össesen</t>
  </si>
  <si>
    <t>Lizinghitel</t>
  </si>
  <si>
    <t>Hosszú lej.fejlesztési c.hitel</t>
  </si>
  <si>
    <t>likvid hitel</t>
  </si>
  <si>
    <t>Likvid hitel</t>
  </si>
  <si>
    <t>Eredeti</t>
  </si>
  <si>
    <t>Mód.</t>
  </si>
  <si>
    <t>Tény</t>
  </si>
  <si>
    <t>Mód</t>
  </si>
  <si>
    <t>Finanszírozási bevételek</t>
  </si>
  <si>
    <t>Finanszírozási kiadások</t>
  </si>
  <si>
    <t>Megelőlegezett állami tám.</t>
  </si>
  <si>
    <t>Rövid lejáratú hitelek</t>
  </si>
  <si>
    <t>Hosszú lej. Fejlesztési hitel</t>
  </si>
  <si>
    <t>Megelőlegezett</t>
  </si>
  <si>
    <r>
      <t xml:space="preserve">Óvoda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</si>
  <si>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r>
      <t xml:space="preserve">Önkormányzat (Összesen)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</si>
  <si>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Bevétel</t>
  </si>
  <si>
    <r>
      <t xml:space="preserve">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</si>
  <si>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Megelőlegezett állami, finanszírozás</t>
  </si>
  <si>
    <t>1/a számú melléklet a  6/2016. (VI.3) számú Önkormányzati rendelethez</t>
  </si>
  <si>
    <t>1/b számú melléklet a  6/2016. (VI.3) számú Önkormányzati rendelethez</t>
  </si>
  <si>
    <t>1/c számú melléklet a  6/2016. (VI.3) számú Önkormányzati rendelethez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</si>
</sst>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5" fillId="2" borderId="0" xfId="0" applyFont="1" applyFill="1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" sqref="A2"/>
    </sheetView>
  </sheetViews>
  <sheetFormatPr defaultRowHeight="12.75"/>
  <cols>
    <col min="1" max="1" width="32.7109375" style="17" customWidth="1"/>
    <col min="2" max="4" width="10.7109375" style="17" customWidth="1"/>
    <col min="5" max="5" width="32.7109375" style="17" customWidth="1"/>
    <col min="6" max="8" width="10.7109375" style="17" customWidth="1"/>
    <col min="9" max="16384" width="9.140625" style="17"/>
  </cols>
  <sheetData>
    <row r="1" spans="1:8" ht="15">
      <c r="A1" s="15"/>
      <c r="B1" s="16"/>
      <c r="C1" s="16"/>
      <c r="D1" s="16"/>
      <c r="E1" s="16"/>
      <c r="F1" s="16"/>
      <c r="G1" s="16"/>
      <c r="H1" s="16"/>
    </row>
    <row r="2" spans="1:8" ht="15">
      <c r="A2" s="15" t="s">
        <v>30</v>
      </c>
    </row>
    <row r="3" spans="1:8" ht="15">
      <c r="A3" s="15"/>
    </row>
    <row r="4" spans="1:8" ht="18.75">
      <c r="A4" s="18" t="s">
        <v>26</v>
      </c>
      <c r="B4" s="18"/>
      <c r="C4" s="18"/>
      <c r="D4" s="18"/>
      <c r="E4" s="18"/>
      <c r="F4" s="18"/>
      <c r="G4" s="18"/>
      <c r="H4" s="18"/>
    </row>
    <row r="6" spans="1:8" ht="42" customHeight="1">
      <c r="A6" s="12" t="s">
        <v>27</v>
      </c>
      <c r="B6" s="11" t="s">
        <v>15</v>
      </c>
      <c r="C6" s="11" t="s">
        <v>16</v>
      </c>
      <c r="D6" s="11" t="s">
        <v>17</v>
      </c>
      <c r="E6" s="12" t="s">
        <v>6</v>
      </c>
      <c r="F6" s="11" t="s">
        <v>15</v>
      </c>
      <c r="G6" s="11" t="s">
        <v>18</v>
      </c>
      <c r="H6" s="11" t="s">
        <v>17</v>
      </c>
    </row>
    <row r="7" spans="1:8" ht="21.75" customHeight="1">
      <c r="A7" s="14" t="s">
        <v>0</v>
      </c>
      <c r="B7" s="10">
        <f>ONK!B6+OVODA!B6</f>
        <v>62324</v>
      </c>
      <c r="C7" s="10">
        <f>ONK!C6+OVODA!C6</f>
        <v>76121</v>
      </c>
      <c r="D7" s="10">
        <f>ONK!D6+OVODA!D6</f>
        <v>74624</v>
      </c>
      <c r="E7" s="14" t="s">
        <v>3</v>
      </c>
      <c r="F7" s="10">
        <f>ONK!F6+OVODA!F6</f>
        <v>168482</v>
      </c>
      <c r="G7" s="10">
        <f>ONK!G6+OVODA!G6</f>
        <v>184749</v>
      </c>
      <c r="H7" s="10">
        <f>ONK!H6+OVODA!H6</f>
        <v>126497</v>
      </c>
    </row>
    <row r="8" spans="1:8" ht="21.75" customHeight="1">
      <c r="A8" s="14" t="s">
        <v>5</v>
      </c>
      <c r="B8" s="10">
        <f>ONK!B7+OVODA!B7</f>
        <v>83195</v>
      </c>
      <c r="C8" s="10">
        <f>ONK!C7+OVODA!C7</f>
        <v>71324</v>
      </c>
      <c r="D8" s="10">
        <f>ONK!D7+OVODA!D7</f>
        <v>71324</v>
      </c>
      <c r="E8" s="14"/>
      <c r="F8" s="10">
        <f>ONK!F7+OVODA!F7</f>
        <v>0</v>
      </c>
      <c r="G8" s="10">
        <f>ONK!G7+OVODA!G7</f>
        <v>0</v>
      </c>
      <c r="H8" s="10">
        <f>ONK!H7+OVODA!H7</f>
        <v>0</v>
      </c>
    </row>
    <row r="9" spans="1:8" s="20" customFormat="1" ht="30" customHeight="1">
      <c r="A9" s="8" t="s">
        <v>0</v>
      </c>
      <c r="B9" s="9">
        <f>SUM(B7:B8)</f>
        <v>145519</v>
      </c>
      <c r="C9" s="9">
        <f t="shared" ref="C9:G9" si="0">SUM(C7:C8)</f>
        <v>147445</v>
      </c>
      <c r="D9" s="9">
        <f>SUM(D7:D8)</f>
        <v>145948</v>
      </c>
      <c r="E9" s="8" t="s">
        <v>3</v>
      </c>
      <c r="F9" s="9">
        <f t="shared" si="0"/>
        <v>168482</v>
      </c>
      <c r="G9" s="9">
        <f t="shared" si="0"/>
        <v>184749</v>
      </c>
      <c r="H9" s="9">
        <f t="shared" ref="H9" si="1">SUM(H7:H8)</f>
        <v>126497</v>
      </c>
    </row>
    <row r="10" spans="1:8" ht="23.25" customHeight="1">
      <c r="A10" s="14" t="s">
        <v>1</v>
      </c>
      <c r="B10" s="10">
        <f>ONK!B9+OVODA!B9</f>
        <v>40032</v>
      </c>
      <c r="C10" s="10">
        <f>ONK!C9+OVODA!C9</f>
        <v>29097</v>
      </c>
      <c r="D10" s="10">
        <f>ONK!D9+OVODA!D9</f>
        <v>29097</v>
      </c>
      <c r="E10" s="14" t="s">
        <v>4</v>
      </c>
      <c r="F10" s="10">
        <f>ONK!F9+OVODA!F9</f>
        <v>16469</v>
      </c>
      <c r="G10" s="10">
        <f>ONK!G9+OVODA!G9</f>
        <v>22957</v>
      </c>
      <c r="H10" s="10">
        <f>ONK!H9+OVODA!H9</f>
        <v>15527</v>
      </c>
    </row>
    <row r="11" spans="1:8" s="20" customFormat="1" ht="27.75" customHeight="1">
      <c r="A11" s="8" t="s">
        <v>7</v>
      </c>
      <c r="B11" s="9">
        <f>B10</f>
        <v>40032</v>
      </c>
      <c r="C11" s="9">
        <f t="shared" ref="C11:G11" si="2">C10</f>
        <v>29097</v>
      </c>
      <c r="D11" s="9">
        <f>D10</f>
        <v>29097</v>
      </c>
      <c r="E11" s="8" t="s">
        <v>8</v>
      </c>
      <c r="F11" s="9">
        <f t="shared" si="2"/>
        <v>16469</v>
      </c>
      <c r="G11" s="9">
        <f t="shared" si="2"/>
        <v>22957</v>
      </c>
      <c r="H11" s="9">
        <f t="shared" ref="H11" si="3">H10</f>
        <v>15527</v>
      </c>
    </row>
    <row r="12" spans="1:8" ht="17.25" customHeight="1">
      <c r="A12" s="14" t="s">
        <v>23</v>
      </c>
      <c r="B12" s="10">
        <f>ONK!B11+OVODA!B11</f>
        <v>2900</v>
      </c>
      <c r="C12" s="10">
        <f>ONK!C11+OVODA!C11</f>
        <v>2900</v>
      </c>
      <c r="D12" s="10">
        <f>ONK!D11+OVODA!D11</f>
        <v>2900</v>
      </c>
      <c r="E12" s="14" t="s">
        <v>11</v>
      </c>
      <c r="F12" s="10">
        <f>ONK!F11+OVODA!F11</f>
        <v>395</v>
      </c>
      <c r="G12" s="10">
        <f>ONK!G11+OVODA!G11</f>
        <v>270</v>
      </c>
      <c r="H12" s="10">
        <f>ONK!H11+OVODA!H11</f>
        <v>257</v>
      </c>
    </row>
    <row r="13" spans="1:8" ht="16.5" customHeight="1">
      <c r="A13" s="14" t="s">
        <v>22</v>
      </c>
      <c r="B13" s="10">
        <f>ONK!B12+OVODA!B12</f>
        <v>0</v>
      </c>
      <c r="C13" s="10">
        <f>ONK!C12+OVODA!C12</f>
        <v>4733</v>
      </c>
      <c r="D13" s="10">
        <f>ONK!D12+OVODA!D12</f>
        <v>4733</v>
      </c>
      <c r="E13" s="14" t="s">
        <v>12</v>
      </c>
      <c r="F13" s="10">
        <f>ONK!F12+OVODA!F12</f>
        <v>3953</v>
      </c>
      <c r="G13" s="10">
        <f>ONK!G12+OVODA!G12</f>
        <v>0</v>
      </c>
      <c r="H13" s="10">
        <f>ONK!H12+OVODA!H12</f>
        <v>0</v>
      </c>
    </row>
    <row r="14" spans="1:8" ht="16.5" customHeight="1">
      <c r="A14" s="14" t="s">
        <v>2</v>
      </c>
      <c r="B14" s="10">
        <f>ONK!B13+OVODA!B13</f>
        <v>848</v>
      </c>
      <c r="C14" s="10">
        <f>ONK!C13+OVODA!C13</f>
        <v>720</v>
      </c>
      <c r="D14" s="10">
        <f>ONK!D13+OVODA!D13</f>
        <v>720</v>
      </c>
      <c r="E14" s="14" t="s">
        <v>22</v>
      </c>
      <c r="F14" s="10">
        <f>ONK!F13+OVODA!F13</f>
        <v>0</v>
      </c>
      <c r="G14" s="10">
        <f>ONK!G13+OVODA!G13</f>
        <v>7337</v>
      </c>
      <c r="H14" s="10">
        <f>ONK!H13+OVODA!H13</f>
        <v>5686</v>
      </c>
    </row>
    <row r="15" spans="1:8" ht="15">
      <c r="A15" s="14" t="s">
        <v>13</v>
      </c>
      <c r="B15" s="10">
        <f>ONK!B14+OVODA!B14</f>
        <v>0</v>
      </c>
      <c r="C15" s="10">
        <f>ONK!C14+OVODA!C14</f>
        <v>36210</v>
      </c>
      <c r="D15" s="10">
        <f>ONK!D14+OVODA!D14</f>
        <v>36210</v>
      </c>
      <c r="E15" s="14" t="s">
        <v>21</v>
      </c>
      <c r="F15" s="10">
        <f>ONK!F14+OVODA!F14</f>
        <v>0</v>
      </c>
      <c r="G15" s="10">
        <f>ONK!G14+OVODA!G14</f>
        <v>2470</v>
      </c>
      <c r="H15" s="10">
        <f>ONK!H14+OVODA!H14</f>
        <v>2470</v>
      </c>
    </row>
    <row r="16" spans="1:8" ht="15">
      <c r="A16" s="14" t="s">
        <v>29</v>
      </c>
      <c r="B16" s="10">
        <f>ONK!B15+OVODA!B15</f>
        <v>0</v>
      </c>
      <c r="C16" s="10">
        <v>32888</v>
      </c>
      <c r="D16" s="10">
        <f>ONK!D15+OVODA!D15</f>
        <v>1850</v>
      </c>
      <c r="E16" s="14" t="s">
        <v>14</v>
      </c>
      <c r="F16" s="10">
        <f>ONK!F15+OVODA!F15</f>
        <v>0</v>
      </c>
      <c r="G16" s="10">
        <f>ONK!G15+OVODA!G15</f>
        <v>36210</v>
      </c>
      <c r="H16" s="10">
        <f>ONK!H15+OVODA!H15</f>
        <v>36210</v>
      </c>
    </row>
    <row r="17" spans="1:8" ht="14.25">
      <c r="A17" s="8" t="s">
        <v>19</v>
      </c>
      <c r="B17" s="9">
        <f>SUM(B12:B16)</f>
        <v>3748</v>
      </c>
      <c r="C17" s="9">
        <f t="shared" ref="C17:G17" si="4">SUM(C12:C16)</f>
        <v>77451</v>
      </c>
      <c r="D17" s="9">
        <f>SUM(D12:D16)</f>
        <v>46413</v>
      </c>
      <c r="E17" s="13" t="s">
        <v>20</v>
      </c>
      <c r="F17" s="9">
        <f t="shared" si="4"/>
        <v>4348</v>
      </c>
      <c r="G17" s="9">
        <f t="shared" si="4"/>
        <v>46287</v>
      </c>
      <c r="H17" s="9">
        <f t="shared" ref="H17" si="5">SUM(H12:H16)</f>
        <v>44623</v>
      </c>
    </row>
    <row r="18" spans="1:8" s="20" customFormat="1" ht="30" customHeight="1">
      <c r="A18" s="8" t="s">
        <v>9</v>
      </c>
      <c r="B18" s="9">
        <f>B17+B11+B9</f>
        <v>189299</v>
      </c>
      <c r="C18" s="9">
        <f t="shared" ref="C18:G18" si="6">C17+C11+C9</f>
        <v>253993</v>
      </c>
      <c r="D18" s="9">
        <f>D17+D11+D9</f>
        <v>221458</v>
      </c>
      <c r="E18" s="8" t="s">
        <v>10</v>
      </c>
      <c r="F18" s="9">
        <f t="shared" si="6"/>
        <v>189299</v>
      </c>
      <c r="G18" s="9">
        <f t="shared" si="6"/>
        <v>253993</v>
      </c>
      <c r="H18" s="9">
        <f t="shared" ref="H18" si="7">H17+H11+H9</f>
        <v>186647</v>
      </c>
    </row>
    <row r="19" spans="1:8" ht="15.75">
      <c r="A19" s="19"/>
      <c r="B19" s="19"/>
      <c r="C19" s="19"/>
      <c r="D19" s="19"/>
      <c r="E19" s="19"/>
      <c r="F19" s="19"/>
      <c r="G19" s="19"/>
      <c r="H19" s="19"/>
    </row>
  </sheetData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3"/>
  <sheetViews>
    <sheetView workbookViewId="0"/>
  </sheetViews>
  <sheetFormatPr defaultRowHeight="12.75"/>
  <cols>
    <col min="1" max="1" width="32.7109375" customWidth="1"/>
    <col min="2" max="4" width="10.7109375" customWidth="1"/>
    <col min="5" max="5" width="32.7109375" customWidth="1"/>
    <col min="6" max="9" width="10.7109375" customWidth="1"/>
  </cols>
  <sheetData>
    <row r="1" spans="1:22" ht="15">
      <c r="A1" s="6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27</v>
      </c>
      <c r="B5" s="11" t="s">
        <v>15</v>
      </c>
      <c r="C5" s="11" t="s">
        <v>16</v>
      </c>
      <c r="D5" s="11" t="s">
        <v>17</v>
      </c>
      <c r="E5" s="12" t="s">
        <v>6</v>
      </c>
      <c r="F5" s="11" t="s">
        <v>15</v>
      </c>
      <c r="G5" s="11" t="s">
        <v>18</v>
      </c>
      <c r="H5" s="11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0">
        <v>57610</v>
      </c>
      <c r="C6" s="10">
        <v>72975</v>
      </c>
      <c r="D6" s="10">
        <v>71478</v>
      </c>
      <c r="E6" s="14" t="s">
        <v>3</v>
      </c>
      <c r="F6" s="10">
        <v>123126</v>
      </c>
      <c r="G6" s="10">
        <v>150582</v>
      </c>
      <c r="H6" s="10">
        <v>92330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0">
        <v>83195</v>
      </c>
      <c r="C7" s="10">
        <v>71324</v>
      </c>
      <c r="D7" s="10">
        <v>71324</v>
      </c>
      <c r="E7" s="14"/>
      <c r="F7" s="10">
        <v>0</v>
      </c>
      <c r="G7" s="10">
        <v>0</v>
      </c>
      <c r="H7" s="10">
        <f t="shared" ref="H7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9">
        <f>SUM(B6:B7)</f>
        <v>140805</v>
      </c>
      <c r="C8" s="9">
        <f t="shared" ref="C8:F8" si="1">SUM(C6:C7)</f>
        <v>144299</v>
      </c>
      <c r="D8" s="9">
        <f t="shared" si="1"/>
        <v>142802</v>
      </c>
      <c r="E8" s="8" t="s">
        <v>3</v>
      </c>
      <c r="F8" s="9">
        <f t="shared" si="1"/>
        <v>123126</v>
      </c>
      <c r="G8" s="9">
        <f t="shared" ref="G8" si="2">SUM(G6:G7)</f>
        <v>150582</v>
      </c>
      <c r="H8" s="9">
        <f t="shared" ref="H8" si="3">SUM(H6:H7)</f>
        <v>92330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0">
        <v>40032</v>
      </c>
      <c r="C9" s="10">
        <v>29097</v>
      </c>
      <c r="D9" s="10">
        <v>29097</v>
      </c>
      <c r="E9" s="14" t="s">
        <v>4</v>
      </c>
      <c r="F9" s="10">
        <v>16469</v>
      </c>
      <c r="G9" s="10">
        <v>22940</v>
      </c>
      <c r="H9" s="10">
        <v>15510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9">
        <f>B9</f>
        <v>40032</v>
      </c>
      <c r="C10" s="9">
        <f t="shared" ref="C10:F10" si="4">C9</f>
        <v>29097</v>
      </c>
      <c r="D10" s="9">
        <f t="shared" si="4"/>
        <v>29097</v>
      </c>
      <c r="E10" s="8" t="s">
        <v>8</v>
      </c>
      <c r="F10" s="9">
        <f t="shared" si="4"/>
        <v>16469</v>
      </c>
      <c r="G10" s="9">
        <f t="shared" ref="G10" si="5">G9</f>
        <v>22940</v>
      </c>
      <c r="H10" s="9">
        <f t="shared" ref="H10" si="6">H9</f>
        <v>15510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23</v>
      </c>
      <c r="B11" s="10">
        <v>2900</v>
      </c>
      <c r="C11" s="10">
        <v>2900</v>
      </c>
      <c r="D11" s="10">
        <v>2900</v>
      </c>
      <c r="E11" s="14" t="s">
        <v>11</v>
      </c>
      <c r="F11" s="10">
        <v>395</v>
      </c>
      <c r="G11" s="10">
        <v>270</v>
      </c>
      <c r="H11" s="10">
        <v>257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22</v>
      </c>
      <c r="B12" s="10">
        <v>0</v>
      </c>
      <c r="C12" s="10">
        <v>4733</v>
      </c>
      <c r="D12" s="10">
        <v>4733</v>
      </c>
      <c r="E12" s="14" t="s">
        <v>12</v>
      </c>
      <c r="F12" s="10">
        <v>3953</v>
      </c>
      <c r="G12" s="10">
        <v>0</v>
      </c>
      <c r="H12" s="1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6.5" customHeight="1">
      <c r="A13" s="14" t="s">
        <v>2</v>
      </c>
      <c r="B13" s="10">
        <v>848</v>
      </c>
      <c r="C13" s="10">
        <v>720</v>
      </c>
      <c r="D13" s="10">
        <v>720</v>
      </c>
      <c r="E13" s="14" t="s">
        <v>22</v>
      </c>
      <c r="F13" s="10">
        <v>0</v>
      </c>
      <c r="G13" s="10">
        <v>7337</v>
      </c>
      <c r="H13" s="10">
        <v>5686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13</v>
      </c>
      <c r="B14" s="10">
        <v>0</v>
      </c>
      <c r="C14" s="10">
        <v>36210</v>
      </c>
      <c r="D14" s="10">
        <v>36210</v>
      </c>
      <c r="E14" s="14" t="s">
        <v>21</v>
      </c>
      <c r="F14" s="10">
        <v>0</v>
      </c>
      <c r="G14" s="10">
        <v>2470</v>
      </c>
      <c r="H14" s="10">
        <v>2470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4" t="s">
        <v>24</v>
      </c>
      <c r="B15" s="10">
        <v>0</v>
      </c>
      <c r="C15" s="10">
        <v>1850</v>
      </c>
      <c r="D15" s="10">
        <v>1850</v>
      </c>
      <c r="E15" s="14" t="s">
        <v>14</v>
      </c>
      <c r="F15" s="10">
        <v>0</v>
      </c>
      <c r="G15" s="10">
        <v>36210</v>
      </c>
      <c r="H15" s="10">
        <v>36210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19</v>
      </c>
      <c r="B16" s="9">
        <f>SUM(B11:B15)</f>
        <v>3748</v>
      </c>
      <c r="C16" s="9">
        <f t="shared" ref="C16:H16" si="7">SUM(C11:C15)</f>
        <v>46413</v>
      </c>
      <c r="D16" s="9">
        <f t="shared" si="7"/>
        <v>46413</v>
      </c>
      <c r="E16" s="13" t="s">
        <v>20</v>
      </c>
      <c r="F16" s="9">
        <f t="shared" si="7"/>
        <v>4348</v>
      </c>
      <c r="G16" s="9">
        <f t="shared" si="7"/>
        <v>46287</v>
      </c>
      <c r="H16" s="9">
        <f t="shared" si="7"/>
        <v>44623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8" t="s">
        <v>9</v>
      </c>
      <c r="B17" s="9">
        <f>B16+B10+B8</f>
        <v>184585</v>
      </c>
      <c r="C17" s="9">
        <f t="shared" ref="C17:F17" si="8">C16+C10+C8</f>
        <v>219809</v>
      </c>
      <c r="D17" s="9">
        <f t="shared" si="8"/>
        <v>218312</v>
      </c>
      <c r="E17" s="8" t="s">
        <v>10</v>
      </c>
      <c r="F17" s="9">
        <f t="shared" si="8"/>
        <v>143943</v>
      </c>
      <c r="G17" s="9">
        <f t="shared" ref="G17" si="9">G16+G10+G8</f>
        <v>219809</v>
      </c>
      <c r="H17" s="9">
        <f t="shared" ref="H17" si="10">H16+H10+H8</f>
        <v>152463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3"/>
  <sheetViews>
    <sheetView tabSelected="1" workbookViewId="0">
      <selection activeCell="A2" sqref="A2"/>
    </sheetView>
  </sheetViews>
  <sheetFormatPr defaultRowHeight="12.75"/>
  <cols>
    <col min="1" max="1" width="32.7109375" customWidth="1"/>
    <col min="2" max="4" width="10.7109375" customWidth="1"/>
    <col min="5" max="5" width="32.7109375" customWidth="1"/>
    <col min="6" max="9" width="10.7109375" customWidth="1"/>
  </cols>
  <sheetData>
    <row r="1" spans="1:22" ht="15">
      <c r="A1" s="6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27</v>
      </c>
      <c r="B5" s="11" t="s">
        <v>15</v>
      </c>
      <c r="C5" s="11" t="s">
        <v>16</v>
      </c>
      <c r="D5" s="11" t="s">
        <v>17</v>
      </c>
      <c r="E5" s="12" t="s">
        <v>6</v>
      </c>
      <c r="F5" s="11" t="s">
        <v>15</v>
      </c>
      <c r="G5" s="11" t="s">
        <v>18</v>
      </c>
      <c r="H5" s="11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0">
        <v>4714</v>
      </c>
      <c r="C6" s="10">
        <v>3146</v>
      </c>
      <c r="D6" s="10">
        <v>3146</v>
      </c>
      <c r="E6" s="14" t="s">
        <v>3</v>
      </c>
      <c r="F6" s="10">
        <v>45356</v>
      </c>
      <c r="G6" s="10">
        <v>34167</v>
      </c>
      <c r="H6" s="10">
        <v>34167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0">
        <v>0</v>
      </c>
      <c r="C7" s="10"/>
      <c r="D7" s="10">
        <v>0</v>
      </c>
      <c r="E7" s="14"/>
      <c r="F7" s="10">
        <v>0</v>
      </c>
      <c r="G7" s="10">
        <v>0</v>
      </c>
      <c r="H7" s="10">
        <f t="shared" ref="H7:H15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9">
        <f>SUM(B6:B7)</f>
        <v>4714</v>
      </c>
      <c r="C8" s="9">
        <f t="shared" ref="C8:H8" si="1">SUM(C6:C7)</f>
        <v>3146</v>
      </c>
      <c r="D8" s="9">
        <f t="shared" si="1"/>
        <v>3146</v>
      </c>
      <c r="E8" s="8" t="s">
        <v>3</v>
      </c>
      <c r="F8" s="9">
        <f t="shared" si="1"/>
        <v>45356</v>
      </c>
      <c r="G8" s="9">
        <f t="shared" si="1"/>
        <v>34167</v>
      </c>
      <c r="H8" s="9">
        <f t="shared" si="1"/>
        <v>34167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0">
        <v>0</v>
      </c>
      <c r="C9" s="10">
        <v>0</v>
      </c>
      <c r="D9" s="10">
        <v>0</v>
      </c>
      <c r="E9" s="14" t="s">
        <v>4</v>
      </c>
      <c r="F9" s="10">
        <v>0</v>
      </c>
      <c r="G9" s="10">
        <v>17</v>
      </c>
      <c r="H9" s="10">
        <v>17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9">
        <f>B9</f>
        <v>0</v>
      </c>
      <c r="C10" s="9">
        <f t="shared" ref="C10:H10" si="2">C9</f>
        <v>0</v>
      </c>
      <c r="D10" s="9">
        <f t="shared" si="2"/>
        <v>0</v>
      </c>
      <c r="E10" s="8" t="s">
        <v>8</v>
      </c>
      <c r="F10" s="9">
        <f t="shared" si="2"/>
        <v>0</v>
      </c>
      <c r="G10" s="9">
        <f t="shared" si="2"/>
        <v>17</v>
      </c>
      <c r="H10" s="9">
        <f t="shared" si="2"/>
        <v>17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23</v>
      </c>
      <c r="B11" s="10">
        <v>0</v>
      </c>
      <c r="C11" s="10">
        <v>0</v>
      </c>
      <c r="D11" s="10">
        <v>0</v>
      </c>
      <c r="E11" s="14" t="s">
        <v>11</v>
      </c>
      <c r="F11" s="10">
        <v>0</v>
      </c>
      <c r="G11" s="10">
        <v>0</v>
      </c>
      <c r="H11" s="10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22</v>
      </c>
      <c r="B12" s="10">
        <v>0</v>
      </c>
      <c r="C12" s="10">
        <v>0</v>
      </c>
      <c r="D12" s="10">
        <v>0</v>
      </c>
      <c r="E12" s="14" t="s">
        <v>12</v>
      </c>
      <c r="F12" s="10">
        <v>0</v>
      </c>
      <c r="G12" s="10">
        <v>0</v>
      </c>
      <c r="H12" s="1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6.5" customHeight="1">
      <c r="A13" s="14" t="s">
        <v>2</v>
      </c>
      <c r="B13" s="10">
        <v>0</v>
      </c>
      <c r="C13" s="10">
        <v>0</v>
      </c>
      <c r="D13" s="10"/>
      <c r="E13" s="14" t="s">
        <v>22</v>
      </c>
      <c r="F13" s="10">
        <v>0</v>
      </c>
      <c r="G13" s="10">
        <v>0</v>
      </c>
      <c r="H13" s="10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13</v>
      </c>
      <c r="B14" s="10">
        <v>0</v>
      </c>
      <c r="C14" s="10">
        <v>0</v>
      </c>
      <c r="D14" s="10">
        <v>0</v>
      </c>
      <c r="E14" s="14" t="s">
        <v>21</v>
      </c>
      <c r="F14" s="10">
        <v>0</v>
      </c>
      <c r="G14" s="10">
        <v>0</v>
      </c>
      <c r="H14" s="10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4" t="s">
        <v>19</v>
      </c>
      <c r="B15" s="10">
        <v>0</v>
      </c>
      <c r="C15" s="10">
        <v>31038</v>
      </c>
      <c r="D15" s="10">
        <v>0</v>
      </c>
      <c r="E15" s="14" t="s">
        <v>14</v>
      </c>
      <c r="F15" s="10">
        <v>0</v>
      </c>
      <c r="G15" s="10">
        <v>0</v>
      </c>
      <c r="H15" s="10">
        <f t="shared" si="0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19</v>
      </c>
      <c r="B16" s="9">
        <f>SUM(B11:B15)</f>
        <v>0</v>
      </c>
      <c r="C16" s="9">
        <f t="shared" ref="C16:H16" si="3">SUM(C11:C15)</f>
        <v>31038</v>
      </c>
      <c r="D16" s="9"/>
      <c r="E16" s="13" t="s">
        <v>20</v>
      </c>
      <c r="F16" s="9">
        <f t="shared" si="3"/>
        <v>0</v>
      </c>
      <c r="G16" s="9">
        <f t="shared" si="3"/>
        <v>0</v>
      </c>
      <c r="H16" s="9">
        <f t="shared" si="3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8" t="s">
        <v>9</v>
      </c>
      <c r="B17" s="9">
        <f>B16+B10+B8</f>
        <v>4714</v>
      </c>
      <c r="C17" s="9">
        <f t="shared" ref="C17:H17" si="4">C16+C10+C8</f>
        <v>34184</v>
      </c>
      <c r="D17" s="9">
        <f t="shared" si="4"/>
        <v>3146</v>
      </c>
      <c r="E17" s="8" t="s">
        <v>10</v>
      </c>
      <c r="F17" s="9">
        <f t="shared" si="4"/>
        <v>45356</v>
      </c>
      <c r="G17" s="9">
        <f t="shared" si="4"/>
        <v>34184</v>
      </c>
      <c r="H17" s="9">
        <f t="shared" si="4"/>
        <v>34184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ONK_OSSZESEN</vt:lpstr>
      <vt:lpstr>ONK</vt:lpstr>
      <vt:lpstr>OVODA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2016-04-26T06:09:44Z</cp:lastPrinted>
  <dcterms:created xsi:type="dcterms:W3CDTF">1997-01-17T14:02:09Z</dcterms:created>
  <dcterms:modified xsi:type="dcterms:W3CDTF">2016-06-06T05:58:25Z</dcterms:modified>
</cp:coreProperties>
</file>