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56040179-A115-463E-9F5B-470A3EE445B9}" xr6:coauthVersionLast="38" xr6:coauthVersionMax="38" xr10:uidLastSave="{00000000-0000-0000-0000-000000000000}"/>
  <bookViews>
    <workbookView xWindow="0" yWindow="0" windowWidth="20490" windowHeight="7245" xr2:uid="{62749CAE-5809-4C81-8D28-E18F98C82D64}"/>
  </bookViews>
  <sheets>
    <sheet name="9.5. sz. mell VK" sheetId="1" r:id="rId1"/>
  </sheets>
  <definedNames>
    <definedName name="_xlnm.Print_Titles" localSheetId="0">'9.5. sz. mell VK'!$1:$6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/>
  <c r="C48" i="1"/>
  <c r="C47" i="1"/>
  <c r="C46" i="1"/>
  <c r="C45" i="1"/>
  <c r="C57" i="1" s="1"/>
  <c r="C40" i="1"/>
  <c r="C37" i="1" s="1"/>
  <c r="C30" i="1"/>
  <c r="C26" i="1"/>
  <c r="C20" i="1"/>
  <c r="C19" i="1"/>
  <c r="C14" i="1"/>
  <c r="C11" i="1"/>
  <c r="C10" i="1"/>
  <c r="C9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<sst xmlns="http://schemas.openxmlformats.org/spreadsheetml/2006/main" count="111" uniqueCount="97">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</sst>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9D27633F-9C65-4598-A478-123936072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68705-6A17-40C7-BC07-E5825201066A}">
  <sheetPr codeName="Munka21">
    <tabColor rgb="FF92D050"/>
  </sheetPr>
  <dimension ref="A1:C60"/>
  <sheetViews>
    <sheetView tabSelected="1" zoomScale="130" zoomScaleNormal="130" workbookViewId="0">
      <selection activeCell="J6" sqref="J6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133896987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106800+69845</f>
        <v>176645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30591480-5170400</f>
        <v>25421080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82270000-26795615</f>
        <v>55474385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19857978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27304554-7234816+18855</f>
        <v>20088593</v>
      </c>
    </row>
    <row r="15" spans="1:3" s="28" customFormat="1" ht="12" customHeight="1" x14ac:dyDescent="0.2">
      <c r="A15" s="32" t="s">
        <v>28</v>
      </c>
      <c r="B15" s="36" t="s">
        <v>29</v>
      </c>
      <c r="C15" s="37">
        <v>12650000</v>
      </c>
    </row>
    <row r="16" spans="1:3" s="28" customFormat="1" ht="12" customHeight="1" x14ac:dyDescent="0.2">
      <c r="A16" s="32" t="s">
        <v>30</v>
      </c>
      <c r="B16" s="33" t="s">
        <v>31</v>
      </c>
      <c r="C16" s="38"/>
    </row>
    <row r="17" spans="1:3" s="39" customFormat="1" ht="12" customHeight="1" x14ac:dyDescent="0.2">
      <c r="A17" s="32" t="s">
        <v>32</v>
      </c>
      <c r="B17" s="33" t="s">
        <v>33</v>
      </c>
      <c r="C17" s="37"/>
    </row>
    <row r="18" spans="1:3" s="39" customFormat="1" ht="12" customHeight="1" x14ac:dyDescent="0.2">
      <c r="A18" s="32" t="s">
        <v>34</v>
      </c>
      <c r="B18" s="33" t="s">
        <v>35</v>
      </c>
      <c r="C18" s="40"/>
    </row>
    <row r="19" spans="1:3" s="39" customFormat="1" ht="12" customHeight="1" thickBot="1" x14ac:dyDescent="0.25">
      <c r="A19" s="32" t="s">
        <v>36</v>
      </c>
      <c r="B19" s="36" t="s">
        <v>37</v>
      </c>
      <c r="C19" s="41">
        <f>217036+11270</f>
        <v>228306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2">
        <f>SUM(C21:C23)</f>
        <v>0</v>
      </c>
    </row>
    <row r="21" spans="1:3" s="39" customFormat="1" ht="12" customHeight="1" x14ac:dyDescent="0.2">
      <c r="A21" s="32" t="s">
        <v>40</v>
      </c>
      <c r="B21" s="43" t="s">
        <v>41</v>
      </c>
      <c r="C21" s="37"/>
    </row>
    <row r="22" spans="1:3" s="39" customFormat="1" ht="12" customHeight="1" x14ac:dyDescent="0.2">
      <c r="A22" s="32" t="s">
        <v>42</v>
      </c>
      <c r="B22" s="33" t="s">
        <v>43</v>
      </c>
      <c r="C22" s="37"/>
    </row>
    <row r="23" spans="1:3" s="39" customFormat="1" ht="12" customHeight="1" x14ac:dyDescent="0.2">
      <c r="A23" s="32" t="s">
        <v>44</v>
      </c>
      <c r="B23" s="33" t="s">
        <v>45</v>
      </c>
      <c r="C23" s="37"/>
    </row>
    <row r="24" spans="1:3" s="39" customFormat="1" ht="12" customHeight="1" thickBot="1" x14ac:dyDescent="0.25">
      <c r="A24" s="32" t="s">
        <v>46</v>
      </c>
      <c r="B24" s="33" t="s">
        <v>47</v>
      </c>
      <c r="C24" s="37"/>
    </row>
    <row r="25" spans="1:3" s="39" customFormat="1" ht="12" customHeight="1" thickBot="1" x14ac:dyDescent="0.25">
      <c r="A25" s="44" t="s">
        <v>48</v>
      </c>
      <c r="B25" s="45" t="s">
        <v>49</v>
      </c>
      <c r="C25" s="46"/>
    </row>
    <row r="26" spans="1:3" s="39" customFormat="1" ht="12" customHeight="1" thickBot="1" x14ac:dyDescent="0.25">
      <c r="A26" s="44" t="s">
        <v>50</v>
      </c>
      <c r="B26" s="45" t="s">
        <v>51</v>
      </c>
      <c r="C26" s="42">
        <f>+C27+C28</f>
        <v>0</v>
      </c>
    </row>
    <row r="27" spans="1:3" s="39" customFormat="1" ht="12" customHeight="1" x14ac:dyDescent="0.2">
      <c r="A27" s="47" t="s">
        <v>52</v>
      </c>
      <c r="B27" s="48" t="s">
        <v>43</v>
      </c>
      <c r="C27" s="49"/>
    </row>
    <row r="28" spans="1:3" s="39" customFormat="1" ht="12" customHeight="1" x14ac:dyDescent="0.2">
      <c r="A28" s="47" t="s">
        <v>53</v>
      </c>
      <c r="B28" s="50" t="s">
        <v>54</v>
      </c>
      <c r="C28" s="51"/>
    </row>
    <row r="29" spans="1:3" s="39" customFormat="1" ht="12" customHeight="1" thickBot="1" x14ac:dyDescent="0.25">
      <c r="A29" s="32" t="s">
        <v>55</v>
      </c>
      <c r="B29" s="52" t="s">
        <v>56</v>
      </c>
      <c r="C29" s="53"/>
    </row>
    <row r="30" spans="1:3" s="39" customFormat="1" ht="12" customHeight="1" thickBot="1" x14ac:dyDescent="0.25">
      <c r="A30" s="44" t="s">
        <v>57</v>
      </c>
      <c r="B30" s="45" t="s">
        <v>58</v>
      </c>
      <c r="C30" s="42">
        <f>+C31+C32+C33</f>
        <v>0</v>
      </c>
    </row>
    <row r="31" spans="1:3" s="39" customFormat="1" ht="12" customHeight="1" x14ac:dyDescent="0.2">
      <c r="A31" s="47" t="s">
        <v>59</v>
      </c>
      <c r="B31" s="48" t="s">
        <v>60</v>
      </c>
      <c r="C31" s="49"/>
    </row>
    <row r="32" spans="1:3" s="39" customFormat="1" ht="12" customHeight="1" x14ac:dyDescent="0.2">
      <c r="A32" s="47" t="s">
        <v>61</v>
      </c>
      <c r="B32" s="50" t="s">
        <v>62</v>
      </c>
      <c r="C32" s="51"/>
    </row>
    <row r="33" spans="1:3" s="39" customFormat="1" ht="12" customHeight="1" thickBot="1" x14ac:dyDescent="0.25">
      <c r="A33" s="32" t="s">
        <v>63</v>
      </c>
      <c r="B33" s="52" t="s">
        <v>64</v>
      </c>
      <c r="C33" s="53"/>
    </row>
    <row r="34" spans="1:3" s="28" customFormat="1" ht="12" customHeight="1" thickBot="1" x14ac:dyDescent="0.25">
      <c r="A34" s="44" t="s">
        <v>65</v>
      </c>
      <c r="B34" s="45" t="s">
        <v>66</v>
      </c>
      <c r="C34" s="46"/>
    </row>
    <row r="35" spans="1:3" s="28" customFormat="1" ht="12" customHeight="1" thickBot="1" x14ac:dyDescent="0.25">
      <c r="A35" s="44" t="s">
        <v>67</v>
      </c>
      <c r="B35" s="45" t="s">
        <v>68</v>
      </c>
      <c r="C35" s="54"/>
    </row>
    <row r="36" spans="1:3" s="28" customFormat="1" ht="12" customHeight="1" thickBot="1" x14ac:dyDescent="0.25">
      <c r="A36" s="19" t="s">
        <v>69</v>
      </c>
      <c r="B36" s="45" t="s">
        <v>70</v>
      </c>
      <c r="C36" s="55">
        <f>+C8+C20+C25+C26+C30+C34+C35</f>
        <v>133896987</v>
      </c>
    </row>
    <row r="37" spans="1:3" s="28" customFormat="1" ht="12" customHeight="1" thickBot="1" x14ac:dyDescent="0.25">
      <c r="A37" s="56" t="s">
        <v>71</v>
      </c>
      <c r="B37" s="45" t="s">
        <v>72</v>
      </c>
      <c r="C37" s="55">
        <f>+C38+C39+C40</f>
        <v>181518397</v>
      </c>
    </row>
    <row r="38" spans="1:3" s="28" customFormat="1" ht="12" customHeight="1" x14ac:dyDescent="0.2">
      <c r="A38" s="47" t="s">
        <v>73</v>
      </c>
      <c r="B38" s="48" t="s">
        <v>74</v>
      </c>
      <c r="C38" s="49">
        <v>1426020</v>
      </c>
    </row>
    <row r="39" spans="1:3" s="28" customFormat="1" ht="12" customHeight="1" x14ac:dyDescent="0.2">
      <c r="A39" s="47" t="s">
        <v>75</v>
      </c>
      <c r="B39" s="50" t="s">
        <v>76</v>
      </c>
      <c r="C39" s="51"/>
    </row>
    <row r="40" spans="1:3" s="39" customFormat="1" ht="12" customHeight="1" thickBot="1" x14ac:dyDescent="0.25">
      <c r="A40" s="32" t="s">
        <v>77</v>
      </c>
      <c r="B40" s="52" t="s">
        <v>78</v>
      </c>
      <c r="C40" s="57">
        <f>133587210+51600+742141-1383497+5457819+41457502-106800-217036+273050+230388</f>
        <v>180092377</v>
      </c>
    </row>
    <row r="41" spans="1:3" s="39" customFormat="1" ht="15" customHeight="1" thickBot="1" x14ac:dyDescent="0.25">
      <c r="A41" s="56" t="s">
        <v>79</v>
      </c>
      <c r="B41" s="58" t="s">
        <v>80</v>
      </c>
      <c r="C41" s="55">
        <f>+C36+C37</f>
        <v>315415384</v>
      </c>
    </row>
    <row r="42" spans="1:3" s="39" customFormat="1" ht="15" customHeight="1" x14ac:dyDescent="0.2">
      <c r="A42" s="59"/>
      <c r="B42" s="60"/>
      <c r="C42" s="61"/>
    </row>
    <row r="43" spans="1:3" ht="13.5" thickBot="1" x14ac:dyDescent="0.25">
      <c r="A43" s="62"/>
      <c r="B43" s="63"/>
      <c r="C43" s="64"/>
    </row>
    <row r="44" spans="1:3" s="22" customFormat="1" ht="16.5" customHeight="1" thickBot="1" x14ac:dyDescent="0.25">
      <c r="A44" s="65"/>
      <c r="B44" s="66" t="s">
        <v>81</v>
      </c>
      <c r="C44" s="67"/>
    </row>
    <row r="45" spans="1:3" s="68" customFormat="1" ht="12" customHeight="1" thickBot="1" x14ac:dyDescent="0.25">
      <c r="A45" s="44" t="s">
        <v>14</v>
      </c>
      <c r="B45" s="45" t="s">
        <v>82</v>
      </c>
      <c r="C45" s="27">
        <f>SUM(C46:C50)</f>
        <v>314003184</v>
      </c>
    </row>
    <row r="46" spans="1:3" ht="12" customHeight="1" x14ac:dyDescent="0.2">
      <c r="A46" s="32" t="s">
        <v>16</v>
      </c>
      <c r="B46" s="43" t="s">
        <v>83</v>
      </c>
      <c r="C46" s="69">
        <f>61703726+51600+80000-1157738+9431+125000</f>
        <v>60812019</v>
      </c>
    </row>
    <row r="47" spans="1:3" ht="12" customHeight="1" x14ac:dyDescent="0.2">
      <c r="A47" s="32" t="s">
        <v>18</v>
      </c>
      <c r="B47" s="33" t="s">
        <v>84</v>
      </c>
      <c r="C47" s="35">
        <f>14089304-225759+1839+50888</f>
        <v>13916272</v>
      </c>
    </row>
    <row r="48" spans="1:3" ht="12" customHeight="1" x14ac:dyDescent="0.2">
      <c r="A48" s="32" t="s">
        <v>20</v>
      </c>
      <c r="B48" s="33" t="s">
        <v>85</v>
      </c>
      <c r="C48" s="70">
        <f>230665212+622141+5457819+2256671+273050</f>
        <v>239274893</v>
      </c>
    </row>
    <row r="49" spans="1:3" ht="12" customHeight="1" x14ac:dyDescent="0.2">
      <c r="A49" s="32" t="s">
        <v>22</v>
      </c>
      <c r="B49" s="33" t="s">
        <v>86</v>
      </c>
      <c r="C49" s="34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44" t="s">
        <v>38</v>
      </c>
      <c r="B51" s="45" t="s">
        <v>88</v>
      </c>
      <c r="C51" s="27">
        <f>SUM(C52:C54)</f>
        <v>1412200</v>
      </c>
    </row>
    <row r="52" spans="1:3" s="68" customFormat="1" ht="12" customHeight="1" x14ac:dyDescent="0.2">
      <c r="A52" s="32" t="s">
        <v>40</v>
      </c>
      <c r="B52" s="43" t="s">
        <v>89</v>
      </c>
      <c r="C52" s="69">
        <f>1229000+40000+88700+54500</f>
        <v>1412200</v>
      </c>
    </row>
    <row r="53" spans="1:3" ht="12" customHeight="1" x14ac:dyDescent="0.2">
      <c r="A53" s="32" t="s">
        <v>42</v>
      </c>
      <c r="B53" s="33" t="s">
        <v>90</v>
      </c>
      <c r="C53" s="34"/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44" t="s">
        <v>48</v>
      </c>
      <c r="B56" s="45" t="s">
        <v>93</v>
      </c>
      <c r="C56" s="46"/>
    </row>
    <row r="57" spans="1:3" ht="13.5" thickBot="1" x14ac:dyDescent="0.25">
      <c r="A57" s="44" t="s">
        <v>50</v>
      </c>
      <c r="B57" s="71" t="s">
        <v>94</v>
      </c>
      <c r="C57" s="27">
        <f>+C45+C51+C56</f>
        <v>315415384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f>25.5-0.58</f>
        <v>24.92</v>
      </c>
    </row>
    <row r="60" spans="1:3" ht="13.5" thickBot="1" x14ac:dyDescent="0.25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2018-11-23T08:24:48Z</dcterms:created>
  <dcterms:modified xsi:type="dcterms:W3CDTF">2018-11-23T08:24:49Z</dcterms:modified>
</cp:coreProperties>
</file>