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85013845-201E-4D69-AA60-E657561D2E96}" xr6:coauthVersionLast="43" xr6:coauthVersionMax="43" xr10:uidLastSave="{00000000-0000-0000-0000-000000000000}"/>
  <bookViews>
    <workbookView xWindow="-120" yWindow="-120" windowWidth="29040" windowHeight="15840" xr2:uid="{45E69C37-9451-475D-9E70-AB92EFD7A023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6" i="1" l="1"/>
  <c r="D75" i="1"/>
  <c r="D74" i="1"/>
  <c r="D69" i="1" l="1"/>
  <c r="D63" i="1"/>
  <c r="D48" i="1"/>
  <c r="D43" i="1"/>
  <c r="D38" i="1"/>
  <c r="D35" i="1"/>
  <c r="D29" i="1"/>
  <c r="D25" i="1"/>
  <c r="D15" i="1"/>
  <c r="D12" i="1"/>
  <c r="D10" i="1"/>
  <c r="D44" i="1" l="1"/>
  <c r="D13" i="1"/>
  <c r="D45" i="1" s="1"/>
  <c r="D50" i="1" s="1"/>
  <c r="D70" i="1"/>
  <c r="E69" i="1"/>
  <c r="E63" i="1"/>
  <c r="E48" i="1"/>
  <c r="E43" i="1"/>
  <c r="E38" i="1"/>
  <c r="E35" i="1"/>
  <c r="E29" i="1"/>
  <c r="E25" i="1"/>
  <c r="E15" i="1"/>
  <c r="E12" i="1"/>
  <c r="E10" i="1"/>
  <c r="E70" i="1" l="1"/>
  <c r="E44" i="1"/>
  <c r="E13" i="1"/>
  <c r="C63" i="1"/>
  <c r="E45" i="1" l="1"/>
  <c r="E50" i="1" s="1"/>
  <c r="C38" i="1"/>
  <c r="C43" i="1"/>
  <c r="C29" i="1"/>
  <c r="C25" i="1"/>
  <c r="C69" i="1"/>
  <c r="C70" i="1"/>
  <c r="C48" i="1"/>
  <c r="C35" i="1"/>
  <c r="C15" i="1"/>
  <c r="C12" i="1"/>
  <c r="C10" i="1"/>
  <c r="C13" i="1" l="1"/>
  <c r="C44" i="1"/>
  <c r="C45" i="1" l="1"/>
  <c r="C50" i="1" s="1"/>
</calcChain>
</file>

<file path=xl/sharedStrings.xml><?xml version="1.0" encoding="utf-8"?>
<sst xmlns="http://schemas.openxmlformats.org/spreadsheetml/2006/main" count="135" uniqueCount="107">
  <si>
    <t>Kiadások</t>
  </si>
  <si>
    <t>Rovatkód</t>
  </si>
  <si>
    <t>Törvény szerinti illetmények, munkabérek</t>
  </si>
  <si>
    <t>K1101</t>
  </si>
  <si>
    <t>K1102</t>
  </si>
  <si>
    <t>Béren kívüli juttatások</t>
  </si>
  <si>
    <t>K1107</t>
  </si>
  <si>
    <t>Egyéb költségtérítések</t>
  </si>
  <si>
    <t>K1110</t>
  </si>
  <si>
    <t>Foglalkoztatottak személyi juttatásai</t>
  </si>
  <si>
    <t>K11</t>
  </si>
  <si>
    <t>Egyéb külső személyi juttatások</t>
  </si>
  <si>
    <t>K123</t>
  </si>
  <si>
    <t>Külső személyi juttatások</t>
  </si>
  <si>
    <t>K12</t>
  </si>
  <si>
    <t xml:space="preserve">Személyi juttatások összesen </t>
  </si>
  <si>
    <t>K1</t>
  </si>
  <si>
    <t xml:space="preserve">Munkaadókat terhelő járulékok és szociális hozzájárulási adó (=22+…+28)                                                        </t>
  </si>
  <si>
    <t>K2</t>
  </si>
  <si>
    <t>ebből: szociális hozzájárulási adó</t>
  </si>
  <si>
    <t>ebből: egészségügyi hozzájárulás</t>
  </si>
  <si>
    <t>ebből: munkáltatót terhelő személyi jövedelemadó</t>
  </si>
  <si>
    <t xml:space="preserve">Dologi kiadások </t>
  </si>
  <si>
    <t>Szakmai anyagok beszerzése</t>
  </si>
  <si>
    <t>K311</t>
  </si>
  <si>
    <t>Üzemeltetési anyagok beszerzése</t>
  </si>
  <si>
    <t>K312</t>
  </si>
  <si>
    <t>Készletbeszerzés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</si>
  <si>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</si>
  <si>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</si>
  <si>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</si>
  <si>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</si>
  <si>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</si>
  <si>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</si>
  <si>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</si>
  <si>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</si>
  <si>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</si>
  <si>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Karbantartási, kisjavítási szolgáltatások</t>
  </si>
  <si>
    <t>K334</t>
  </si>
  <si>
    <t xml:space="preserve">Szakmai tevékenységet segítő szolgáltatások </t>
  </si>
  <si>
    <t>K336</t>
  </si>
  <si>
    <t xml:space="preserve">Egyéb szolgáltatások </t>
  </si>
  <si>
    <t>K337</t>
  </si>
  <si>
    <t xml:space="preserve">Szolgáltatási kiadások </t>
  </si>
  <si>
    <t>K33</t>
  </si>
  <si>
    <t>Kiküldetések kiadásai</t>
  </si>
  <si>
    <t>K341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</si>
  <si>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</si>
  <si>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</si>
  <si>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</si>
  <si>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</si>
  <si>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>Különféle befizetések és egyéb dologi kiadások (=49+50+51+54+58)</t>
  </si>
  <si>
    <t>K35</t>
  </si>
  <si>
    <t>K3</t>
  </si>
  <si>
    <t>Működési kiadások összesen</t>
  </si>
  <si>
    <t xml:space="preserve">Fejlesztési kiadások </t>
  </si>
  <si>
    <t>Informatikai eszközök beszerzése</t>
  </si>
  <si>
    <t>K63</t>
  </si>
  <si>
    <t>Beruházások</t>
  </si>
  <si>
    <t>K6</t>
  </si>
  <si>
    <t>Fejlesztési kiadások összesen</t>
  </si>
  <si>
    <t>Kiadások összesen</t>
  </si>
  <si>
    <t>Bevételek</t>
  </si>
  <si>
    <t>Hivatal működési támogatása</t>
  </si>
  <si>
    <t>B816</t>
  </si>
  <si>
    <t>Uszód működési hozzájárulása</t>
  </si>
  <si>
    <t>D.benedek működési hozzájárulása</t>
  </si>
  <si>
    <t>Géderlak működési hozzájárulása</t>
  </si>
  <si>
    <t>Ordas működési hozzájárulása</t>
  </si>
  <si>
    <t>Működési bevételek összesen</t>
  </si>
  <si>
    <t>Uszód fejlesztési támogatása</t>
  </si>
  <si>
    <t>D.benedek fejlesztési támogatása</t>
  </si>
  <si>
    <t>Géderlak fejlesztési támogatása</t>
  </si>
  <si>
    <t>Ordas fejlesztési támogatása</t>
  </si>
  <si>
    <t>Fejlesztési bevételek összesen</t>
  </si>
  <si>
    <t>Bevételek összesen</t>
  </si>
  <si>
    <t>Jutalom</t>
  </si>
  <si>
    <t>Választási jutalom</t>
  </si>
  <si>
    <t>Választási bevétel</t>
  </si>
  <si>
    <t>B16</t>
  </si>
  <si>
    <t>ebből: választási szoc.hó</t>
  </si>
  <si>
    <t>ebből: választási kifiz.adó</t>
  </si>
  <si>
    <t>Választási üzemeltetési anyagok</t>
  </si>
  <si>
    <t>Választási egyéb komm.szolg.</t>
  </si>
  <si>
    <t>Választási közüzemi díjak</t>
  </si>
  <si>
    <t>Választási egyéb dologi kiadások</t>
  </si>
  <si>
    <t>K355</t>
  </si>
  <si>
    <t>Választási kiküldetés</t>
  </si>
  <si>
    <t>Választási áfa</t>
  </si>
  <si>
    <t>Eredeti</t>
  </si>
  <si>
    <t>Foglalkozt.egyéb jutattásai (bérkomp.betegszab.)</t>
  </si>
  <si>
    <t>K1113</t>
  </si>
  <si>
    <t>Közlekedési költségtérítés</t>
  </si>
  <si>
    <t>K1109</t>
  </si>
  <si>
    <t>Egyéb dologi kiadások</t>
  </si>
  <si>
    <t>Előző évi maradvány</t>
  </si>
  <si>
    <t>B8131</t>
  </si>
  <si>
    <t>Jó adatszolgáltató támgotása</t>
  </si>
  <si>
    <t>Telj. 12.31</t>
  </si>
  <si>
    <t>Bérkompenzáció</t>
  </si>
  <si>
    <t>Uszód egyedi döntés</t>
  </si>
  <si>
    <t>Géderlak egyedi döntés</t>
  </si>
  <si>
    <t>Tényleges utalás</t>
  </si>
  <si>
    <t>Visszautalandó</t>
  </si>
  <si>
    <t>Önkormányzat hozzájárulás</t>
  </si>
  <si>
    <t>mód ei. 12.31</t>
  </si>
  <si>
    <t>6/2019. (V.28.)  önkormányzati rendelet 2. melléklete                                      Géderlaki Közös Önkormányzati Hivatal 2018.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</si>
</sst>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0__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1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0" fillId="0" borderId="0" xfId="0" applyFont="1"/>
    <xf numFmtId="0" fontId="6" fillId="0" borderId="1" xfId="0" applyFont="1" applyBorder="1" applyAlignment="1"/>
    <xf numFmtId="0" fontId="0" fillId="0" borderId="0" xfId="0" applyFont="1" applyFill="1"/>
    <xf numFmtId="164" fontId="0" fillId="0" borderId="0" xfId="0" applyNumberFormat="1" applyFont="1"/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Border="1"/>
    <xf numFmtId="0" fontId="2" fillId="0" borderId="1" xfId="0" applyNumberFormat="1" applyFont="1" applyBorder="1"/>
    <xf numFmtId="0" fontId="8" fillId="2" borderId="1" xfId="0" applyNumberFormat="1" applyFont="1" applyFill="1" applyBorder="1"/>
    <xf numFmtId="0" fontId="9" fillId="0" borderId="1" xfId="0" applyNumberFormat="1" applyFont="1" applyFill="1" applyBorder="1"/>
    <xf numFmtId="0" fontId="10" fillId="0" borderId="1" xfId="0" applyNumberFormat="1" applyFont="1" applyBorder="1"/>
    <xf numFmtId="164" fontId="10" fillId="0" borderId="1" xfId="0" applyNumberFormat="1" applyFont="1" applyBorder="1"/>
    <xf numFmtId="0" fontId="0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5EDE-A745-484C-988D-98E068FFA123}">
  <dimension ref="A1:E76"/>
  <sheetViews>
    <sheetView tabSelected="1" view="pageLayout" zoomScaleNormal="100" workbookViewId="0">
      <selection sqref="A1:C1"/>
    </sheetView>
  </sheetViews>
  <sheetFormatPr defaultRowHeight="15" x14ac:dyDescent="0.25"/>
  <cols>
    <col min="1" max="1" width="47.7109375" style="13" customWidth="1"/>
    <col min="2" max="2" width="9.5703125" style="13" customWidth="1"/>
    <col min="3" max="3" width="12.42578125" style="16" customWidth="1"/>
    <col min="4" max="5" width="13.28515625" style="16" customWidth="1"/>
    <col min="6" max="16384" width="9.140625" style="13"/>
  </cols>
  <sheetData>
    <row r="1" spans="1:5" ht="43.5" customHeight="1" x14ac:dyDescent="0.25">
      <c r="A1" s="36" t="s">
        <v>106</v>
      </c>
      <c r="B1" s="36"/>
      <c r="C1" s="36"/>
      <c r="D1" s="25"/>
      <c r="E1" s="13"/>
    </row>
    <row r="2" spans="1:5" ht="30" x14ac:dyDescent="0.25">
      <c r="A2" s="27" t="s">
        <v>0</v>
      </c>
      <c r="B2" s="28" t="s">
        <v>1</v>
      </c>
      <c r="C2" s="27" t="s">
        <v>89</v>
      </c>
      <c r="D2" s="26" t="s">
        <v>105</v>
      </c>
      <c r="E2" s="14" t="s">
        <v>98</v>
      </c>
    </row>
    <row r="3" spans="1:5" ht="14.25" customHeight="1" x14ac:dyDescent="0.25">
      <c r="A3" s="1" t="s">
        <v>2</v>
      </c>
      <c r="B3" s="2" t="s">
        <v>3</v>
      </c>
      <c r="C3" s="17">
        <v>39388000</v>
      </c>
      <c r="D3" s="17">
        <v>38756600</v>
      </c>
      <c r="E3" s="17">
        <v>37589096</v>
      </c>
    </row>
    <row r="4" spans="1:5" ht="14.25" customHeight="1" x14ac:dyDescent="0.25">
      <c r="A4" s="1" t="s">
        <v>76</v>
      </c>
      <c r="B4" s="2" t="s">
        <v>4</v>
      </c>
      <c r="C4" s="17">
        <v>500000</v>
      </c>
      <c r="D4" s="17">
        <v>1452000</v>
      </c>
      <c r="E4" s="17">
        <v>1436884</v>
      </c>
    </row>
    <row r="5" spans="1:5" ht="15" customHeight="1" x14ac:dyDescent="0.25">
      <c r="A5" s="1" t="s">
        <v>77</v>
      </c>
      <c r="B5" s="2" t="s">
        <v>4</v>
      </c>
      <c r="C5" s="17">
        <v>540000</v>
      </c>
      <c r="D5" s="17">
        <v>540000</v>
      </c>
      <c r="E5" s="17">
        <v>540000</v>
      </c>
    </row>
    <row r="6" spans="1:5" ht="15" customHeight="1" x14ac:dyDescent="0.25">
      <c r="A6" s="1" t="s">
        <v>5</v>
      </c>
      <c r="B6" s="2" t="s">
        <v>6</v>
      </c>
      <c r="C6" s="17">
        <v>2080000</v>
      </c>
      <c r="D6" s="17">
        <v>1791000</v>
      </c>
      <c r="E6" s="17">
        <v>1769999</v>
      </c>
    </row>
    <row r="7" spans="1:5" ht="15" customHeight="1" x14ac:dyDescent="0.25">
      <c r="A7" s="1" t="s">
        <v>90</v>
      </c>
      <c r="B7" s="2" t="s">
        <v>91</v>
      </c>
      <c r="C7" s="17">
        <v>0</v>
      </c>
      <c r="D7" s="17">
        <v>237900</v>
      </c>
      <c r="E7" s="17">
        <v>237500</v>
      </c>
    </row>
    <row r="8" spans="1:5" ht="15" customHeight="1" x14ac:dyDescent="0.25">
      <c r="A8" s="1" t="s">
        <v>92</v>
      </c>
      <c r="B8" s="2" t="s">
        <v>93</v>
      </c>
      <c r="C8" s="17">
        <v>0</v>
      </c>
      <c r="D8" s="17">
        <v>437000</v>
      </c>
      <c r="E8" s="17">
        <v>436040</v>
      </c>
    </row>
    <row r="9" spans="1:5" ht="15" customHeight="1" x14ac:dyDescent="0.25">
      <c r="A9" s="1" t="s">
        <v>7</v>
      </c>
      <c r="B9" s="2" t="s">
        <v>8</v>
      </c>
      <c r="C9" s="17">
        <v>156000</v>
      </c>
      <c r="D9" s="17">
        <v>156000</v>
      </c>
      <c r="E9" s="17">
        <v>0</v>
      </c>
    </row>
    <row r="10" spans="1:5" ht="15" customHeight="1" x14ac:dyDescent="0.25">
      <c r="A10" s="3" t="s">
        <v>9</v>
      </c>
      <c r="B10" s="4" t="s">
        <v>10</v>
      </c>
      <c r="C10" s="18">
        <f>SUM(C3:C9)</f>
        <v>42664000</v>
      </c>
      <c r="D10" s="18">
        <f>SUM(D3:D9)</f>
        <v>43370500</v>
      </c>
      <c r="E10" s="18">
        <f>SUM(E3:E9)</f>
        <v>42009519</v>
      </c>
    </row>
    <row r="11" spans="1:5" ht="15" customHeight="1" x14ac:dyDescent="0.25">
      <c r="A11" s="1" t="s">
        <v>11</v>
      </c>
      <c r="B11" s="2" t="s">
        <v>12</v>
      </c>
      <c r="C11" s="17">
        <v>700000</v>
      </c>
      <c r="D11" s="17">
        <v>1356000</v>
      </c>
      <c r="E11" s="17">
        <v>1354290</v>
      </c>
    </row>
    <row r="12" spans="1:5" ht="15" customHeight="1" x14ac:dyDescent="0.25">
      <c r="A12" s="3" t="s">
        <v>13</v>
      </c>
      <c r="B12" s="4" t="s">
        <v>14</v>
      </c>
      <c r="C12" s="18">
        <f>SUM(C11:C11)</f>
        <v>700000</v>
      </c>
      <c r="D12" s="18">
        <f>SUM(D11:D11)</f>
        <v>1356000</v>
      </c>
      <c r="E12" s="18">
        <f>SUM(E11:E11)</f>
        <v>1354290</v>
      </c>
    </row>
    <row r="13" spans="1:5" ht="15" customHeight="1" x14ac:dyDescent="0.25">
      <c r="A13" s="3" t="s">
        <v>15</v>
      </c>
      <c r="B13" s="4" t="s">
        <v>16</v>
      </c>
      <c r="C13" s="18">
        <f>SUM(C12,C10)</f>
        <v>43364000</v>
      </c>
      <c r="D13" s="18">
        <f>SUM(D12,D10)</f>
        <v>44726500</v>
      </c>
      <c r="E13" s="18">
        <f>SUM(E12,E10)</f>
        <v>43363809</v>
      </c>
    </row>
    <row r="14" spans="1:5" ht="16.5" customHeight="1" x14ac:dyDescent="0.25">
      <c r="A14" s="37"/>
      <c r="B14" s="38"/>
      <c r="C14" s="39"/>
      <c r="D14" s="13"/>
      <c r="E14" s="13"/>
    </row>
    <row r="15" spans="1:5" ht="30" customHeight="1" x14ac:dyDescent="0.25">
      <c r="A15" s="3" t="s">
        <v>17</v>
      </c>
      <c r="B15" s="4" t="s">
        <v>18</v>
      </c>
      <c r="C15" s="18">
        <f>SUM(C16:C20)</f>
        <v>8708000</v>
      </c>
      <c r="D15" s="18">
        <f>SUM(D16:D20)</f>
        <v>9002000</v>
      </c>
      <c r="E15" s="18">
        <f>SUM(E16:E20)</f>
        <v>8657740</v>
      </c>
    </row>
    <row r="16" spans="1:5" ht="15" customHeight="1" x14ac:dyDescent="0.25">
      <c r="A16" s="5" t="s">
        <v>19</v>
      </c>
      <c r="B16" s="2" t="s">
        <v>18</v>
      </c>
      <c r="C16" s="17">
        <v>7757000</v>
      </c>
      <c r="D16" s="17">
        <v>8051000</v>
      </c>
      <c r="E16" s="17">
        <v>7380288</v>
      </c>
    </row>
    <row r="17" spans="1:5" ht="15" customHeight="1" x14ac:dyDescent="0.25">
      <c r="A17" s="5" t="s">
        <v>20</v>
      </c>
      <c r="B17" s="2" t="s">
        <v>18</v>
      </c>
      <c r="C17" s="17">
        <v>334000</v>
      </c>
      <c r="D17" s="17">
        <v>334000</v>
      </c>
      <c r="E17" s="17">
        <v>620161</v>
      </c>
    </row>
    <row r="18" spans="1:5" ht="15" customHeight="1" x14ac:dyDescent="0.25">
      <c r="A18" s="5" t="s">
        <v>21</v>
      </c>
      <c r="B18" s="2" t="s">
        <v>18</v>
      </c>
      <c r="C18" s="17">
        <v>359000</v>
      </c>
      <c r="D18" s="17">
        <v>359000</v>
      </c>
      <c r="E18" s="17">
        <v>328900</v>
      </c>
    </row>
    <row r="19" spans="1:5" ht="15" customHeight="1" x14ac:dyDescent="0.25">
      <c r="A19" s="5" t="s">
        <v>80</v>
      </c>
      <c r="B19" s="2" t="s">
        <v>18</v>
      </c>
      <c r="C19" s="17">
        <v>242000</v>
      </c>
      <c r="D19" s="17">
        <v>242000</v>
      </c>
      <c r="E19" s="17">
        <v>312391</v>
      </c>
    </row>
    <row r="20" spans="1:5" ht="15" customHeight="1" x14ac:dyDescent="0.25">
      <c r="A20" s="5" t="s">
        <v>81</v>
      </c>
      <c r="B20" s="2" t="s">
        <v>18</v>
      </c>
      <c r="C20" s="17">
        <v>16000</v>
      </c>
      <c r="D20" s="17">
        <v>16000</v>
      </c>
      <c r="E20" s="17">
        <v>16000</v>
      </c>
    </row>
    <row r="21" spans="1:5" ht="15" customHeight="1" x14ac:dyDescent="0.25">
      <c r="A21" s="40" t="s">
        <v>22</v>
      </c>
      <c r="B21" s="41"/>
      <c r="C21" s="42"/>
      <c r="D21" s="13"/>
      <c r="E21" s="13"/>
    </row>
    <row r="22" spans="1:5" ht="15" customHeight="1" x14ac:dyDescent="0.25">
      <c r="A22" s="1" t="s">
        <v>23</v>
      </c>
      <c r="B22" s="2" t="s">
        <v>24</v>
      </c>
      <c r="C22" s="17">
        <v>243000</v>
      </c>
      <c r="D22" s="17">
        <v>173000</v>
      </c>
      <c r="E22" s="17">
        <v>125548</v>
      </c>
    </row>
    <row r="23" spans="1:5" ht="15" customHeight="1" x14ac:dyDescent="0.25">
      <c r="A23" s="1" t="s">
        <v>25</v>
      </c>
      <c r="B23" s="2" t="s">
        <v>26</v>
      </c>
      <c r="C23" s="17">
        <v>85000</v>
      </c>
      <c r="D23" s="17">
        <v>1180000</v>
      </c>
      <c r="E23" s="17">
        <v>1154671</v>
      </c>
    </row>
    <row r="24" spans="1:5" ht="15" customHeight="1" x14ac:dyDescent="0.25">
      <c r="A24" s="1" t="s">
        <v>82</v>
      </c>
      <c r="B24" s="2" t="s">
        <v>26</v>
      </c>
      <c r="C24" s="17">
        <v>16000</v>
      </c>
      <c r="D24" s="17">
        <v>16000</v>
      </c>
      <c r="E24" s="17">
        <v>16000</v>
      </c>
    </row>
    <row r="25" spans="1:5" ht="15" customHeight="1" x14ac:dyDescent="0.25">
      <c r="A25" s="3" t="s">
        <v>27</v>
      </c>
      <c r="B25" s="4" t="s">
        <v>28</v>
      </c>
      <c r="C25" s="18">
        <f>SUM(C22:C24)</f>
        <v>344000</v>
      </c>
      <c r="D25" s="18">
        <f>SUM(D22:D24)</f>
        <v>1369000</v>
      </c>
      <c r="E25" s="18">
        <f>SUM(E22:E24)</f>
        <v>1296219</v>
      </c>
    </row>
    <row r="26" spans="1:5" ht="15" customHeight="1" x14ac:dyDescent="0.25">
      <c r="A26" s="1" t="s">
        <v>29</v>
      </c>
      <c r="B26" s="2" t="s">
        <v>30</v>
      </c>
      <c r="C26" s="17">
        <v>485000</v>
      </c>
      <c r="D26" s="17">
        <v>485000</v>
      </c>
      <c r="E26" s="17">
        <v>291149</v>
      </c>
    </row>
    <row r="27" spans="1:5" ht="15" customHeight="1" x14ac:dyDescent="0.25">
      <c r="A27" s="1" t="s">
        <v>31</v>
      </c>
      <c r="B27" s="2" t="s">
        <v>32</v>
      </c>
      <c r="C27" s="17">
        <v>291000</v>
      </c>
      <c r="D27" s="17">
        <v>291000</v>
      </c>
      <c r="E27" s="17">
        <v>77717</v>
      </c>
    </row>
    <row r="28" spans="1:5" ht="15" customHeight="1" x14ac:dyDescent="0.25">
      <c r="A28" s="1" t="s">
        <v>83</v>
      </c>
      <c r="B28" s="2" t="s">
        <v>32</v>
      </c>
      <c r="C28" s="17">
        <v>4000</v>
      </c>
      <c r="D28" s="17">
        <v>4000</v>
      </c>
      <c r="E28" s="17">
        <v>4000</v>
      </c>
    </row>
    <row r="29" spans="1:5" ht="15" customHeight="1" x14ac:dyDescent="0.25">
      <c r="A29" s="3" t="s">
        <v>33</v>
      </c>
      <c r="B29" s="4" t="s">
        <v>34</v>
      </c>
      <c r="C29" s="18">
        <f>SUM(C26:C28)</f>
        <v>780000</v>
      </c>
      <c r="D29" s="18">
        <f>SUM(D26:D28)</f>
        <v>780000</v>
      </c>
      <c r="E29" s="18">
        <f>SUM(E26:E28)</f>
        <v>372866</v>
      </c>
    </row>
    <row r="30" spans="1:5" ht="15" customHeight="1" x14ac:dyDescent="0.25">
      <c r="A30" s="1" t="s">
        <v>35</v>
      </c>
      <c r="B30" s="2" t="s">
        <v>36</v>
      </c>
      <c r="C30" s="17">
        <v>653000</v>
      </c>
      <c r="D30" s="17">
        <v>824000</v>
      </c>
      <c r="E30" s="17">
        <v>819080</v>
      </c>
    </row>
    <row r="31" spans="1:5" ht="15" customHeight="1" x14ac:dyDescent="0.25">
      <c r="A31" s="1" t="s">
        <v>84</v>
      </c>
      <c r="B31" s="2" t="s">
        <v>36</v>
      </c>
      <c r="C31" s="17">
        <v>47000</v>
      </c>
      <c r="D31" s="17">
        <v>47000</v>
      </c>
      <c r="E31" s="17">
        <v>47000</v>
      </c>
    </row>
    <row r="32" spans="1:5" ht="15" customHeight="1" x14ac:dyDescent="0.25">
      <c r="A32" s="1" t="s">
        <v>37</v>
      </c>
      <c r="B32" s="2" t="s">
        <v>38</v>
      </c>
      <c r="C32" s="17">
        <v>476000</v>
      </c>
      <c r="D32" s="17">
        <v>652000</v>
      </c>
      <c r="E32" s="17">
        <v>376196</v>
      </c>
    </row>
    <row r="33" spans="1:5" ht="15" customHeight="1" x14ac:dyDescent="0.25">
      <c r="A33" s="1" t="s">
        <v>39</v>
      </c>
      <c r="B33" s="2" t="s">
        <v>40</v>
      </c>
      <c r="C33" s="17">
        <v>1890000</v>
      </c>
      <c r="D33" s="17">
        <v>1434000</v>
      </c>
      <c r="E33" s="17">
        <v>1347500</v>
      </c>
    </row>
    <row r="34" spans="1:5" ht="15" customHeight="1" x14ac:dyDescent="0.25">
      <c r="A34" s="1" t="s">
        <v>41</v>
      </c>
      <c r="B34" s="2" t="s">
        <v>42</v>
      </c>
      <c r="C34" s="17">
        <v>2200000</v>
      </c>
      <c r="D34" s="17">
        <v>2505000</v>
      </c>
      <c r="E34" s="17">
        <v>2504706</v>
      </c>
    </row>
    <row r="35" spans="1:5" ht="15" customHeight="1" x14ac:dyDescent="0.25">
      <c r="A35" s="3" t="s">
        <v>43</v>
      </c>
      <c r="B35" s="4" t="s">
        <v>44</v>
      </c>
      <c r="C35" s="18">
        <f>SUM(C30:C34)</f>
        <v>5266000</v>
      </c>
      <c r="D35" s="18">
        <f>SUM(D30:D34)</f>
        <v>5462000</v>
      </c>
      <c r="E35" s="18">
        <f>SUM(E30:E34)</f>
        <v>5094482</v>
      </c>
    </row>
    <row r="36" spans="1:5" ht="15" customHeight="1" x14ac:dyDescent="0.25">
      <c r="A36" s="1" t="s">
        <v>45</v>
      </c>
      <c r="B36" s="2" t="s">
        <v>46</v>
      </c>
      <c r="C36" s="17">
        <v>1333000</v>
      </c>
      <c r="D36" s="17">
        <v>1180000</v>
      </c>
      <c r="E36" s="17">
        <v>652345</v>
      </c>
    </row>
    <row r="37" spans="1:5" ht="15" customHeight="1" x14ac:dyDescent="0.25">
      <c r="A37" s="1" t="s">
        <v>87</v>
      </c>
      <c r="B37" s="2" t="s">
        <v>46</v>
      </c>
      <c r="C37" s="17">
        <v>30000</v>
      </c>
      <c r="D37" s="17">
        <v>30000</v>
      </c>
      <c r="E37" s="17">
        <v>30000</v>
      </c>
    </row>
    <row r="38" spans="1:5" ht="15" customHeight="1" x14ac:dyDescent="0.25">
      <c r="A38" s="3" t="s">
        <v>47</v>
      </c>
      <c r="B38" s="4" t="s">
        <v>48</v>
      </c>
      <c r="C38" s="18">
        <f>SUM(C36:C37)</f>
        <v>1363000</v>
      </c>
      <c r="D38" s="18">
        <f>SUM(D36:D37)</f>
        <v>1210000</v>
      </c>
      <c r="E38" s="18">
        <f>SUM(E36:E37)</f>
        <v>682345</v>
      </c>
    </row>
    <row r="39" spans="1:5" ht="27.75" customHeight="1" x14ac:dyDescent="0.25">
      <c r="A39" s="1" t="s">
        <v>49</v>
      </c>
      <c r="B39" s="2" t="s">
        <v>50</v>
      </c>
      <c r="C39" s="17">
        <v>1542000</v>
      </c>
      <c r="D39" s="17">
        <v>1542000</v>
      </c>
      <c r="E39" s="17">
        <v>1080326</v>
      </c>
    </row>
    <row r="40" spans="1:5" ht="17.25" customHeight="1" x14ac:dyDescent="0.25">
      <c r="A40" s="1" t="s">
        <v>94</v>
      </c>
      <c r="B40" s="2" t="s">
        <v>86</v>
      </c>
      <c r="C40" s="17">
        <v>0</v>
      </c>
      <c r="D40" s="17">
        <v>250000</v>
      </c>
      <c r="E40" s="17">
        <v>165400</v>
      </c>
    </row>
    <row r="41" spans="1:5" ht="15" customHeight="1" x14ac:dyDescent="0.25">
      <c r="A41" s="1" t="s">
        <v>88</v>
      </c>
      <c r="B41" s="2" t="s">
        <v>50</v>
      </c>
      <c r="C41" s="17">
        <v>20000</v>
      </c>
      <c r="D41" s="17">
        <v>20000</v>
      </c>
      <c r="E41" s="17">
        <v>20000</v>
      </c>
    </row>
    <row r="42" spans="1:5" ht="15" customHeight="1" x14ac:dyDescent="0.25">
      <c r="A42" s="1" t="s">
        <v>85</v>
      </c>
      <c r="B42" s="2" t="s">
        <v>86</v>
      </c>
      <c r="C42" s="17">
        <v>48000</v>
      </c>
      <c r="D42" s="17">
        <v>48000</v>
      </c>
      <c r="E42" s="17">
        <v>48000</v>
      </c>
    </row>
    <row r="43" spans="1:5" ht="30" customHeight="1" x14ac:dyDescent="0.25">
      <c r="A43" s="3" t="s">
        <v>51</v>
      </c>
      <c r="B43" s="4" t="s">
        <v>52</v>
      </c>
      <c r="C43" s="18">
        <f>SUM(C39:C42)</f>
        <v>1610000</v>
      </c>
      <c r="D43" s="18">
        <f>SUM(D39:D42)</f>
        <v>1860000</v>
      </c>
      <c r="E43" s="18">
        <f>SUM(E39:E42)</f>
        <v>1313726</v>
      </c>
    </row>
    <row r="44" spans="1:5" ht="15" customHeight="1" x14ac:dyDescent="0.25">
      <c r="A44" s="3" t="s">
        <v>22</v>
      </c>
      <c r="B44" s="4" t="s">
        <v>53</v>
      </c>
      <c r="C44" s="18">
        <f>SUM(C43,C38,C35,C29,C25,)</f>
        <v>9363000</v>
      </c>
      <c r="D44" s="18">
        <f>SUM(D43,D38,D35,D29,D25,)</f>
        <v>10681000</v>
      </c>
      <c r="E44" s="18">
        <f>SUM(E43,E38,E35,E29,E25,)</f>
        <v>8759638</v>
      </c>
    </row>
    <row r="45" spans="1:5" x14ac:dyDescent="0.25">
      <c r="A45" s="3" t="s">
        <v>54</v>
      </c>
      <c r="B45" s="10"/>
      <c r="C45" s="19">
        <f>SUM(C44,C13,C15)</f>
        <v>61435000</v>
      </c>
      <c r="D45" s="19">
        <f>SUM(D44,D13,D15)</f>
        <v>64409500</v>
      </c>
      <c r="E45" s="19">
        <f>SUM(E44,E13,E15)</f>
        <v>60781187</v>
      </c>
    </row>
    <row r="46" spans="1:5" x14ac:dyDescent="0.25">
      <c r="A46" s="43" t="s">
        <v>55</v>
      </c>
      <c r="B46" s="44"/>
      <c r="C46" s="45"/>
      <c r="D46" s="13"/>
      <c r="E46" s="13"/>
    </row>
    <row r="47" spans="1:5" x14ac:dyDescent="0.25">
      <c r="A47" s="1" t="s">
        <v>56</v>
      </c>
      <c r="B47" s="6" t="s">
        <v>57</v>
      </c>
      <c r="C47" s="20">
        <v>500000</v>
      </c>
      <c r="D47" s="20">
        <v>0</v>
      </c>
      <c r="E47" s="20">
        <v>0</v>
      </c>
    </row>
    <row r="48" spans="1:5" x14ac:dyDescent="0.25">
      <c r="A48" s="3" t="s">
        <v>58</v>
      </c>
      <c r="B48" s="7" t="s">
        <v>59</v>
      </c>
      <c r="C48" s="19">
        <f>SUM(C47)</f>
        <v>500000</v>
      </c>
      <c r="D48" s="19">
        <f>SUM(D47)</f>
        <v>0</v>
      </c>
      <c r="E48" s="19">
        <f>SUM(E47)</f>
        <v>0</v>
      </c>
    </row>
    <row r="49" spans="1:5" x14ac:dyDescent="0.25">
      <c r="A49" s="3" t="s">
        <v>60</v>
      </c>
      <c r="B49" s="7"/>
      <c r="C49" s="19">
        <v>500000</v>
      </c>
      <c r="D49" s="19">
        <v>0</v>
      </c>
      <c r="E49" s="19">
        <v>0</v>
      </c>
    </row>
    <row r="50" spans="1:5" ht="21.75" customHeight="1" x14ac:dyDescent="0.25">
      <c r="A50" s="8" t="s">
        <v>61</v>
      </c>
      <c r="B50" s="9"/>
      <c r="C50" s="21">
        <f>SUM(C49,C45)</f>
        <v>61935000</v>
      </c>
      <c r="D50" s="21">
        <f>SUM(D49,D45)</f>
        <v>64409500</v>
      </c>
      <c r="E50" s="21">
        <f>SUM(E49,E45)</f>
        <v>60781187</v>
      </c>
    </row>
    <row r="51" spans="1:5" x14ac:dyDescent="0.25">
      <c r="A51" s="37" t="s">
        <v>62</v>
      </c>
      <c r="B51" s="38"/>
      <c r="C51" s="39"/>
      <c r="D51" s="13"/>
      <c r="E51" s="13"/>
    </row>
    <row r="52" spans="1:5" x14ac:dyDescent="0.25">
      <c r="A52" s="1" t="s">
        <v>63</v>
      </c>
      <c r="B52" s="6" t="s">
        <v>64</v>
      </c>
      <c r="C52" s="20">
        <v>46120600</v>
      </c>
      <c r="D52" s="20">
        <v>46120600</v>
      </c>
      <c r="E52" s="20">
        <v>46120600</v>
      </c>
    </row>
    <row r="53" spans="1:5" x14ac:dyDescent="0.25">
      <c r="A53" s="1" t="s">
        <v>95</v>
      </c>
      <c r="B53" s="6" t="s">
        <v>96</v>
      </c>
      <c r="C53" s="20">
        <v>0</v>
      </c>
      <c r="D53" s="20">
        <v>250000</v>
      </c>
      <c r="E53" s="20">
        <v>327916</v>
      </c>
    </row>
    <row r="54" spans="1:5" x14ac:dyDescent="0.25">
      <c r="A54" s="1" t="s">
        <v>78</v>
      </c>
      <c r="B54" s="6" t="s">
        <v>79</v>
      </c>
      <c r="C54" s="20">
        <v>1688000</v>
      </c>
      <c r="D54" s="20">
        <v>1737500</v>
      </c>
      <c r="E54" s="20">
        <v>1737500</v>
      </c>
    </row>
    <row r="55" spans="1:5" x14ac:dyDescent="0.25">
      <c r="A55" s="1" t="s">
        <v>97</v>
      </c>
      <c r="B55" s="6" t="s">
        <v>64</v>
      </c>
      <c r="C55" s="20">
        <v>0</v>
      </c>
      <c r="D55" s="20">
        <v>540000</v>
      </c>
      <c r="E55" s="20">
        <v>540000</v>
      </c>
    </row>
    <row r="56" spans="1:5" x14ac:dyDescent="0.25">
      <c r="A56" s="1" t="s">
        <v>99</v>
      </c>
      <c r="B56" s="6" t="s">
        <v>64</v>
      </c>
      <c r="C56" s="20">
        <v>0</v>
      </c>
      <c r="D56" s="20">
        <v>0</v>
      </c>
      <c r="E56" s="20">
        <v>116555</v>
      </c>
    </row>
    <row r="57" spans="1:5" x14ac:dyDescent="0.25">
      <c r="A57" s="1" t="s">
        <v>100</v>
      </c>
      <c r="B57" s="6" t="s">
        <v>64</v>
      </c>
      <c r="C57" s="20">
        <v>0</v>
      </c>
      <c r="D57" s="20">
        <v>0</v>
      </c>
      <c r="E57" s="20">
        <v>597500</v>
      </c>
    </row>
    <row r="58" spans="1:5" x14ac:dyDescent="0.25">
      <c r="A58" s="1" t="s">
        <v>101</v>
      </c>
      <c r="B58" s="6" t="s">
        <v>64</v>
      </c>
      <c r="C58" s="20">
        <v>0</v>
      </c>
      <c r="D58" s="20">
        <v>0</v>
      </c>
      <c r="E58" s="20">
        <v>597500</v>
      </c>
    </row>
    <row r="59" spans="1:5" s="15" customFormat="1" x14ac:dyDescent="0.25">
      <c r="A59" s="11" t="s">
        <v>65</v>
      </c>
      <c r="B59" s="12" t="s">
        <v>64</v>
      </c>
      <c r="C59" s="22">
        <v>2533860</v>
      </c>
      <c r="D59" s="22">
        <v>3168860</v>
      </c>
      <c r="E59" s="22">
        <v>2452504</v>
      </c>
    </row>
    <row r="60" spans="1:5" s="15" customFormat="1" x14ac:dyDescent="0.25">
      <c r="A60" s="11" t="s">
        <v>66</v>
      </c>
      <c r="B60" s="12" t="s">
        <v>64</v>
      </c>
      <c r="C60" s="22">
        <v>3053500</v>
      </c>
      <c r="D60" s="22">
        <v>3053500</v>
      </c>
      <c r="E60" s="22">
        <v>3043773</v>
      </c>
    </row>
    <row r="61" spans="1:5" s="15" customFormat="1" x14ac:dyDescent="0.25">
      <c r="A61" s="11" t="s">
        <v>67</v>
      </c>
      <c r="B61" s="12" t="s">
        <v>64</v>
      </c>
      <c r="C61" s="22">
        <v>6334450</v>
      </c>
      <c r="D61" s="22">
        <v>7334450</v>
      </c>
      <c r="E61" s="22">
        <v>4056444</v>
      </c>
    </row>
    <row r="62" spans="1:5" s="15" customFormat="1" x14ac:dyDescent="0.25">
      <c r="A62" s="11" t="s">
        <v>68</v>
      </c>
      <c r="B62" s="12" t="s">
        <v>64</v>
      </c>
      <c r="C62" s="22">
        <v>1704590</v>
      </c>
      <c r="D62" s="22">
        <v>1704590</v>
      </c>
      <c r="E62" s="22">
        <v>1191195</v>
      </c>
    </row>
    <row r="63" spans="1:5" x14ac:dyDescent="0.25">
      <c r="A63" s="3" t="s">
        <v>69</v>
      </c>
      <c r="B63" s="7"/>
      <c r="C63" s="19">
        <f>SUM(C52:C62)</f>
        <v>61435000</v>
      </c>
      <c r="D63" s="19">
        <f>SUM(D52:D62)</f>
        <v>63909500</v>
      </c>
      <c r="E63" s="19">
        <f>SUM(E52:E62)</f>
        <v>60781487</v>
      </c>
    </row>
    <row r="64" spans="1:5" x14ac:dyDescent="0.25">
      <c r="A64" s="33"/>
      <c r="B64" s="34"/>
      <c r="C64" s="35"/>
      <c r="D64" s="13"/>
      <c r="E64" s="13"/>
    </row>
    <row r="65" spans="1:5" x14ac:dyDescent="0.25">
      <c r="A65" s="1" t="s">
        <v>70</v>
      </c>
      <c r="B65" s="6" t="s">
        <v>64</v>
      </c>
      <c r="C65" s="20">
        <v>150860</v>
      </c>
      <c r="D65" s="20">
        <v>150860</v>
      </c>
      <c r="E65" s="20">
        <v>0</v>
      </c>
    </row>
    <row r="66" spans="1:5" x14ac:dyDescent="0.25">
      <c r="A66" s="1" t="s">
        <v>71</v>
      </c>
      <c r="B66" s="6" t="s">
        <v>64</v>
      </c>
      <c r="C66" s="20">
        <v>128100</v>
      </c>
      <c r="D66" s="20">
        <v>128100</v>
      </c>
      <c r="E66" s="20">
        <v>0</v>
      </c>
    </row>
    <row r="67" spans="1:5" x14ac:dyDescent="0.25">
      <c r="A67" s="1" t="s">
        <v>72</v>
      </c>
      <c r="B67" s="6" t="s">
        <v>64</v>
      </c>
      <c r="C67" s="20">
        <v>152730</v>
      </c>
      <c r="D67" s="20">
        <v>152730</v>
      </c>
      <c r="E67" s="20">
        <v>0</v>
      </c>
    </row>
    <row r="68" spans="1:5" x14ac:dyDescent="0.25">
      <c r="A68" s="1" t="s">
        <v>73</v>
      </c>
      <c r="B68" s="6" t="s">
        <v>64</v>
      </c>
      <c r="C68" s="20">
        <v>68310</v>
      </c>
      <c r="D68" s="20">
        <v>68310</v>
      </c>
      <c r="E68" s="20">
        <v>0</v>
      </c>
    </row>
    <row r="69" spans="1:5" x14ac:dyDescent="0.25">
      <c r="A69" s="3" t="s">
        <v>74</v>
      </c>
      <c r="B69" s="7"/>
      <c r="C69" s="19">
        <f>SUM(C65:C68)</f>
        <v>500000</v>
      </c>
      <c r="D69" s="19">
        <f>SUM(D65:D68)</f>
        <v>500000</v>
      </c>
      <c r="E69" s="19">
        <f>SUM(E65:E68)</f>
        <v>0</v>
      </c>
    </row>
    <row r="70" spans="1:5" x14ac:dyDescent="0.25">
      <c r="A70" s="8" t="s">
        <v>75</v>
      </c>
      <c r="B70" s="9"/>
      <c r="C70" s="21">
        <f>SUM(C69,C63)</f>
        <v>61935000</v>
      </c>
      <c r="D70" s="21">
        <f>SUM(D69,D63)</f>
        <v>64409500</v>
      </c>
      <c r="E70" s="21">
        <f>SUM(E69,E63)</f>
        <v>60781487</v>
      </c>
    </row>
    <row r="72" spans="1:5" ht="30" customHeight="1" x14ac:dyDescent="0.25">
      <c r="B72" s="29" t="s">
        <v>102</v>
      </c>
      <c r="C72" s="31" t="s">
        <v>104</v>
      </c>
      <c r="D72" s="31" t="s">
        <v>103</v>
      </c>
    </row>
    <row r="73" spans="1:5" x14ac:dyDescent="0.25">
      <c r="B73" s="30"/>
      <c r="C73" s="32"/>
      <c r="D73" s="32"/>
    </row>
    <row r="74" spans="1:5" ht="15.75" x14ac:dyDescent="0.25">
      <c r="A74" s="11" t="s">
        <v>65</v>
      </c>
      <c r="B74" s="23">
        <v>3131360</v>
      </c>
      <c r="C74" s="23">
        <v>3050004</v>
      </c>
      <c r="D74" s="24">
        <f>SUM(B74-C74)</f>
        <v>81356</v>
      </c>
    </row>
    <row r="75" spans="1:5" ht="15.75" x14ac:dyDescent="0.25">
      <c r="A75" s="11" t="s">
        <v>68</v>
      </c>
      <c r="B75" s="23">
        <v>1704590</v>
      </c>
      <c r="C75" s="23">
        <v>1191195</v>
      </c>
      <c r="D75" s="24">
        <f t="shared" ref="D75:D76" si="0">SUM(B75-C75)</f>
        <v>513395</v>
      </c>
    </row>
    <row r="76" spans="1:5" ht="15.75" x14ac:dyDescent="0.25">
      <c r="A76" s="11" t="s">
        <v>66</v>
      </c>
      <c r="B76" s="23">
        <v>3053500</v>
      </c>
      <c r="C76" s="23">
        <v>3043773</v>
      </c>
      <c r="D76" s="24">
        <f t="shared" si="0"/>
        <v>9727</v>
      </c>
    </row>
  </sheetData>
  <mergeCells count="9">
    <mergeCell ref="B72:B73"/>
    <mergeCell ref="C72:C73"/>
    <mergeCell ref="D72:D73"/>
    <mergeCell ref="A64:C64"/>
    <mergeCell ref="A1:C1"/>
    <mergeCell ref="A14:C14"/>
    <mergeCell ref="A21:C21"/>
    <mergeCell ref="A46:C46"/>
    <mergeCell ref="A51:C51"/>
  </mergeCells>
  <pageMargins left="0.4375" right="0.2395833333333333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2019-01-24T12:03:44Z</cp:lastPrinted>
  <dcterms:created xsi:type="dcterms:W3CDTF">2018-01-18T14:32:14Z</dcterms:created>
  <dcterms:modified xsi:type="dcterms:W3CDTF">2019-05-29T07:13:17Z</dcterms:modified>
</cp:coreProperties>
</file>