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76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<sst xmlns="http://schemas.openxmlformats.org/spreadsheetml/2006/main" count="68" uniqueCount="57">
  <si>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Megnevezés</t>
  </si>
  <si>
    <t>BEVÉTELEK</t>
  </si>
  <si>
    <t>KIADÁSOK</t>
  </si>
  <si>
    <t>Költségvetési létszámkeret</t>
  </si>
  <si>
    <t>Személyi juttatások</t>
  </si>
  <si>
    <t>Munkaadókat terhelő járulékok</t>
  </si>
  <si>
    <t>Dologi kiadások</t>
  </si>
  <si>
    <t>Beruházások</t>
  </si>
  <si>
    <t>Felújítások</t>
  </si>
  <si>
    <t xml:space="preserve">Kiadások összesen </t>
  </si>
  <si>
    <t xml:space="preserve">Bevételek összesen </t>
  </si>
  <si>
    <t>1.</t>
  </si>
  <si>
    <t>2.</t>
  </si>
  <si>
    <t>3.</t>
  </si>
  <si>
    <t>Sor-sz.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</si>
  <si>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</si>
  <si>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</si>
  <si>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</si>
  <si>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</si>
  <si>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</si>
  <si>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</si>
  <si>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</si>
  <si>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</si>
  <si>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</si>
  <si>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</si>
  <si>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</si>
  <si>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Közfoglalkoztatotti létszám</t>
  </si>
  <si>
    <t xml:space="preserve">Ellátottak pénzbeli juttatásai </t>
  </si>
  <si>
    <t>Helyi önkorm. működésének általános támogatása</t>
  </si>
  <si>
    <t>Települési önk. szoc. és gyermekjól. fel. támogatása</t>
  </si>
  <si>
    <t>Vagyoni típusú adók /építményadó/</t>
  </si>
  <si>
    <t>Értékesítési és forgalmi adók /iparűzési adó, kés.pótl./</t>
  </si>
  <si>
    <t>Gépjárműadó 40 %</t>
  </si>
  <si>
    <t>Közhatalmi bevételek</t>
  </si>
  <si>
    <t xml:space="preserve">Önkormányzatok működési támogatása </t>
  </si>
  <si>
    <r>
      <t xml:space="preserve">Egyéb működési célú áttvett pénzeszközök </t>
    </r>
    <r>
      <rPr>
        <sz val="8"/>
        <rFont val="Arial"/>
        <family val="2"/>
      </rPr>
      <t>/közfogl./</t>
    </r>
  </si>
  <si>
    <t xml:space="preserve">Egyéb működési bevételek </t>
  </si>
  <si>
    <r>
      <t xml:space="preserve">Egyéb felhalmozási támogatások </t>
    </r>
    <r>
      <rPr>
        <sz val="8"/>
        <rFont val="Arial"/>
        <family val="2"/>
      </rPr>
      <t>/pályázatok/</t>
    </r>
  </si>
  <si>
    <t>Felhalmozási bevételek</t>
  </si>
  <si>
    <r>
      <t>Előző évi maradvány /</t>
    </r>
    <r>
      <rPr>
        <sz val="8"/>
        <rFont val="Arial"/>
        <family val="2"/>
      </rPr>
      <t>pénzmaradvány/</t>
    </r>
  </si>
  <si>
    <t>15.</t>
  </si>
  <si>
    <t>16.</t>
  </si>
  <si>
    <t>Könyvtári, közművelődési feladatok ktámogatása</t>
  </si>
  <si>
    <r>
      <t xml:space="preserve">Egyéb működési bevételek </t>
    </r>
    <r>
      <rPr>
        <sz val="8"/>
        <rFont val="Arial"/>
        <family val="2"/>
      </rPr>
      <t>/ bérleti díj, egyéb/</t>
    </r>
  </si>
  <si>
    <t>Tárgyi eszköz értékesítés</t>
  </si>
  <si>
    <t>Egyéb működési célú támogatások ÁHT-n kívülre</t>
  </si>
  <si>
    <t>Egyéb működési célú támogatások ÁHT-n belülre</t>
  </si>
  <si>
    <t>2019. évi előirányzat</t>
  </si>
  <si>
    <t>Adatok: Ft-ban</t>
  </si>
  <si>
    <r>
      <t xml:space="preserve">ÁHT-n belüli megelőlegezések visszafiz. </t>
    </r>
    <r>
      <rPr>
        <sz val="8"/>
        <rFont val="Arial"/>
        <family val="2"/>
      </rPr>
      <t>/állami előleg/</t>
    </r>
  </si>
  <si>
    <t>6. melléklet</t>
  </si>
  <si>
    <t>2020. évi előirányzat</t>
  </si>
  <si>
    <t>Késedelmi pótlék</t>
  </si>
  <si>
    <t>Alsórajk Községi Önkormányzat 2019-2020-2021. évi bevételei és kiadásai</t>
  </si>
  <si>
    <t>2021. évi előirányzat</t>
  </si>
  <si>
    <t>Tartalékok</t>
  </si>
  <si>
    <t>1/2019. (III.18.) költségvetési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</si>
</sst>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right"/>
    </xf>
    <xf numFmtId="3" fontId="5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3" fontId="0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0" xfId="40" applyNumberFormat="1" applyFont="1" applyBorder="1" applyAlignment="1">
      <alignment horizontal="right"/>
    </xf>
    <xf numFmtId="3" fontId="6" fillId="0" borderId="10" xfId="4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4.8515625" style="0" customWidth="1"/>
    <col min="4" max="4" width="27.421875" style="0" customWidth="1"/>
    <col min="5" max="5" width="9.140625" style="0" hidden="1" customWidth="1"/>
    <col min="6" max="6" width="5.57421875" style="0" hidden="1" customWidth="1"/>
    <col min="7" max="7" width="8.28125" style="0" hidden="1" customWidth="1"/>
    <col min="8" max="8" width="9.140625" style="0" hidden="1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spans="1:11" ht="16.5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1" ht="15.75" customHeight="1">
      <c r="A3" s="39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6.5" customHeight="1">
      <c r="A4" s="39" t="s">
        <v>53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3:4" ht="12.75">
      <c r="C5" s="1"/>
      <c r="D5" s="1"/>
    </row>
    <row r="6" spans="5:11" ht="12.75">
      <c r="E6" s="38"/>
      <c r="F6" s="38"/>
      <c r="G6" s="17"/>
      <c r="I6" s="36" t="s">
        <v>48</v>
      </c>
      <c r="J6" s="36"/>
      <c r="K6" s="36"/>
    </row>
    <row r="7" spans="1:11" ht="12.75" customHeight="1">
      <c r="A7" s="41" t="s">
        <v>14</v>
      </c>
      <c r="B7" s="42" t="s">
        <v>0</v>
      </c>
      <c r="C7" s="42"/>
      <c r="D7" s="42"/>
      <c r="E7" s="27"/>
      <c r="F7" s="27"/>
      <c r="G7" s="27"/>
      <c r="H7" s="27"/>
      <c r="I7" s="40" t="s">
        <v>47</v>
      </c>
      <c r="J7" s="40" t="s">
        <v>51</v>
      </c>
      <c r="K7" s="40" t="s">
        <v>54</v>
      </c>
    </row>
    <row r="8" spans="1:11" ht="21.75" customHeight="1">
      <c r="A8" s="27"/>
      <c r="B8" s="42"/>
      <c r="C8" s="42"/>
      <c r="D8" s="42"/>
      <c r="E8" s="27"/>
      <c r="F8" s="27"/>
      <c r="G8" s="27"/>
      <c r="H8" s="27"/>
      <c r="I8" s="40"/>
      <c r="J8" s="40"/>
      <c r="K8" s="40"/>
    </row>
    <row r="9" spans="1:11" ht="16.5" customHeight="1">
      <c r="A9" s="30" t="s">
        <v>1</v>
      </c>
      <c r="B9" s="25"/>
      <c r="C9" s="25"/>
      <c r="D9" s="25"/>
      <c r="E9" s="24"/>
      <c r="F9" s="24"/>
      <c r="G9" s="3"/>
      <c r="H9" s="3"/>
      <c r="I9" s="13"/>
      <c r="J9" s="13"/>
      <c r="K9" s="13"/>
    </row>
    <row r="10" spans="1:11" ht="12.75" customHeight="1">
      <c r="A10" s="8" t="s">
        <v>11</v>
      </c>
      <c r="B10" s="25" t="s">
        <v>28</v>
      </c>
      <c r="C10" s="25"/>
      <c r="D10" s="25"/>
      <c r="E10" s="29"/>
      <c r="F10" s="29"/>
      <c r="G10" s="9"/>
      <c r="H10" s="9"/>
      <c r="I10" s="14">
        <v>12721841</v>
      </c>
      <c r="J10" s="14">
        <f>SUM(G10:I10)*101.5%</f>
        <v>12912668.614999998</v>
      </c>
      <c r="K10" s="14">
        <f>SUM(J10)*101.5%</f>
        <v>13106358.644224998</v>
      </c>
    </row>
    <row r="11" spans="1:11" s="2" customFormat="1" ht="12.75">
      <c r="A11" s="8" t="s">
        <v>12</v>
      </c>
      <c r="B11" s="25" t="s">
        <v>29</v>
      </c>
      <c r="C11" s="25"/>
      <c r="D11" s="25"/>
      <c r="E11" s="29"/>
      <c r="F11" s="29"/>
      <c r="G11" s="9"/>
      <c r="H11" s="9"/>
      <c r="I11" s="14">
        <v>6578000</v>
      </c>
      <c r="J11" s="14">
        <f>SUM(G11:I11)*101.5%</f>
        <v>6676669.999999999</v>
      </c>
      <c r="K11" s="14">
        <f>SUM(J11)*101.5%</f>
        <v>6776820.049999998</v>
      </c>
    </row>
    <row r="12" spans="1:11" s="2" customFormat="1" ht="12.75">
      <c r="A12" s="8" t="s">
        <v>13</v>
      </c>
      <c r="B12" s="25" t="s">
        <v>42</v>
      </c>
      <c r="C12" s="25"/>
      <c r="D12" s="25"/>
      <c r="E12" s="29"/>
      <c r="F12" s="29"/>
      <c r="G12" s="9"/>
      <c r="H12" s="9"/>
      <c r="I12" s="14">
        <v>1800000</v>
      </c>
      <c r="J12" s="14">
        <f>SUM(G12:I12)*101.5%</f>
        <v>1826999.9999999998</v>
      </c>
      <c r="K12" s="14">
        <f>SUM(J12)*101.5%</f>
        <v>1854404.9999999995</v>
      </c>
    </row>
    <row r="13" spans="1:11" s="2" customFormat="1" ht="12.75">
      <c r="A13" s="8" t="s">
        <v>15</v>
      </c>
      <c r="B13" s="23" t="s">
        <v>34</v>
      </c>
      <c r="C13" s="25"/>
      <c r="D13" s="25"/>
      <c r="E13" s="34"/>
      <c r="F13" s="34"/>
      <c r="G13" s="10"/>
      <c r="H13" s="10"/>
      <c r="I13" s="18">
        <f>SUM(I10:I12)</f>
        <v>21099841</v>
      </c>
      <c r="J13" s="18">
        <f>SUM(J10:J12)</f>
        <v>21416338.615</v>
      </c>
      <c r="K13" s="15">
        <f>SUM(K10:K12)</f>
        <v>21737583.694224995</v>
      </c>
    </row>
    <row r="14" spans="1:11" s="2" customFormat="1" ht="12.75">
      <c r="A14" s="8" t="s">
        <v>16</v>
      </c>
      <c r="B14" s="25" t="s">
        <v>30</v>
      </c>
      <c r="C14" s="25"/>
      <c r="D14" s="25"/>
      <c r="E14" s="29"/>
      <c r="F14" s="29"/>
      <c r="G14" s="9"/>
      <c r="H14" s="9"/>
      <c r="I14" s="14">
        <v>3250000</v>
      </c>
      <c r="J14" s="14">
        <v>3250000</v>
      </c>
      <c r="K14" s="14">
        <v>3000000</v>
      </c>
    </row>
    <row r="15" spans="1:11" s="2" customFormat="1" ht="12.75" customHeight="1">
      <c r="A15" s="8" t="s">
        <v>17</v>
      </c>
      <c r="B15" s="25" t="s">
        <v>31</v>
      </c>
      <c r="C15" s="25"/>
      <c r="D15" s="25"/>
      <c r="E15" s="34"/>
      <c r="F15" s="34"/>
      <c r="G15" s="12"/>
      <c r="H15" s="12"/>
      <c r="I15" s="14">
        <v>3700000</v>
      </c>
      <c r="J15" s="14">
        <v>3700000</v>
      </c>
      <c r="K15" s="14">
        <v>3500000</v>
      </c>
    </row>
    <row r="16" spans="1:11" ht="12.75">
      <c r="A16" s="8" t="s">
        <v>18</v>
      </c>
      <c r="B16" s="25" t="s">
        <v>32</v>
      </c>
      <c r="C16" s="25"/>
      <c r="D16" s="25"/>
      <c r="E16" s="29"/>
      <c r="F16" s="29"/>
      <c r="G16" s="9"/>
      <c r="H16" s="9"/>
      <c r="I16" s="14">
        <v>1800000</v>
      </c>
      <c r="J16" s="14">
        <v>1600000</v>
      </c>
      <c r="K16" s="14">
        <v>1500000</v>
      </c>
    </row>
    <row r="17" spans="1:11" ht="12.75">
      <c r="A17" s="8" t="s">
        <v>19</v>
      </c>
      <c r="B17" s="28" t="s">
        <v>52</v>
      </c>
      <c r="C17" s="25"/>
      <c r="D17" s="25"/>
      <c r="E17" s="29"/>
      <c r="F17" s="29"/>
      <c r="G17" s="9"/>
      <c r="H17" s="9"/>
      <c r="I17" s="14">
        <v>300000</v>
      </c>
      <c r="J17" s="14">
        <v>250000</v>
      </c>
      <c r="K17" s="14">
        <v>150000</v>
      </c>
    </row>
    <row r="18" spans="1:11" ht="12.75">
      <c r="A18" s="8" t="s">
        <v>20</v>
      </c>
      <c r="B18" s="23" t="s">
        <v>33</v>
      </c>
      <c r="C18" s="23"/>
      <c r="D18" s="23"/>
      <c r="E18" s="29"/>
      <c r="F18" s="29"/>
      <c r="G18" s="10"/>
      <c r="H18" s="10"/>
      <c r="I18" s="18">
        <f>SUM(I14:I17)</f>
        <v>9050000</v>
      </c>
      <c r="J18" s="18">
        <f>SUM(J14:J16)</f>
        <v>8550000</v>
      </c>
      <c r="K18" s="15">
        <f>SUM(K14:K16)</f>
        <v>8000000</v>
      </c>
    </row>
    <row r="19" spans="1:11" s="2" customFormat="1" ht="12.75">
      <c r="A19" s="8" t="s">
        <v>21</v>
      </c>
      <c r="B19" s="31" t="s">
        <v>43</v>
      </c>
      <c r="C19" s="25"/>
      <c r="D19" s="25"/>
      <c r="E19" s="34"/>
      <c r="F19" s="34"/>
      <c r="G19" s="12"/>
      <c r="H19" s="12"/>
      <c r="I19" s="14">
        <v>1101000</v>
      </c>
      <c r="J19" s="14">
        <f>SUM(G19:I19)*101.5%</f>
        <v>1117515</v>
      </c>
      <c r="K19" s="14">
        <f>SUM(J19)*101.5%</f>
        <v>1134277.7249999999</v>
      </c>
    </row>
    <row r="20" spans="1:11" ht="12.75">
      <c r="A20" s="8" t="s">
        <v>22</v>
      </c>
      <c r="B20" s="25" t="s">
        <v>35</v>
      </c>
      <c r="C20" s="25"/>
      <c r="D20" s="25"/>
      <c r="E20" s="29"/>
      <c r="F20" s="29"/>
      <c r="G20" s="9"/>
      <c r="H20" s="9"/>
      <c r="I20" s="14">
        <v>5345000</v>
      </c>
      <c r="J20" s="14">
        <f>SUM(G20:I20)*101.5%</f>
        <v>5425174.999999999</v>
      </c>
      <c r="K20" s="14">
        <f>SUM(J20)*101.5%</f>
        <v>5506552.624999998</v>
      </c>
    </row>
    <row r="21" spans="1:11" ht="12.75">
      <c r="A21" s="21" t="s">
        <v>23</v>
      </c>
      <c r="B21" s="23" t="s">
        <v>36</v>
      </c>
      <c r="C21" s="25"/>
      <c r="D21" s="25"/>
      <c r="E21" s="29"/>
      <c r="F21" s="29"/>
      <c r="G21" s="10"/>
      <c r="H21" s="10"/>
      <c r="I21" s="18">
        <f>SUM(I19:I20)</f>
        <v>6446000</v>
      </c>
      <c r="J21" s="18">
        <f>SUM(J19:J20)</f>
        <v>6542689.999999999</v>
      </c>
      <c r="K21" s="15">
        <f>SUM(K19:K20)</f>
        <v>6640830.349999998</v>
      </c>
    </row>
    <row r="22" spans="1:11" ht="12.75">
      <c r="A22" s="8"/>
      <c r="B22" s="26" t="s">
        <v>36</v>
      </c>
      <c r="C22" s="26"/>
      <c r="D22" s="26"/>
      <c r="E22" s="9"/>
      <c r="F22" s="9"/>
      <c r="G22" s="10"/>
      <c r="H22" s="10"/>
      <c r="I22" s="18"/>
      <c r="J22" s="18"/>
      <c r="K22" s="15"/>
    </row>
    <row r="23" spans="1:11" ht="12.75">
      <c r="A23" s="8" t="s">
        <v>24</v>
      </c>
      <c r="B23" s="25" t="s">
        <v>37</v>
      </c>
      <c r="C23" s="25"/>
      <c r="D23" s="25"/>
      <c r="E23" s="29"/>
      <c r="F23" s="29"/>
      <c r="G23" s="9"/>
      <c r="H23" s="9"/>
      <c r="I23" s="14">
        <v>21358000</v>
      </c>
      <c r="J23" s="14">
        <f>SUM(G23:I23)*101.5%</f>
        <v>21678369.999999996</v>
      </c>
      <c r="K23" s="14">
        <f>SUM(J23)*101.5%</f>
        <v>22003545.549999993</v>
      </c>
    </row>
    <row r="24" spans="1:11" ht="12.75">
      <c r="A24" s="8" t="s">
        <v>25</v>
      </c>
      <c r="B24" s="31" t="s">
        <v>44</v>
      </c>
      <c r="C24" s="25"/>
      <c r="D24" s="25"/>
      <c r="E24" s="29"/>
      <c r="F24" s="29"/>
      <c r="G24" s="9"/>
      <c r="H24" s="9"/>
      <c r="I24" s="14">
        <v>6600000</v>
      </c>
      <c r="J24" s="14"/>
      <c r="K24" s="14"/>
    </row>
    <row r="25" spans="1:11" ht="12.75">
      <c r="A25" s="8" t="s">
        <v>40</v>
      </c>
      <c r="B25" s="23" t="s">
        <v>38</v>
      </c>
      <c r="C25" s="25"/>
      <c r="D25" s="25"/>
      <c r="E25" s="29"/>
      <c r="F25" s="29"/>
      <c r="G25" s="10"/>
      <c r="H25" s="10"/>
      <c r="I25" s="18">
        <f>SUM(I23:I24)</f>
        <v>27958000</v>
      </c>
      <c r="J25" s="18">
        <f>SUM(J23:J24)</f>
        <v>21678369.999999996</v>
      </c>
      <c r="K25" s="15">
        <f>SUM(K23:K24)</f>
        <v>22003545.549999993</v>
      </c>
    </row>
    <row r="26" spans="1:11" s="2" customFormat="1" ht="12.75">
      <c r="A26" s="8" t="s">
        <v>41</v>
      </c>
      <c r="B26" s="25" t="s">
        <v>39</v>
      </c>
      <c r="C26" s="25"/>
      <c r="D26" s="25"/>
      <c r="E26" s="29"/>
      <c r="F26" s="29"/>
      <c r="G26" s="10"/>
      <c r="H26" s="10"/>
      <c r="I26" s="18">
        <v>12855861</v>
      </c>
      <c r="J26" s="18">
        <v>8000000</v>
      </c>
      <c r="K26" s="15">
        <v>7500000</v>
      </c>
    </row>
    <row r="27" spans="1:11" ht="18.75" customHeight="1">
      <c r="A27" s="6"/>
      <c r="B27" s="22" t="s">
        <v>10</v>
      </c>
      <c r="C27" s="22"/>
      <c r="D27" s="22"/>
      <c r="E27" s="35"/>
      <c r="F27" s="35"/>
      <c r="G27" s="11"/>
      <c r="H27" s="11"/>
      <c r="I27" s="19">
        <f>SUM(I26,I25,I21,I18,I13)</f>
        <v>77409702</v>
      </c>
      <c r="J27" s="19">
        <f>SUM(J26,J25,J21,J18,J13)</f>
        <v>66187398.614999995</v>
      </c>
      <c r="K27" s="19">
        <f>SUM(K26,K25,K21,K18,K13)</f>
        <v>65881959.59422499</v>
      </c>
    </row>
    <row r="28" spans="1:11" ht="12.75">
      <c r="A28" s="32" t="s">
        <v>2</v>
      </c>
      <c r="B28" s="33"/>
      <c r="C28" s="33"/>
      <c r="D28" s="33"/>
      <c r="E28" s="29"/>
      <c r="F28" s="29"/>
      <c r="G28" s="9"/>
      <c r="H28" s="9"/>
      <c r="I28" s="20"/>
      <c r="J28" s="20"/>
      <c r="K28" s="20"/>
    </row>
    <row r="29" spans="1:11" s="2" customFormat="1" ht="12.75">
      <c r="A29" s="4" t="s">
        <v>11</v>
      </c>
      <c r="B29" s="25" t="s">
        <v>4</v>
      </c>
      <c r="C29" s="25"/>
      <c r="D29" s="25"/>
      <c r="E29" s="29"/>
      <c r="F29" s="29"/>
      <c r="G29" s="9"/>
      <c r="H29" s="9"/>
      <c r="I29" s="16">
        <v>13785000</v>
      </c>
      <c r="J29" s="16">
        <f aca="true" t="shared" si="0" ref="J29:J36">SUM(G29:I29)*101.5%</f>
        <v>13991774.999999998</v>
      </c>
      <c r="K29" s="16">
        <f>SUM(J29)*101.5%</f>
        <v>14201651.624999996</v>
      </c>
    </row>
    <row r="30" spans="1:11" ht="12.75">
      <c r="A30" s="4" t="s">
        <v>12</v>
      </c>
      <c r="B30" s="25" t="s">
        <v>5</v>
      </c>
      <c r="C30" s="25"/>
      <c r="D30" s="25"/>
      <c r="E30" s="29"/>
      <c r="F30" s="29"/>
      <c r="G30" s="9"/>
      <c r="H30" s="9"/>
      <c r="I30" s="16">
        <v>2178000</v>
      </c>
      <c r="J30" s="16">
        <f t="shared" si="0"/>
        <v>2210670</v>
      </c>
      <c r="K30" s="16">
        <f aca="true" t="shared" si="1" ref="K30:K36">SUM(J30)*101.5%</f>
        <v>2243830.05</v>
      </c>
    </row>
    <row r="31" spans="1:11" ht="12.75">
      <c r="A31" s="4" t="s">
        <v>13</v>
      </c>
      <c r="B31" s="25" t="s">
        <v>6</v>
      </c>
      <c r="C31" s="25"/>
      <c r="D31" s="25"/>
      <c r="E31" s="29"/>
      <c r="F31" s="29"/>
      <c r="G31" s="9"/>
      <c r="H31" s="9"/>
      <c r="I31" s="16">
        <v>9475000</v>
      </c>
      <c r="J31" s="16">
        <f t="shared" si="0"/>
        <v>9617125</v>
      </c>
      <c r="K31" s="16">
        <f t="shared" si="1"/>
        <v>9761381.874999998</v>
      </c>
    </row>
    <row r="32" spans="1:11" ht="12.75">
      <c r="A32" s="4" t="s">
        <v>15</v>
      </c>
      <c r="B32" s="26" t="s">
        <v>46</v>
      </c>
      <c r="C32" s="25"/>
      <c r="D32" s="25"/>
      <c r="E32" s="29"/>
      <c r="F32" s="29"/>
      <c r="G32" s="9"/>
      <c r="H32" s="9"/>
      <c r="I32" s="16">
        <v>3735000</v>
      </c>
      <c r="J32" s="16">
        <f t="shared" si="0"/>
        <v>3791024.9999999995</v>
      </c>
      <c r="K32" s="16">
        <f t="shared" si="1"/>
        <v>3847890.374999999</v>
      </c>
    </row>
    <row r="33" spans="1:11" ht="12.75">
      <c r="A33" s="4" t="s">
        <v>16</v>
      </c>
      <c r="B33" s="26" t="s">
        <v>49</v>
      </c>
      <c r="C33" s="25"/>
      <c r="D33" s="25"/>
      <c r="E33" s="29"/>
      <c r="F33" s="29"/>
      <c r="G33" s="9"/>
      <c r="H33" s="9"/>
      <c r="I33" s="16">
        <v>843994</v>
      </c>
      <c r="J33" s="16">
        <v>900000</v>
      </c>
      <c r="K33" s="16">
        <v>875000</v>
      </c>
    </row>
    <row r="34" spans="1:11" ht="12.75">
      <c r="A34" s="4" t="s">
        <v>17</v>
      </c>
      <c r="B34" s="26" t="s">
        <v>45</v>
      </c>
      <c r="C34" s="25"/>
      <c r="D34" s="25"/>
      <c r="E34" s="29"/>
      <c r="F34" s="29"/>
      <c r="G34" s="9"/>
      <c r="H34" s="9"/>
      <c r="I34" s="16">
        <v>100000</v>
      </c>
      <c r="J34" s="16">
        <f t="shared" si="0"/>
        <v>101499.99999999999</v>
      </c>
      <c r="K34" s="16">
        <f t="shared" si="1"/>
        <v>103022.49999999997</v>
      </c>
    </row>
    <row r="35" spans="1:11" ht="12.75">
      <c r="A35" s="4" t="s">
        <v>18</v>
      </c>
      <c r="B35" s="26" t="s">
        <v>55</v>
      </c>
      <c r="C35" s="25"/>
      <c r="D35" s="25"/>
      <c r="E35" s="29"/>
      <c r="F35" s="29"/>
      <c r="G35" s="9"/>
      <c r="H35" s="9"/>
      <c r="I35" s="16">
        <v>9091708</v>
      </c>
      <c r="J35" s="16">
        <v>9300000</v>
      </c>
      <c r="K35" s="16">
        <v>9500000</v>
      </c>
    </row>
    <row r="36" spans="1:11" ht="12.75">
      <c r="A36" s="4" t="s">
        <v>19</v>
      </c>
      <c r="B36" s="25" t="s">
        <v>27</v>
      </c>
      <c r="C36" s="25"/>
      <c r="D36" s="25"/>
      <c r="E36" s="29"/>
      <c r="F36" s="29"/>
      <c r="G36" s="9"/>
      <c r="H36" s="9"/>
      <c r="I36" s="16">
        <v>3540000</v>
      </c>
      <c r="J36" s="16">
        <f t="shared" si="0"/>
        <v>3593099.9999999995</v>
      </c>
      <c r="K36" s="16">
        <f t="shared" si="1"/>
        <v>3646996.499999999</v>
      </c>
    </row>
    <row r="37" spans="1:11" ht="12.75">
      <c r="A37" s="4" t="s">
        <v>20</v>
      </c>
      <c r="B37" s="25" t="s">
        <v>7</v>
      </c>
      <c r="C37" s="25"/>
      <c r="D37" s="25"/>
      <c r="E37" s="29"/>
      <c r="F37" s="29"/>
      <c r="G37" s="9"/>
      <c r="H37" s="9"/>
      <c r="I37" s="16">
        <v>11581000</v>
      </c>
      <c r="J37" s="16">
        <v>9500000</v>
      </c>
      <c r="K37" s="16">
        <v>13702187</v>
      </c>
    </row>
    <row r="38" spans="1:11" ht="12.75">
      <c r="A38" s="4" t="s">
        <v>21</v>
      </c>
      <c r="B38" s="25" t="s">
        <v>8</v>
      </c>
      <c r="C38" s="25"/>
      <c r="D38" s="25"/>
      <c r="E38" s="29"/>
      <c r="F38" s="29"/>
      <c r="G38" s="9"/>
      <c r="H38" s="9"/>
      <c r="I38" s="16">
        <v>23080000</v>
      </c>
      <c r="J38" s="16">
        <v>13182204</v>
      </c>
      <c r="K38" s="16">
        <v>8000000</v>
      </c>
    </row>
    <row r="39" spans="1:11" ht="17.25" customHeight="1">
      <c r="A39" s="7"/>
      <c r="B39" s="22" t="s">
        <v>9</v>
      </c>
      <c r="C39" s="22"/>
      <c r="D39" s="22"/>
      <c r="E39" s="35"/>
      <c r="F39" s="35"/>
      <c r="G39" s="11"/>
      <c r="H39" s="11"/>
      <c r="I39" s="18">
        <f>SUM(I29:I38)</f>
        <v>77409702</v>
      </c>
      <c r="J39" s="18">
        <f>SUM(J29:J38)</f>
        <v>66187399</v>
      </c>
      <c r="K39" s="18">
        <f>SUM(K29:K38)</f>
        <v>65881959.925</v>
      </c>
    </row>
    <row r="40" spans="1:11" ht="12.75" customHeight="1">
      <c r="A40" s="3"/>
      <c r="B40" s="33" t="s">
        <v>3</v>
      </c>
      <c r="C40" s="33"/>
      <c r="D40" s="33"/>
      <c r="E40" s="29"/>
      <c r="F40" s="29"/>
      <c r="G40" s="9"/>
      <c r="H40" s="9"/>
      <c r="I40" s="20">
        <v>8</v>
      </c>
      <c r="J40" s="13">
        <v>7</v>
      </c>
      <c r="K40" s="13">
        <v>7</v>
      </c>
    </row>
    <row r="41" spans="1:11" ht="12.75" customHeight="1">
      <c r="A41" s="5"/>
      <c r="B41" s="25" t="s">
        <v>26</v>
      </c>
      <c r="C41" s="25"/>
      <c r="D41" s="25"/>
      <c r="E41" s="29"/>
      <c r="F41" s="29"/>
      <c r="G41" s="9"/>
      <c r="H41" s="9"/>
      <c r="I41" s="13">
        <v>5</v>
      </c>
      <c r="J41" s="13">
        <v>3</v>
      </c>
      <c r="K41" s="13">
        <v>3</v>
      </c>
    </row>
  </sheetData>
  <sheetProtection/>
  <mergeCells count="78">
    <mergeCell ref="E30:F30"/>
    <mergeCell ref="B7:D8"/>
    <mergeCell ref="E33:F33"/>
    <mergeCell ref="B12:D12"/>
    <mergeCell ref="E12:F12"/>
    <mergeCell ref="I7:I8"/>
    <mergeCell ref="J7:J8"/>
    <mergeCell ref="E19:F19"/>
    <mergeCell ref="E20:F20"/>
    <mergeCell ref="E21:F21"/>
    <mergeCell ref="E23:F23"/>
    <mergeCell ref="E37:F37"/>
    <mergeCell ref="I6:K6"/>
    <mergeCell ref="A1:K1"/>
    <mergeCell ref="H7:H8"/>
    <mergeCell ref="E6:F6"/>
    <mergeCell ref="G7:G8"/>
    <mergeCell ref="A3:K3"/>
    <mergeCell ref="A4:K4"/>
    <mergeCell ref="K7:K8"/>
    <mergeCell ref="A7:A8"/>
    <mergeCell ref="E27:F27"/>
    <mergeCell ref="E28:F28"/>
    <mergeCell ref="E29:F29"/>
    <mergeCell ref="E39:F39"/>
    <mergeCell ref="E40:F40"/>
    <mergeCell ref="E41:F41"/>
    <mergeCell ref="E38:F38"/>
    <mergeCell ref="E34:F34"/>
    <mergeCell ref="E35:F35"/>
    <mergeCell ref="E36:F36"/>
    <mergeCell ref="E16:F16"/>
    <mergeCell ref="E18:F18"/>
    <mergeCell ref="E10:F10"/>
    <mergeCell ref="E13:F13"/>
    <mergeCell ref="E15:F15"/>
    <mergeCell ref="E14:F14"/>
    <mergeCell ref="E11:F11"/>
    <mergeCell ref="B40:D40"/>
    <mergeCell ref="B33:D33"/>
    <mergeCell ref="B35:D35"/>
    <mergeCell ref="B38:D38"/>
    <mergeCell ref="B31:D31"/>
    <mergeCell ref="E24:F24"/>
    <mergeCell ref="E25:F25"/>
    <mergeCell ref="E31:F31"/>
    <mergeCell ref="E32:F32"/>
    <mergeCell ref="E26:F26"/>
    <mergeCell ref="B24:D24"/>
    <mergeCell ref="B10:D10"/>
    <mergeCell ref="B20:D20"/>
    <mergeCell ref="B23:D23"/>
    <mergeCell ref="B11:D11"/>
    <mergeCell ref="B41:D41"/>
    <mergeCell ref="B29:D29"/>
    <mergeCell ref="A28:D28"/>
    <mergeCell ref="B27:D27"/>
    <mergeCell ref="B30:D30"/>
    <mergeCell ref="E7:F8"/>
    <mergeCell ref="B21:D21"/>
    <mergeCell ref="B13:D13"/>
    <mergeCell ref="B17:D17"/>
    <mergeCell ref="E17:F17"/>
    <mergeCell ref="B25:D25"/>
    <mergeCell ref="A9:D9"/>
    <mergeCell ref="B15:D15"/>
    <mergeCell ref="B16:D16"/>
    <mergeCell ref="B19:D19"/>
    <mergeCell ref="B39:D39"/>
    <mergeCell ref="B18:D18"/>
    <mergeCell ref="E9:F9"/>
    <mergeCell ref="B14:D14"/>
    <mergeCell ref="B37:D37"/>
    <mergeCell ref="B22:D22"/>
    <mergeCell ref="B32:D32"/>
    <mergeCell ref="B36:D36"/>
    <mergeCell ref="B34:D34"/>
    <mergeCell ref="B26:D2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2018-02-20T10:37:52Z</cp:lastPrinted>
  <dcterms:created xsi:type="dcterms:W3CDTF">2004-08-25T07:05:16Z</dcterms:created>
  <dcterms:modified xsi:type="dcterms:W3CDTF">2019-03-18T14:15:01Z</dcterms:modified>
  <cp:category/>
  <cp:version/>
  <cp:contentType/>
  <cp:contentStatus/>
</cp:coreProperties>
</file>