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Címrend" sheetId="1" r:id="rId1"/>
    <sheet name="Munka2" sheetId="2" r:id="rId2"/>
    <sheet name="Munka3" sheetId="3" r:id="rId3"/>
  </sheets>
  <externalReferences>
    <externalReference r:id="rId6"/>
  </externalReferences>
  <definedNames>
    <definedName name="_xlnm.Print_Area" localSheetId="0">'Címrend'!$A$1:$I$38</definedName>
  </definedNames>
  <calcPr fullCalcOnLoad="1"/>
</workbook>
</file>

<file path=xl/sharedStrings.xml><?xml version="1.0" encoding="utf-8"?>
<sst xmlns="http://schemas.openxmlformats.org/spreadsheetml/2006/main" count="82" uniqueCount="78">
  <si>
    <t>Solymár önkormányzatának és intézményeinek CÍMRENDJE</t>
  </si>
  <si>
    <t>intézmények módosított előirányzatai (Ft)</t>
  </si>
  <si>
    <t>I.</t>
  </si>
  <si>
    <t>I/a.</t>
  </si>
  <si>
    <t>I/b.</t>
  </si>
  <si>
    <t>I/c.</t>
  </si>
  <si>
    <t>II.</t>
  </si>
  <si>
    <t>Megnevezés</t>
  </si>
  <si>
    <t>összesen (Ft)</t>
  </si>
  <si>
    <t>Önkormányzat</t>
  </si>
  <si>
    <t>Solymári Polgárm.Hiv.</t>
  </si>
  <si>
    <t>A.Cs.J.Műv.Ház</t>
  </si>
  <si>
    <t>Ezüstkor SzGK</t>
  </si>
  <si>
    <t>Solymári Óvoda-Bölcsőde</t>
  </si>
  <si>
    <t>Kiadások Összesen</t>
  </si>
  <si>
    <t>Halmozódásmentes (intézmény finanszírozás nélkül)</t>
  </si>
  <si>
    <t>K1</t>
  </si>
  <si>
    <t>Személyi juttatások</t>
  </si>
  <si>
    <t>K2</t>
  </si>
  <si>
    <t>Munkaadókat terh. Jár.és Szoc.hozz.</t>
  </si>
  <si>
    <t>K3</t>
  </si>
  <si>
    <t>Dologi kiadások</t>
  </si>
  <si>
    <t>K4</t>
  </si>
  <si>
    <t>Ellátottak pénzbeli juttatásai</t>
  </si>
  <si>
    <t>K5</t>
  </si>
  <si>
    <t>Egyéb működési célú kiadások</t>
  </si>
  <si>
    <t>K506</t>
  </si>
  <si>
    <t>Működ.c.támog.kiad.NNÖ-nek</t>
  </si>
  <si>
    <t>K512</t>
  </si>
  <si>
    <t>Egyéb műk.c.pe.átadás Áht-n kívülre</t>
  </si>
  <si>
    <t>K513</t>
  </si>
  <si>
    <t>Tartalékok</t>
  </si>
  <si>
    <t>Működési cél céltartalék</t>
  </si>
  <si>
    <t>Felhalmozási célú céltartalék</t>
  </si>
  <si>
    <t>K6</t>
  </si>
  <si>
    <t xml:space="preserve">Beruházások </t>
  </si>
  <si>
    <t>K7</t>
  </si>
  <si>
    <t>Felújítások</t>
  </si>
  <si>
    <t>K914</t>
  </si>
  <si>
    <t>Áh belüli megelől.visszafiz.(dec.havi bér fin.)</t>
  </si>
  <si>
    <t>Irányítószervi működési támogatás</t>
  </si>
  <si>
    <t>Irányítószervi felhalmozási támogatás</t>
  </si>
  <si>
    <t>Bevételek Össszesen</t>
  </si>
  <si>
    <t>B11</t>
  </si>
  <si>
    <t>Önkormányzatok működési támogatásai</t>
  </si>
  <si>
    <t>B16</t>
  </si>
  <si>
    <t>Egyéb műk.célú támog.bevételei Áht-n belülről</t>
  </si>
  <si>
    <r>
      <t>B21/</t>
    </r>
    <r>
      <rPr>
        <b/>
        <i/>
        <sz val="10"/>
        <rFont val="Arial"/>
        <family val="2"/>
      </rPr>
      <t>B25</t>
    </r>
  </si>
  <si>
    <t>Felhalm.célú önkormányzati támogatások</t>
  </si>
  <si>
    <t>B3</t>
  </si>
  <si>
    <t>Közhatalmi bevételek</t>
  </si>
  <si>
    <t>B4</t>
  </si>
  <si>
    <t>Működési bevételek</t>
  </si>
  <si>
    <t>B5</t>
  </si>
  <si>
    <t xml:space="preserve">Felhalmozási bevételek </t>
  </si>
  <si>
    <t>B6</t>
  </si>
  <si>
    <t>Felhalmozási célú tám.ért.bevételek</t>
  </si>
  <si>
    <t>B7</t>
  </si>
  <si>
    <t>Felhalmozási célú átvett pénzeszközök</t>
  </si>
  <si>
    <t>B8112/2</t>
  </si>
  <si>
    <t>B813</t>
  </si>
  <si>
    <t>Előző évi pénzmaradvány igénybev.</t>
  </si>
  <si>
    <t>Előző évi pénzmar.felhalm-ra</t>
  </si>
  <si>
    <t>K9112</t>
  </si>
  <si>
    <t>Likvidit.c.hitel,kölcs.törleszt.pü.váll.</t>
  </si>
  <si>
    <t>Likvidit.c.hitel,kölcs.felvét.pü.váll.</t>
  </si>
  <si>
    <t>K513/1</t>
  </si>
  <si>
    <t>K513/3</t>
  </si>
  <si>
    <t>K915/2</t>
  </si>
  <si>
    <t>K915/1</t>
  </si>
  <si>
    <t>B813/1</t>
  </si>
  <si>
    <t>B816/2</t>
  </si>
  <si>
    <t>B816/1</t>
  </si>
  <si>
    <t xml:space="preserve"> mód. ei.</t>
  </si>
  <si>
    <t>eredeti ei.</t>
  </si>
  <si>
    <t>2018.év</t>
  </si>
  <si>
    <t>K508</t>
  </si>
  <si>
    <t>Egyéb műk.c.visszat.tám. Áht-n kívülre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</si>
</sst>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4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8" borderId="10" xfId="54" applyFont="1" applyFill="1" applyBorder="1">
      <alignment/>
      <protection/>
    </xf>
    <xf numFmtId="0" fontId="3" fillId="8" borderId="11" xfId="54" applyFont="1" applyFill="1" applyBorder="1">
      <alignment/>
      <protection/>
    </xf>
    <xf numFmtId="0" fontId="4" fillId="8" borderId="12" xfId="54" applyFont="1" applyFill="1" applyBorder="1" applyAlignment="1">
      <alignment horizontal="center" wrapText="1"/>
      <protection/>
    </xf>
    <xf numFmtId="0" fontId="4" fillId="8" borderId="13" xfId="54" applyFont="1" applyFill="1" applyBorder="1" applyAlignment="1">
      <alignment horizontal="center"/>
      <protection/>
    </xf>
    <xf numFmtId="0" fontId="4" fillId="8" borderId="14" xfId="54" applyFont="1" applyFill="1" applyBorder="1" applyAlignment="1">
      <alignment horizontal="center"/>
      <protection/>
    </xf>
    <xf numFmtId="0" fontId="4" fillId="8" borderId="15" xfId="54" applyFont="1" applyFill="1" applyBorder="1" applyAlignment="1">
      <alignment horizontal="center"/>
      <protection/>
    </xf>
    <xf numFmtId="0" fontId="4" fillId="8" borderId="16" xfId="54" applyFont="1" applyFill="1" applyBorder="1" applyAlignment="1">
      <alignment horizontal="center"/>
      <protection/>
    </xf>
    <xf numFmtId="0" fontId="4" fillId="8" borderId="17" xfId="54" applyFont="1" applyFill="1" applyBorder="1" applyAlignment="1">
      <alignment horizontal="center"/>
      <protection/>
    </xf>
    <xf numFmtId="0" fontId="4" fillId="8" borderId="18" xfId="54" applyFont="1" applyFill="1" applyBorder="1" applyAlignment="1" applyProtection="1">
      <alignment wrapText="1"/>
      <protection locked="0"/>
    </xf>
    <xf numFmtId="0" fontId="4" fillId="8" borderId="19" xfId="54" applyFont="1" applyFill="1" applyBorder="1" applyAlignment="1" applyProtection="1">
      <alignment horizontal="center" wrapText="1"/>
      <protection locked="0"/>
    </xf>
    <xf numFmtId="0" fontId="4" fillId="8" borderId="20" xfId="54" applyFont="1" applyFill="1" applyBorder="1" applyAlignment="1" applyProtection="1">
      <alignment horizontal="center" wrapText="1"/>
      <protection locked="0"/>
    </xf>
    <xf numFmtId="0" fontId="4" fillId="8" borderId="21" xfId="54" applyFont="1" applyFill="1" applyBorder="1" applyAlignment="1" applyProtection="1">
      <alignment horizontal="center" wrapText="1"/>
      <protection locked="0"/>
    </xf>
    <xf numFmtId="0" fontId="4" fillId="8" borderId="22" xfId="54" applyFont="1" applyFill="1" applyBorder="1" applyAlignment="1" applyProtection="1">
      <alignment horizontal="center" wrapText="1"/>
      <protection locked="0"/>
    </xf>
    <xf numFmtId="0" fontId="4" fillId="8" borderId="23" xfId="54" applyFont="1" applyFill="1" applyBorder="1" applyAlignment="1" applyProtection="1">
      <alignment horizontal="center" wrapText="1"/>
      <protection locked="0"/>
    </xf>
    <xf numFmtId="0" fontId="4" fillId="8" borderId="24" xfId="54" applyFont="1" applyFill="1" applyBorder="1" applyAlignment="1" applyProtection="1">
      <alignment horizontal="center" wrapText="1"/>
      <protection locked="0"/>
    </xf>
    <xf numFmtId="3" fontId="4" fillId="2" borderId="10" xfId="54" applyNumberFormat="1" applyFont="1" applyFill="1" applyBorder="1" applyAlignment="1" applyProtection="1">
      <alignment/>
      <protection locked="0"/>
    </xf>
    <xf numFmtId="3" fontId="4" fillId="2" borderId="25" xfId="54" applyNumberFormat="1" applyFont="1" applyFill="1" applyBorder="1" applyAlignment="1" applyProtection="1">
      <alignment/>
      <protection locked="0"/>
    </xf>
    <xf numFmtId="3" fontId="4" fillId="2" borderId="26" xfId="54" applyNumberFormat="1" applyFont="1" applyFill="1" applyBorder="1" applyProtection="1">
      <alignment/>
      <protection locked="0"/>
    </xf>
    <xf numFmtId="3" fontId="4" fillId="2" borderId="10" xfId="54" applyNumberFormat="1" applyFont="1" applyFill="1" applyBorder="1" applyProtection="1">
      <alignment/>
      <protection locked="0"/>
    </xf>
    <xf numFmtId="3" fontId="4" fillId="2" borderId="27" xfId="54" applyNumberFormat="1" applyFont="1" applyFill="1" applyBorder="1" applyProtection="1">
      <alignment/>
      <protection locked="0"/>
    </xf>
    <xf numFmtId="3" fontId="4" fillId="2" borderId="18" xfId="54" applyNumberFormat="1" applyFont="1" applyFill="1" applyBorder="1" applyAlignment="1" applyProtection="1">
      <alignment/>
      <protection locked="0"/>
    </xf>
    <xf numFmtId="3" fontId="4" fillId="2" borderId="23" xfId="54" applyNumberFormat="1" applyFont="1" applyFill="1" applyBorder="1" applyAlignment="1" applyProtection="1">
      <alignment vertical="center" wrapText="1"/>
      <protection locked="0"/>
    </xf>
    <xf numFmtId="3" fontId="4" fillId="2" borderId="19" xfId="54" applyNumberFormat="1" applyFont="1" applyFill="1" applyBorder="1" applyProtection="1">
      <alignment/>
      <protection locked="0"/>
    </xf>
    <xf numFmtId="3" fontId="2" fillId="0" borderId="10" xfId="54" applyNumberFormat="1" applyFont="1" applyBorder="1" applyAlignment="1" applyProtection="1">
      <alignment horizontal="center"/>
      <protection locked="0"/>
    </xf>
    <xf numFmtId="3" fontId="2" fillId="0" borderId="28" xfId="54" applyNumberFormat="1" applyFont="1" applyBorder="1" applyAlignment="1" applyProtection="1">
      <alignment wrapText="1"/>
      <protection locked="0"/>
    </xf>
    <xf numFmtId="3" fontId="3" fillId="0" borderId="29" xfId="54" applyNumberFormat="1" applyFont="1" applyBorder="1" applyProtection="1">
      <alignment/>
      <protection locked="0"/>
    </xf>
    <xf numFmtId="3" fontId="3" fillId="0" borderId="30" xfId="54" applyNumberFormat="1" applyFont="1" applyFill="1" applyBorder="1" applyProtection="1">
      <alignment/>
      <protection locked="0"/>
    </xf>
    <xf numFmtId="3" fontId="3" fillId="0" borderId="26" xfId="54" applyNumberFormat="1" applyFont="1" applyBorder="1" applyProtection="1">
      <alignment/>
      <protection locked="0"/>
    </xf>
    <xf numFmtId="3" fontId="3" fillId="0" borderId="31" xfId="54" applyNumberFormat="1" applyFont="1" applyBorder="1" applyProtection="1">
      <alignment/>
      <protection locked="0"/>
    </xf>
    <xf numFmtId="3" fontId="2" fillId="0" borderId="32" xfId="54" applyNumberFormat="1" applyFont="1" applyBorder="1" applyAlignment="1" applyProtection="1">
      <alignment horizontal="center"/>
      <protection locked="0"/>
    </xf>
    <xf numFmtId="3" fontId="2" fillId="0" borderId="16" xfId="54" applyNumberFormat="1" applyFont="1" applyBorder="1" applyProtection="1">
      <alignment/>
      <protection locked="0"/>
    </xf>
    <xf numFmtId="3" fontId="3" fillId="0" borderId="15" xfId="54" applyNumberFormat="1" applyFont="1" applyBorder="1" applyProtection="1">
      <alignment/>
      <protection locked="0"/>
    </xf>
    <xf numFmtId="3" fontId="3" fillId="0" borderId="14" xfId="54" applyNumberFormat="1" applyFont="1" applyFill="1" applyBorder="1" applyProtection="1">
      <alignment/>
      <protection locked="0"/>
    </xf>
    <xf numFmtId="3" fontId="3" fillId="0" borderId="17" xfId="54" applyNumberFormat="1" applyFont="1" applyBorder="1" applyProtection="1">
      <alignment/>
      <protection locked="0"/>
    </xf>
    <xf numFmtId="3" fontId="2" fillId="0" borderId="33" xfId="54" applyNumberFormat="1" applyFont="1" applyBorder="1" applyAlignment="1" applyProtection="1">
      <alignment horizontal="center"/>
      <protection locked="0"/>
    </xf>
    <xf numFmtId="3" fontId="2" fillId="0" borderId="14" xfId="54" applyNumberFormat="1" applyFont="1" applyBorder="1" applyProtection="1">
      <alignment/>
      <protection locked="0"/>
    </xf>
    <xf numFmtId="3" fontId="2" fillId="0" borderId="34" xfId="54" applyNumberFormat="1" applyFont="1" applyBorder="1" applyProtection="1">
      <alignment/>
      <protection locked="0"/>
    </xf>
    <xf numFmtId="3" fontId="3" fillId="0" borderId="35" xfId="54" applyNumberFormat="1" applyFont="1" applyBorder="1" applyProtection="1">
      <alignment/>
      <protection locked="0"/>
    </xf>
    <xf numFmtId="3" fontId="2" fillId="0" borderId="32" xfId="54" applyNumberFormat="1" applyFont="1" applyFill="1" applyBorder="1" applyAlignment="1" applyProtection="1">
      <alignment horizontal="center"/>
      <protection locked="0"/>
    </xf>
    <xf numFmtId="3" fontId="2" fillId="0" borderId="36" xfId="54" applyNumberFormat="1" applyFont="1" applyBorder="1" applyAlignment="1" applyProtection="1">
      <alignment horizontal="center"/>
      <protection locked="0"/>
    </xf>
    <xf numFmtId="3" fontId="2" fillId="0" borderId="11" xfId="54" applyNumberFormat="1" applyFont="1" applyBorder="1" applyAlignment="1" applyProtection="1">
      <alignment horizontal="center"/>
      <protection locked="0"/>
    </xf>
    <xf numFmtId="3" fontId="3" fillId="0" borderId="15" xfId="54" applyNumberFormat="1" applyFont="1" applyFill="1" applyBorder="1" applyProtection="1">
      <alignment/>
      <protection locked="0"/>
    </xf>
    <xf numFmtId="3" fontId="3" fillId="24" borderId="14" xfId="54" applyNumberFormat="1" applyFont="1" applyFill="1" applyBorder="1" applyProtection="1">
      <alignment/>
      <protection locked="0"/>
    </xf>
    <xf numFmtId="3" fontId="2" fillId="0" borderId="37" xfId="54" applyNumberFormat="1" applyFont="1" applyBorder="1" applyProtection="1">
      <alignment/>
      <protection locked="0"/>
    </xf>
    <xf numFmtId="3" fontId="2" fillId="0" borderId="36" xfId="54" applyNumberFormat="1" applyFont="1" applyFill="1" applyBorder="1" applyAlignment="1" applyProtection="1">
      <alignment horizontal="center"/>
      <protection locked="0"/>
    </xf>
    <xf numFmtId="3" fontId="3" fillId="0" borderId="38" xfId="54" applyNumberFormat="1" applyFont="1" applyBorder="1" applyProtection="1">
      <alignment/>
      <protection locked="0"/>
    </xf>
    <xf numFmtId="3" fontId="3" fillId="0" borderId="39" xfId="54" applyNumberFormat="1" applyFont="1" applyFill="1" applyBorder="1" applyProtection="1">
      <alignment/>
      <protection locked="0"/>
    </xf>
    <xf numFmtId="3" fontId="3" fillId="0" borderId="39" xfId="54" applyNumberFormat="1" applyFont="1" applyBorder="1" applyProtection="1">
      <alignment/>
      <protection locked="0"/>
    </xf>
    <xf numFmtId="3" fontId="3" fillId="0" borderId="40" xfId="54" applyNumberFormat="1" applyFont="1" applyBorder="1" applyProtection="1">
      <alignment/>
      <protection locked="0"/>
    </xf>
    <xf numFmtId="3" fontId="4" fillId="2" borderId="25" xfId="54" applyNumberFormat="1" applyFont="1" applyFill="1" applyBorder="1" applyProtection="1">
      <alignment/>
      <protection locked="0"/>
    </xf>
    <xf numFmtId="3" fontId="4" fillId="2" borderId="41" xfId="54" applyNumberFormat="1" applyFont="1" applyFill="1" applyBorder="1" applyProtection="1">
      <alignment/>
      <protection locked="0"/>
    </xf>
    <xf numFmtId="3" fontId="2" fillId="0" borderId="42" xfId="54" applyNumberFormat="1" applyFont="1" applyBorder="1" applyAlignment="1" applyProtection="1">
      <alignment horizontal="center"/>
      <protection locked="0"/>
    </xf>
    <xf numFmtId="3" fontId="2" fillId="0" borderId="28" xfId="54" applyNumberFormat="1" applyFont="1" applyBorder="1" applyProtection="1">
      <alignment/>
      <protection locked="0"/>
    </xf>
    <xf numFmtId="3" fontId="3" fillId="0" borderId="41" xfId="54" applyNumberFormat="1" applyFont="1" applyFill="1" applyBorder="1" applyProtection="1">
      <alignment/>
      <protection locked="0"/>
    </xf>
    <xf numFmtId="3" fontId="3" fillId="0" borderId="43" xfId="54" applyNumberFormat="1" applyFont="1" applyBorder="1" applyProtection="1">
      <alignment/>
      <protection locked="0"/>
    </xf>
    <xf numFmtId="3" fontId="6" fillId="0" borderId="15" xfId="54" applyNumberFormat="1" applyFont="1" applyBorder="1" applyProtection="1">
      <alignment/>
      <protection locked="0"/>
    </xf>
    <xf numFmtId="0" fontId="2" fillId="0" borderId="15" xfId="54" applyFont="1" applyBorder="1">
      <alignment/>
      <protection/>
    </xf>
    <xf numFmtId="3" fontId="2" fillId="0" borderId="44" xfId="54" applyNumberFormat="1" applyFont="1" applyBorder="1" applyProtection="1">
      <alignment/>
      <protection locked="0"/>
    </xf>
    <xf numFmtId="3" fontId="6" fillId="0" borderId="35" xfId="54" applyNumberFormat="1" applyFont="1" applyBorder="1" applyProtection="1">
      <alignment/>
      <protection locked="0"/>
    </xf>
    <xf numFmtId="3" fontId="2" fillId="0" borderId="45" xfId="54" applyNumberFormat="1" applyFont="1" applyBorder="1" applyAlignment="1" applyProtection="1">
      <alignment horizontal="center"/>
      <protection locked="0"/>
    </xf>
    <xf numFmtId="3" fontId="2" fillId="0" borderId="23" xfId="54" applyNumberFormat="1" applyFont="1" applyBorder="1" applyProtection="1">
      <alignment/>
      <protection locked="0"/>
    </xf>
    <xf numFmtId="3" fontId="3" fillId="24" borderId="15" xfId="54" applyNumberFormat="1" applyFont="1" applyFill="1" applyBorder="1" applyProtection="1">
      <alignment/>
      <protection locked="0"/>
    </xf>
    <xf numFmtId="3" fontId="3" fillId="24" borderId="17" xfId="54" applyNumberFormat="1" applyFont="1" applyFill="1" applyBorder="1" applyProtection="1">
      <alignment/>
      <protection locked="0"/>
    </xf>
    <xf numFmtId="3" fontId="0" fillId="0" borderId="0" xfId="0" applyNumberFormat="1" applyAlignment="1">
      <alignment/>
    </xf>
    <xf numFmtId="3" fontId="4" fillId="2" borderId="24" xfId="54" applyNumberFormat="1" applyFont="1" applyFill="1" applyBorder="1" applyProtection="1">
      <alignment/>
      <protection locked="0"/>
    </xf>
    <xf numFmtId="3" fontId="4" fillId="2" borderId="46" xfId="54" applyNumberFormat="1" applyFont="1" applyFill="1" applyBorder="1" applyProtection="1">
      <alignment/>
      <protection locked="0"/>
    </xf>
    <xf numFmtId="3" fontId="3" fillId="24" borderId="47" xfId="54" applyNumberFormat="1" applyFont="1" applyFill="1" applyBorder="1" applyProtection="1">
      <alignment/>
      <protection locked="0"/>
    </xf>
    <xf numFmtId="3" fontId="3" fillId="24" borderId="48" xfId="54" applyNumberFormat="1" applyFont="1" applyFill="1" applyBorder="1" applyProtection="1">
      <alignment/>
      <protection locked="0"/>
    </xf>
    <xf numFmtId="3" fontId="3" fillId="0" borderId="48" xfId="54" applyNumberFormat="1" applyFont="1" applyBorder="1" applyProtection="1">
      <alignment/>
      <protection locked="0"/>
    </xf>
    <xf numFmtId="3" fontId="3" fillId="0" borderId="49" xfId="54" applyNumberFormat="1" applyFont="1" applyBorder="1" applyProtection="1">
      <alignment/>
      <protection locked="0"/>
    </xf>
    <xf numFmtId="3" fontId="3" fillId="24" borderId="49" xfId="54" applyNumberFormat="1" applyFont="1" applyFill="1" applyBorder="1" applyProtection="1">
      <alignment/>
      <protection locked="0"/>
    </xf>
    <xf numFmtId="3" fontId="3" fillId="0" borderId="50" xfId="54" applyNumberFormat="1" applyFont="1" applyBorder="1" applyProtection="1">
      <alignment/>
      <protection locked="0"/>
    </xf>
    <xf numFmtId="3" fontId="3" fillId="24" borderId="51" xfId="54" applyNumberFormat="1" applyFont="1" applyFill="1" applyBorder="1" applyProtection="1">
      <alignment/>
      <protection locked="0"/>
    </xf>
    <xf numFmtId="3" fontId="4" fillId="2" borderId="52" xfId="54" applyNumberFormat="1" applyFont="1" applyFill="1" applyBorder="1" applyProtection="1">
      <alignment/>
      <protection locked="0"/>
    </xf>
    <xf numFmtId="3" fontId="3" fillId="0" borderId="47" xfId="54" applyNumberFormat="1" applyFont="1" applyBorder="1" applyProtection="1">
      <alignment/>
      <protection locked="0"/>
    </xf>
    <xf numFmtId="3" fontId="3" fillId="24" borderId="31" xfId="54" applyNumberFormat="1" applyFont="1" applyFill="1" applyBorder="1" applyProtection="1">
      <alignment/>
      <protection locked="0"/>
    </xf>
    <xf numFmtId="3" fontId="3" fillId="24" borderId="43" xfId="54" applyNumberFormat="1" applyFont="1" applyFill="1" applyBorder="1" applyProtection="1">
      <alignment/>
      <protection locked="0"/>
    </xf>
    <xf numFmtId="3" fontId="3" fillId="0" borderId="53" xfId="54" applyNumberFormat="1" applyFont="1" applyBorder="1" applyProtection="1">
      <alignment/>
      <protection locked="0"/>
    </xf>
    <xf numFmtId="0" fontId="4" fillId="24" borderId="0" xfId="54" applyFont="1" applyFill="1" applyBorder="1" applyAlignment="1">
      <alignment horizontal="center"/>
      <protection/>
    </xf>
    <xf numFmtId="0" fontId="3" fillId="8" borderId="41" xfId="54" applyFont="1" applyFill="1" applyBorder="1">
      <alignment/>
      <protection/>
    </xf>
    <xf numFmtId="0" fontId="3" fillId="8" borderId="12" xfId="54" applyFont="1" applyFill="1" applyBorder="1">
      <alignment/>
      <protection/>
    </xf>
    <xf numFmtId="0" fontId="2" fillId="0" borderId="14" xfId="0" applyFont="1" applyFill="1" applyBorder="1" applyAlignment="1">
      <alignment horizontal="left" vertical="center"/>
    </xf>
    <xf numFmtId="3" fontId="3" fillId="0" borderId="38" xfId="54" applyNumberFormat="1" applyFont="1" applyBorder="1">
      <alignment/>
      <protection/>
    </xf>
    <xf numFmtId="3" fontId="3" fillId="0" borderId="15" xfId="54" applyNumberFormat="1" applyFont="1" applyBorder="1">
      <alignment/>
      <protection/>
    </xf>
    <xf numFmtId="3" fontId="3" fillId="0" borderId="19" xfId="54" applyNumberFormat="1" applyFont="1" applyBorder="1" applyProtection="1">
      <alignment/>
      <protection locked="0"/>
    </xf>
    <xf numFmtId="3" fontId="3" fillId="0" borderId="44" xfId="54" applyNumberFormat="1" applyFont="1" applyFill="1" applyBorder="1" applyProtection="1">
      <alignment/>
      <protection locked="0"/>
    </xf>
    <xf numFmtId="3" fontId="3" fillId="0" borderId="46" xfId="54" applyNumberFormat="1" applyFont="1" applyBorder="1" applyProtection="1">
      <alignment/>
      <protection locked="0"/>
    </xf>
    <xf numFmtId="3" fontId="3" fillId="24" borderId="54" xfId="54" applyNumberFormat="1" applyFont="1" applyFill="1" applyBorder="1" applyProtection="1">
      <alignment/>
      <protection locked="0"/>
    </xf>
    <xf numFmtId="3" fontId="3" fillId="24" borderId="22" xfId="54" applyNumberFormat="1" applyFont="1" applyFill="1" applyBorder="1" applyProtection="1">
      <alignment/>
      <protection locked="0"/>
    </xf>
    <xf numFmtId="0" fontId="4" fillId="8" borderId="38" xfId="54" applyFont="1" applyFill="1" applyBorder="1" applyAlignment="1">
      <alignment horizontal="center" wrapText="1"/>
      <protection/>
    </xf>
    <xf numFmtId="0" fontId="4" fillId="24" borderId="0" xfId="54" applyFont="1" applyFill="1" applyBorder="1" applyAlignment="1" applyProtection="1">
      <alignment horizontal="center" wrapText="1"/>
      <protection locked="0"/>
    </xf>
    <xf numFmtId="0" fontId="1" fillId="8" borderId="55" xfId="54" applyFont="1" applyFill="1" applyBorder="1" applyAlignment="1">
      <alignment horizontal="center" vertical="center"/>
      <protection/>
    </xf>
    <xf numFmtId="0" fontId="1" fillId="8" borderId="56" xfId="54" applyFont="1" applyFill="1" applyBorder="1" applyAlignment="1">
      <alignment horizontal="center" vertical="center"/>
      <protection/>
    </xf>
    <xf numFmtId="0" fontId="1" fillId="8" borderId="57" xfId="54" applyFont="1" applyFill="1" applyBorder="1" applyAlignment="1">
      <alignment horizontal="center" vertical="center"/>
      <protection/>
    </xf>
    <xf numFmtId="0" fontId="4" fillId="8" borderId="58" xfId="54" applyFont="1" applyFill="1" applyBorder="1" applyAlignment="1">
      <alignment horizontal="center"/>
      <protection/>
    </xf>
    <xf numFmtId="0" fontId="4" fillId="8" borderId="25" xfId="54" applyFont="1" applyFill="1" applyBorder="1" applyAlignment="1">
      <alignment horizontal="center"/>
      <protection/>
    </xf>
    <xf numFmtId="0" fontId="4" fillId="8" borderId="59" xfId="54" applyFont="1" applyFill="1" applyBorder="1" applyAlignment="1">
      <alignment horizontal="center"/>
      <protection/>
    </xf>
    <xf numFmtId="0" fontId="4" fillId="8" borderId="30" xfId="54" applyFont="1" applyFill="1" applyBorder="1" applyAlignment="1">
      <alignment horizontal="center" wrapText="1"/>
      <protection/>
    </xf>
    <xf numFmtId="0" fontId="4" fillId="8" borderId="60" xfId="54" applyFont="1" applyFill="1" applyBorder="1" applyAlignment="1">
      <alignment horizontal="center" wrapText="1"/>
      <protection/>
    </xf>
    <xf numFmtId="3" fontId="3" fillId="24" borderId="61" xfId="54" applyNumberFormat="1" applyFont="1" applyFill="1" applyBorder="1" applyProtection="1">
      <alignment/>
      <protection locked="0"/>
    </xf>
    <xf numFmtId="3" fontId="3" fillId="24" borderId="62" xfId="54" applyNumberFormat="1" applyFont="1" applyFill="1" applyBorder="1" applyProtection="1">
      <alignment/>
      <protection locked="0"/>
    </xf>
    <xf numFmtId="3" fontId="3" fillId="24" borderId="27" xfId="54" applyNumberFormat="1" applyFont="1" applyFill="1" applyBorder="1" applyProtection="1">
      <alignment/>
      <protection locked="0"/>
    </xf>
    <xf numFmtId="3" fontId="3" fillId="24" borderId="53" xfId="54" applyNumberFormat="1" applyFont="1" applyFill="1" applyBorder="1" applyProtection="1">
      <alignment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VATAL\penzugydoks\BESZ&#193;MOL&#211;K\2016.%20&#233;v\2016.%20I.f&#233;l&#233;vi%20besz&#225;mol&#243;\&#214;nkorm&#225;nyzat\2016.%20I.f&#233;vi%20besz&#225;mol&#243;%20t&#225;bl&#225;k%20ft-b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Címrend"/>
      <sheetName val="2. ÖNK.BEV."/>
      <sheetName val="3.INTÉZMÉNYEK BEV."/>
      <sheetName val="4. ÖNK.Bev.részl."/>
      <sheetName val="5.Önk.kiadásai"/>
      <sheetName val="6.intézm.kiadások"/>
      <sheetName val="7. Önkor. felhalmozási kiad."/>
      <sheetName val="8. Intézm felhalm."/>
      <sheetName val="9.Támogatás ért.kiad."/>
      <sheetName val="10.Önkorm.tartalékok"/>
      <sheetName val="11.Önk.műk-felh.mérlegsz."/>
      <sheetName val="12.Önk.közvetett tám."/>
      <sheetName val="13. Előir.felh.ütem"/>
      <sheetName val="14.Államig.fel.mérl."/>
      <sheetName val="15.Kötelező fel.mérl."/>
      <sheetName val="16.Önként váll.fel.mérl."/>
      <sheetName val="17. Önk.álláshelyek"/>
      <sheetName val="18. Ber.tartalék"/>
    </sheetNames>
    <sheetDataSet>
      <sheetData sheetId="4">
        <row r="28">
          <cell r="F28">
            <v>0</v>
          </cell>
        </row>
      </sheetData>
      <sheetData sheetId="5">
        <row r="66">
          <cell r="G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">
      <selection activeCell="L32" sqref="L32"/>
    </sheetView>
  </sheetViews>
  <sheetFormatPr defaultColWidth="9.00390625" defaultRowHeight="12.75"/>
  <cols>
    <col min="2" max="2" width="40.75390625" style="0" customWidth="1"/>
    <col min="3" max="3" width="13.625" style="0" customWidth="1"/>
    <col min="4" max="4" width="12.75390625" style="0" customWidth="1"/>
    <col min="5" max="5" width="12.875" style="0" customWidth="1"/>
    <col min="6" max="6" width="11.25390625" style="0" customWidth="1"/>
    <col min="7" max="7" width="14.25390625" style="0" customWidth="1"/>
    <col min="8" max="8" width="13.625" style="0" customWidth="1"/>
    <col min="9" max="9" width="16.25390625" style="0" customWidth="1"/>
    <col min="10" max="10" width="5.375" style="0" customWidth="1"/>
  </cols>
  <sheetData>
    <row r="1" spans="1:9" ht="16.5" thickBot="1">
      <c r="A1" s="92" t="s">
        <v>0</v>
      </c>
      <c r="B1" s="93"/>
      <c r="C1" s="93"/>
      <c r="D1" s="93"/>
      <c r="E1" s="93"/>
      <c r="F1" s="93"/>
      <c r="G1" s="93"/>
      <c r="H1" s="93"/>
      <c r="I1" s="94"/>
    </row>
    <row r="2" spans="1:9" ht="12.75">
      <c r="A2" s="1"/>
      <c r="B2" s="80"/>
      <c r="C2" s="98" t="s">
        <v>75</v>
      </c>
      <c r="D2" s="99"/>
      <c r="E2" s="95" t="s">
        <v>1</v>
      </c>
      <c r="F2" s="96"/>
      <c r="G2" s="96"/>
      <c r="H2" s="96"/>
      <c r="I2" s="97"/>
    </row>
    <row r="3" spans="1:11" ht="12.75">
      <c r="A3" s="2"/>
      <c r="B3" s="81"/>
      <c r="C3" s="90" t="s">
        <v>74</v>
      </c>
      <c r="D3" s="3" t="s">
        <v>73</v>
      </c>
      <c r="E3" s="4" t="s">
        <v>2</v>
      </c>
      <c r="F3" s="5" t="s">
        <v>3</v>
      </c>
      <c r="G3" s="6" t="s">
        <v>4</v>
      </c>
      <c r="H3" s="7" t="s">
        <v>5</v>
      </c>
      <c r="I3" s="8" t="s">
        <v>6</v>
      </c>
      <c r="K3" s="79"/>
    </row>
    <row r="4" spans="1:11" ht="24.75" thickBot="1">
      <c r="A4" s="9"/>
      <c r="B4" s="11" t="s">
        <v>7</v>
      </c>
      <c r="C4" s="10" t="s">
        <v>8</v>
      </c>
      <c r="D4" s="11" t="s">
        <v>8</v>
      </c>
      <c r="E4" s="12" t="s">
        <v>9</v>
      </c>
      <c r="F4" s="13" t="s">
        <v>10</v>
      </c>
      <c r="G4" s="10" t="s">
        <v>11</v>
      </c>
      <c r="H4" s="14" t="s">
        <v>12</v>
      </c>
      <c r="I4" s="15" t="s">
        <v>13</v>
      </c>
      <c r="K4" s="91"/>
    </row>
    <row r="5" spans="1:9" ht="12.75">
      <c r="A5" s="16">
        <v>1</v>
      </c>
      <c r="B5" s="17" t="s">
        <v>14</v>
      </c>
      <c r="C5" s="18">
        <f>SUM(C18:C19,C21:C23,C7:C11)</f>
        <v>2585809276</v>
      </c>
      <c r="D5" s="18">
        <f>SUM(D18:D19,D20:D23,D7:D11)</f>
        <v>2600246850</v>
      </c>
      <c r="E5" s="19">
        <f>SUM(E7:E11,E18:E23)</f>
        <v>1833913051</v>
      </c>
      <c r="F5" s="18">
        <f>F7+F8+F9+F10+F11+F18+F19+F20+F21+F22+F23</f>
        <v>256048399</v>
      </c>
      <c r="G5" s="18">
        <f>G7+G8+G9+G10+G11+G18+G19+G20+G21+G22+G23</f>
        <v>103898545</v>
      </c>
      <c r="H5" s="18">
        <f>H7+H8+H9+H10+H11+H18+H19+H20+H21+H22+H23</f>
        <v>90148758</v>
      </c>
      <c r="I5" s="20">
        <f>I7+I8+I9+I10+I11+I18+I19+I20+I21+I22+I23</f>
        <v>316238097</v>
      </c>
    </row>
    <row r="6" spans="1:9" ht="24.75" thickBot="1">
      <c r="A6" s="21"/>
      <c r="B6" s="22" t="s">
        <v>15</v>
      </c>
      <c r="C6" s="23">
        <f aca="true" t="shared" si="0" ref="C6:I6">SUM(C7:C11,C18:C21)</f>
        <v>1853581900</v>
      </c>
      <c r="D6" s="23">
        <f t="shared" si="0"/>
        <v>1867642893</v>
      </c>
      <c r="E6" s="66">
        <f t="shared" si="0"/>
        <v>1101309094</v>
      </c>
      <c r="F6" s="23">
        <f t="shared" si="0"/>
        <v>256048399</v>
      </c>
      <c r="G6" s="23">
        <f t="shared" si="0"/>
        <v>103898545</v>
      </c>
      <c r="H6" s="23">
        <f t="shared" si="0"/>
        <v>90148758</v>
      </c>
      <c r="I6" s="65">
        <f t="shared" si="0"/>
        <v>316238097</v>
      </c>
    </row>
    <row r="7" spans="1:10" ht="12.75">
      <c r="A7" s="24" t="s">
        <v>16</v>
      </c>
      <c r="B7" s="25" t="s">
        <v>17</v>
      </c>
      <c r="C7" s="83">
        <v>542894261</v>
      </c>
      <c r="D7" s="76">
        <f>SUM(E7:I7)</f>
        <v>537384914</v>
      </c>
      <c r="E7" s="67">
        <v>39769005</v>
      </c>
      <c r="F7" s="27">
        <v>168450266</v>
      </c>
      <c r="G7" s="28">
        <v>44863965</v>
      </c>
      <c r="H7" s="28">
        <v>67520596</v>
      </c>
      <c r="I7" s="76">
        <v>216781082</v>
      </c>
      <c r="J7" s="64"/>
    </row>
    <row r="8" spans="1:10" ht="12.75">
      <c r="A8" s="30" t="s">
        <v>18</v>
      </c>
      <c r="B8" s="31" t="s">
        <v>19</v>
      </c>
      <c r="C8" s="84">
        <v>103543288</v>
      </c>
      <c r="D8" s="77">
        <f>SUM(E8:I8)</f>
        <v>109817664</v>
      </c>
      <c r="E8" s="68">
        <v>7719032</v>
      </c>
      <c r="F8" s="33">
        <v>35438998</v>
      </c>
      <c r="G8" s="32">
        <v>8835656</v>
      </c>
      <c r="H8" s="32">
        <v>12919368</v>
      </c>
      <c r="I8" s="63">
        <v>44904610</v>
      </c>
      <c r="J8" s="64"/>
    </row>
    <row r="9" spans="1:10" ht="12.75">
      <c r="A9" s="35" t="s">
        <v>20</v>
      </c>
      <c r="B9" s="31" t="s">
        <v>21</v>
      </c>
      <c r="C9" s="84">
        <v>363239052</v>
      </c>
      <c r="D9" s="77">
        <f>SUM(E9:I9)</f>
        <v>369413959</v>
      </c>
      <c r="E9" s="68">
        <v>216393679</v>
      </c>
      <c r="F9" s="33">
        <v>38585557</v>
      </c>
      <c r="G9" s="32">
        <v>50198924</v>
      </c>
      <c r="H9" s="32">
        <v>9683394</v>
      </c>
      <c r="I9" s="63">
        <v>54552405</v>
      </c>
      <c r="J9" s="64"/>
    </row>
    <row r="10" spans="1:9" ht="12.75">
      <c r="A10" s="35" t="s">
        <v>22</v>
      </c>
      <c r="B10" s="36" t="s">
        <v>23</v>
      </c>
      <c r="C10" s="84">
        <v>23868000</v>
      </c>
      <c r="D10" s="77">
        <f>SUM(E10:I10)</f>
        <v>23868000</v>
      </c>
      <c r="E10" s="68">
        <v>23868000</v>
      </c>
      <c r="F10" s="33">
        <v>0</v>
      </c>
      <c r="G10" s="32">
        <f>SUM('[1]6.intézm.kiadások'!G105)</f>
        <v>0</v>
      </c>
      <c r="H10" s="32">
        <f>SUM('[1]6.intézm.kiadások'!G150)</f>
        <v>0</v>
      </c>
      <c r="I10" s="63">
        <f>SUM('[1]6.intézm.kiadások'!G196)</f>
        <v>0</v>
      </c>
    </row>
    <row r="11" spans="1:9" ht="12.75">
      <c r="A11" s="35" t="s">
        <v>24</v>
      </c>
      <c r="B11" s="37" t="s">
        <v>25</v>
      </c>
      <c r="C11" s="38">
        <v>372427654</v>
      </c>
      <c r="D11" s="55">
        <f>SUM(D12:D15)</f>
        <v>353270928</v>
      </c>
      <c r="E11" s="68">
        <v>353270928</v>
      </c>
      <c r="F11" s="69">
        <f>SUM(F12:F15)</f>
        <v>0</v>
      </c>
      <c r="G11" s="69">
        <f>SUM(G12:G15)</f>
        <v>0</v>
      </c>
      <c r="H11" s="69">
        <f>SUM(H12:H15)</f>
        <v>0</v>
      </c>
      <c r="I11" s="100">
        <f>SUM(I12:I15)</f>
        <v>0</v>
      </c>
    </row>
    <row r="12" spans="1:9" ht="12.75">
      <c r="A12" s="30" t="s">
        <v>76</v>
      </c>
      <c r="B12" s="37" t="s">
        <v>77</v>
      </c>
      <c r="C12" s="32">
        <f>SUM('[1]5.Önk.kiadásai'!F28)</f>
        <v>0</v>
      </c>
      <c r="D12" s="77">
        <f>SUM(E12:I12)</f>
        <v>12000000</v>
      </c>
      <c r="E12" s="71">
        <v>12000000</v>
      </c>
      <c r="F12" s="33">
        <v>0</v>
      </c>
      <c r="G12" s="32">
        <f>SUM('[1]6.intézm.kiadások'!G121)</f>
        <v>0</v>
      </c>
      <c r="H12" s="32">
        <f>SUM('[1]6.intézm.kiadások'!G166)</f>
        <v>0</v>
      </c>
      <c r="I12" s="63">
        <f>SUM('[1]6.intézm.kiadások'!G212)</f>
        <v>0</v>
      </c>
    </row>
    <row r="13" spans="1:9" ht="12.75">
      <c r="A13" s="39" t="s">
        <v>26</v>
      </c>
      <c r="B13" s="37" t="s">
        <v>27</v>
      </c>
      <c r="C13" s="84">
        <v>29496605</v>
      </c>
      <c r="D13" s="77">
        <f>SUM(E13:I13)</f>
        <v>26712105</v>
      </c>
      <c r="E13" s="68">
        <v>26712105</v>
      </c>
      <c r="F13" s="33">
        <v>0</v>
      </c>
      <c r="G13" s="32">
        <f>SUM('[1]6.intézm.kiadások'!G107)</f>
        <v>0</v>
      </c>
      <c r="H13" s="32">
        <f>SUM('[1]6.intézm.kiadások'!G152)</f>
        <v>0</v>
      </c>
      <c r="I13" s="63">
        <f>SUM('[1]6.intézm.kiadások'!G198)</f>
        <v>0</v>
      </c>
    </row>
    <row r="14" spans="1:9" ht="12.75">
      <c r="A14" s="39" t="s">
        <v>28</v>
      </c>
      <c r="B14" s="37" t="s">
        <v>29</v>
      </c>
      <c r="C14" s="38">
        <v>170112520</v>
      </c>
      <c r="D14" s="77">
        <f>SUM(E14:I14)</f>
        <v>169629920</v>
      </c>
      <c r="E14" s="68">
        <v>169629920</v>
      </c>
      <c r="F14" s="33">
        <v>0</v>
      </c>
      <c r="G14" s="32">
        <f>SUM('[1]6.intézm.kiadások'!G108)</f>
        <v>0</v>
      </c>
      <c r="H14" s="32">
        <f>SUM('[1]6.intézm.kiadások'!G153)</f>
        <v>0</v>
      </c>
      <c r="I14" s="63"/>
    </row>
    <row r="15" spans="1:9" ht="12.75">
      <c r="A15" s="30" t="s">
        <v>30</v>
      </c>
      <c r="B15" s="31" t="s">
        <v>31</v>
      </c>
      <c r="C15" s="62">
        <v>172818529</v>
      </c>
      <c r="D15" s="63">
        <v>144928903</v>
      </c>
      <c r="E15" s="71">
        <v>144928903</v>
      </c>
      <c r="F15" s="32">
        <f>SUM(F16:F17)</f>
        <v>0</v>
      </c>
      <c r="G15" s="32">
        <f>SUM(G16:G17)</f>
        <v>0</v>
      </c>
      <c r="H15" s="32">
        <f>SUM(H16:H17)</f>
        <v>0</v>
      </c>
      <c r="I15" s="63">
        <f>SUM(I16:I17)</f>
        <v>0</v>
      </c>
    </row>
    <row r="16" spans="1:9" ht="12.75">
      <c r="A16" s="30" t="s">
        <v>66</v>
      </c>
      <c r="B16" s="31" t="s">
        <v>32</v>
      </c>
      <c r="C16" s="62">
        <v>6500000</v>
      </c>
      <c r="D16" s="77">
        <f aca="true" t="shared" si="1" ref="D16:D23">SUM(E16:I16)</f>
        <v>6322460</v>
      </c>
      <c r="E16" s="71">
        <v>6322460</v>
      </c>
      <c r="F16" s="42">
        <f>SUM('[1]6.intézm.kiadások'!G78)</f>
        <v>0</v>
      </c>
      <c r="G16" s="42">
        <f>SUM('[1]6.intézm.kiadások'!G123)</f>
        <v>0</v>
      </c>
      <c r="H16" s="42">
        <f>SUM('[1]6.intézm.kiadások'!G168)</f>
        <v>0</v>
      </c>
      <c r="I16" s="63">
        <f>SUM('[1]6.intézm.kiadások'!G214)</f>
        <v>0</v>
      </c>
    </row>
    <row r="17" spans="1:9" ht="12.75">
      <c r="A17" s="30" t="s">
        <v>67</v>
      </c>
      <c r="B17" s="36" t="s">
        <v>33</v>
      </c>
      <c r="C17" s="62">
        <v>166318529</v>
      </c>
      <c r="D17" s="77">
        <f t="shared" si="1"/>
        <v>147628329</v>
      </c>
      <c r="E17" s="71">
        <v>147628329</v>
      </c>
      <c r="F17" s="42">
        <f>SUM('[1]6.intézm.kiadások'!G79)</f>
        <v>0</v>
      </c>
      <c r="G17" s="42">
        <f>SUM('[1]6.intézm.kiadások'!G124)</f>
        <v>0</v>
      </c>
      <c r="H17" s="42">
        <f>SUM('[1]6.intézm.kiadások'!G169)</f>
        <v>0</v>
      </c>
      <c r="I17" s="63">
        <f>SUM('[1]6.intézm.kiadások'!G215)</f>
        <v>0</v>
      </c>
    </row>
    <row r="18" spans="1:9" ht="12.75">
      <c r="A18" s="39" t="s">
        <v>34</v>
      </c>
      <c r="B18" s="37" t="s">
        <v>35</v>
      </c>
      <c r="C18" s="32">
        <v>145001429</v>
      </c>
      <c r="D18" s="77">
        <f t="shared" si="1"/>
        <v>169665637</v>
      </c>
      <c r="E18" s="69">
        <v>156066659</v>
      </c>
      <c r="F18" s="43">
        <v>13573578</v>
      </c>
      <c r="G18" s="62">
        <v>0</v>
      </c>
      <c r="H18" s="62">
        <v>25400</v>
      </c>
      <c r="I18" s="63">
        <v>0</v>
      </c>
    </row>
    <row r="19" spans="1:9" ht="12.75">
      <c r="A19" s="39" t="s">
        <v>36</v>
      </c>
      <c r="B19" s="37" t="s">
        <v>37</v>
      </c>
      <c r="C19" s="38">
        <v>290480453</v>
      </c>
      <c r="D19" s="77">
        <f t="shared" si="1"/>
        <v>292094028</v>
      </c>
      <c r="E19" s="69">
        <v>292094028</v>
      </c>
      <c r="F19" s="33">
        <f>SUM('[1]6.intézm.kiadások'!G66)</f>
        <v>0</v>
      </c>
      <c r="G19" s="32">
        <f>SUM('[1]6.intézm.kiadások'!G111)</f>
        <v>0</v>
      </c>
      <c r="H19" s="32">
        <f>SUM('[1]6.intézm.kiadások'!G156)</f>
        <v>0</v>
      </c>
      <c r="I19" s="63">
        <v>0</v>
      </c>
    </row>
    <row r="20" spans="1:9" ht="12.75">
      <c r="A20" s="45" t="s">
        <v>63</v>
      </c>
      <c r="B20" s="37" t="s">
        <v>64</v>
      </c>
      <c r="C20" s="46">
        <v>0</v>
      </c>
      <c r="D20" s="77">
        <f t="shared" si="1"/>
        <v>0</v>
      </c>
      <c r="E20" s="72">
        <v>0</v>
      </c>
      <c r="F20" s="47"/>
      <c r="G20" s="48"/>
      <c r="H20" s="48"/>
      <c r="I20" s="101"/>
    </row>
    <row r="21" spans="1:9" ht="12.75">
      <c r="A21" s="40" t="s">
        <v>38</v>
      </c>
      <c r="B21" s="82" t="s">
        <v>39</v>
      </c>
      <c r="C21" s="49">
        <v>12127763</v>
      </c>
      <c r="D21" s="77">
        <f t="shared" si="1"/>
        <v>12127763</v>
      </c>
      <c r="E21" s="73">
        <v>12127763</v>
      </c>
      <c r="F21" s="47">
        <f>SUM('[1]6.intézm.kiadások'!G85)</f>
        <v>0</v>
      </c>
      <c r="G21" s="48">
        <f>SUM('[1]6.intézm.kiadások'!G130)</f>
        <v>0</v>
      </c>
      <c r="H21" s="48">
        <f>SUM('[1]6.intézm.kiadások'!G175)</f>
        <v>0</v>
      </c>
      <c r="I21" s="101">
        <f>SUM('[1]6.intézm.kiadások'!G221)</f>
        <v>0</v>
      </c>
    </row>
    <row r="22" spans="1:9" ht="12.75">
      <c r="A22" s="40" t="s">
        <v>68</v>
      </c>
      <c r="B22" s="44" t="s">
        <v>40</v>
      </c>
      <c r="C22" s="49">
        <v>727612378</v>
      </c>
      <c r="D22" s="77">
        <f t="shared" si="1"/>
        <v>727988959</v>
      </c>
      <c r="E22" s="73">
        <v>727988959</v>
      </c>
      <c r="F22" s="47">
        <f>SUM('[1]6.intézm.kiadások'!G86)</f>
        <v>0</v>
      </c>
      <c r="G22" s="48">
        <f>SUM('[1]6.intézm.kiadások'!G131)</f>
        <v>0</v>
      </c>
      <c r="H22" s="48">
        <f>SUM('[1]6.intézm.kiadások'!G176)</f>
        <v>0</v>
      </c>
      <c r="I22" s="101">
        <f>SUM('[1]6.intézm.kiadások'!G222)</f>
        <v>0</v>
      </c>
    </row>
    <row r="23" spans="1:9" ht="13.5" thickBot="1">
      <c r="A23" s="40" t="s">
        <v>69</v>
      </c>
      <c r="B23" s="44" t="s">
        <v>41</v>
      </c>
      <c r="C23" s="49">
        <v>4614998</v>
      </c>
      <c r="D23" s="77">
        <f t="shared" si="1"/>
        <v>4614998</v>
      </c>
      <c r="E23" s="73">
        <v>4614998</v>
      </c>
      <c r="F23" s="47">
        <f>SUM('[1]6.intézm.kiadások'!G87)</f>
        <v>0</v>
      </c>
      <c r="G23" s="48">
        <f>SUM('[1]6.intézm.kiadások'!G132)</f>
        <v>0</v>
      </c>
      <c r="H23" s="48">
        <f>SUM('[1]6.intézm.kiadások'!G177)</f>
        <v>0</v>
      </c>
      <c r="I23" s="101">
        <f>SUM('[1]6.intézm.kiadások'!G223)</f>
        <v>0</v>
      </c>
    </row>
    <row r="24" spans="1:9" ht="12.75">
      <c r="A24" s="16">
        <v>2</v>
      </c>
      <c r="B24" s="50" t="s">
        <v>42</v>
      </c>
      <c r="C24" s="18">
        <f aca="true" t="shared" si="2" ref="C24:I24">SUM(C26:C38,)</f>
        <v>2585809276</v>
      </c>
      <c r="D24" s="20">
        <f t="shared" si="2"/>
        <v>2600246850</v>
      </c>
      <c r="E24" s="74">
        <f t="shared" si="2"/>
        <v>1833913051</v>
      </c>
      <c r="F24" s="51">
        <f t="shared" si="2"/>
        <v>256048399</v>
      </c>
      <c r="G24" s="51">
        <f t="shared" si="2"/>
        <v>103898545</v>
      </c>
      <c r="H24" s="51">
        <f t="shared" si="2"/>
        <v>90148758</v>
      </c>
      <c r="I24" s="20">
        <f t="shared" si="2"/>
        <v>316238097</v>
      </c>
    </row>
    <row r="25" spans="1:9" ht="24.75" thickBot="1">
      <c r="A25" s="21"/>
      <c r="B25" s="22" t="s">
        <v>15</v>
      </c>
      <c r="C25" s="23">
        <f>SUM(C26:C29,C32:C33,C30:C31,C35:C36)</f>
        <v>1853581900</v>
      </c>
      <c r="D25" s="65">
        <f>SUM(D26:D36)</f>
        <v>1867642893</v>
      </c>
      <c r="E25" s="66">
        <f>SUM(E26:E29,E32:E33,E30:E31,E34:E36)</f>
        <v>1833913051</v>
      </c>
      <c r="F25" s="23">
        <f>SUM(F26:F29,F32:F33,F30:F31,F35:F36)</f>
        <v>10022198</v>
      </c>
      <c r="G25" s="23">
        <f>SUM(G26:G29,G32:G33,G30:G31,G35:G36)</f>
        <v>8819516</v>
      </c>
      <c r="H25" s="23">
        <f>SUM(H26:H29,H32:H33,H30:H31,H35:H36)</f>
        <v>2905936</v>
      </c>
      <c r="I25" s="65">
        <f>SUM(I26:I29,I32:I33,I30:I31,I35:I36)</f>
        <v>11982192</v>
      </c>
    </row>
    <row r="26" spans="1:9" ht="12.75">
      <c r="A26" s="52" t="s">
        <v>43</v>
      </c>
      <c r="B26" s="53" t="s">
        <v>44</v>
      </c>
      <c r="C26" s="26">
        <v>355558748</v>
      </c>
      <c r="D26" s="29">
        <f aca="true" t="shared" si="3" ref="D26:D38">SUM(E26:I26)</f>
        <v>355935329</v>
      </c>
      <c r="E26" s="75">
        <v>355935329</v>
      </c>
      <c r="F26" s="54">
        <f>SUM('[1]3.INTÉZMÉNYEK BEV.'!G47)</f>
        <v>0</v>
      </c>
      <c r="G26" s="28">
        <f>SUM('[1]3.INTÉZMÉNYEK BEV.'!G87)</f>
        <v>0</v>
      </c>
      <c r="H26" s="28">
        <f>SUM('[1]3.INTÉZMÉNYEK BEV.'!G127)</f>
        <v>0</v>
      </c>
      <c r="I26" s="102">
        <f>SUM('[1]3.INTÉZMÉNYEK BEV.'!G167)</f>
        <v>0</v>
      </c>
    </row>
    <row r="27" spans="1:9" ht="12.75">
      <c r="A27" s="30" t="s">
        <v>45</v>
      </c>
      <c r="B27" s="31" t="s">
        <v>46</v>
      </c>
      <c r="C27" s="32">
        <v>48533442</v>
      </c>
      <c r="D27" s="55">
        <f t="shared" si="3"/>
        <v>48855595</v>
      </c>
      <c r="E27" s="69">
        <v>48533442</v>
      </c>
      <c r="F27" s="43">
        <v>322153</v>
      </c>
      <c r="G27" s="32">
        <f>SUM('[1]3.INTÉZMÉNYEK BEV.'!G88)</f>
        <v>0</v>
      </c>
      <c r="H27" s="32">
        <f>SUM('[1]3.INTÉZMÉNYEK BEV.'!G128)</f>
        <v>0</v>
      </c>
      <c r="I27" s="63">
        <f>SUM('[1]3.INTÉZMÉNYEK BEV.'!G168)</f>
        <v>0</v>
      </c>
    </row>
    <row r="28" spans="1:9" ht="12.75">
      <c r="A28" s="30" t="s">
        <v>47</v>
      </c>
      <c r="B28" s="31" t="s">
        <v>48</v>
      </c>
      <c r="C28" s="32">
        <v>296913508</v>
      </c>
      <c r="D28" s="34">
        <f t="shared" si="3"/>
        <v>296913508</v>
      </c>
      <c r="E28" s="70">
        <v>287929528</v>
      </c>
      <c r="F28" s="33">
        <v>8983980</v>
      </c>
      <c r="G28" s="32">
        <f>SUM('[1]3.INTÉZMÉNYEK BEV.'!G89)</f>
        <v>0</v>
      </c>
      <c r="H28" s="32">
        <f>SUM('[1]3.INTÉZMÉNYEK BEV.'!G129)</f>
        <v>0</v>
      </c>
      <c r="I28" s="63">
        <f>SUM('[1]3.INTÉZMÉNYEK BEV.'!G169)</f>
        <v>0</v>
      </c>
    </row>
    <row r="29" spans="1:9" ht="12.75">
      <c r="A29" s="30" t="s">
        <v>49</v>
      </c>
      <c r="B29" s="36" t="s">
        <v>50</v>
      </c>
      <c r="C29" s="32">
        <v>800000000</v>
      </c>
      <c r="D29" s="34">
        <f t="shared" si="3"/>
        <v>800000000</v>
      </c>
      <c r="E29" s="70">
        <v>800000000</v>
      </c>
      <c r="F29" s="33">
        <f>SUM('[1]3.INTÉZMÉNYEK BEV.'!G50)</f>
        <v>0</v>
      </c>
      <c r="G29" s="32">
        <f>SUM('[1]3.INTÉZMÉNYEK BEV.'!G90)</f>
        <v>0</v>
      </c>
      <c r="H29" s="32">
        <f>SUM('[1]3.INTÉZMÉNYEK BEV.'!G130)</f>
        <v>0</v>
      </c>
      <c r="I29" s="63">
        <f>SUM('[1]3.INTÉZMÉNYEK BEV.'!G170)</f>
        <v>0</v>
      </c>
    </row>
    <row r="30" spans="1:9" ht="12.75">
      <c r="A30" s="30" t="s">
        <v>51</v>
      </c>
      <c r="B30" s="37" t="s">
        <v>52</v>
      </c>
      <c r="C30" s="59">
        <v>92599785</v>
      </c>
      <c r="D30" s="34">
        <f t="shared" si="3"/>
        <v>105654847</v>
      </c>
      <c r="E30" s="69">
        <v>83924815</v>
      </c>
      <c r="F30" s="33">
        <v>638021</v>
      </c>
      <c r="G30" s="32">
        <v>8181100</v>
      </c>
      <c r="H30" s="32">
        <v>2528543</v>
      </c>
      <c r="I30" s="77">
        <v>10382368</v>
      </c>
    </row>
    <row r="31" spans="1:9" ht="12.75">
      <c r="A31" s="30" t="s">
        <v>53</v>
      </c>
      <c r="B31" s="37" t="s">
        <v>54</v>
      </c>
      <c r="C31" s="59">
        <v>65015605</v>
      </c>
      <c r="D31" s="34">
        <f t="shared" si="3"/>
        <v>65015605</v>
      </c>
      <c r="E31" s="70">
        <v>65015605</v>
      </c>
      <c r="F31" s="86">
        <f>SUM('[1]3.INTÉZMÉNYEK BEV.'!G53)</f>
        <v>0</v>
      </c>
      <c r="G31" s="32">
        <f>SUM('[1]3.INTÉZMÉNYEK BEV.'!G93:G94)</f>
        <v>0</v>
      </c>
      <c r="H31" s="32">
        <f>SUM('[1]3.INTÉZMÉNYEK BEV.'!G133)</f>
        <v>0</v>
      </c>
      <c r="I31" s="63">
        <f>SUM('[1]3.INTÉZMÉNYEK BEV.'!G173)</f>
        <v>0</v>
      </c>
    </row>
    <row r="32" spans="1:9" ht="12.75">
      <c r="A32" s="30" t="s">
        <v>55</v>
      </c>
      <c r="B32" s="37" t="s">
        <v>56</v>
      </c>
      <c r="C32" s="59">
        <v>3484723</v>
      </c>
      <c r="D32" s="34">
        <f t="shared" si="3"/>
        <v>3484723</v>
      </c>
      <c r="E32" s="70">
        <v>3484723</v>
      </c>
      <c r="F32" s="86">
        <f>SUM('[1]3.INTÉZMÉNYEK BEV.'!G54)</f>
        <v>0</v>
      </c>
      <c r="G32" s="32">
        <f>SUM('[1]3.INTÉZMÉNYEK BEV.'!G94:G95)</f>
        <v>0</v>
      </c>
      <c r="H32" s="32">
        <f>SUM('[1]3.INTÉZMÉNYEK BEV.'!G134)</f>
        <v>0</v>
      </c>
      <c r="I32" s="63">
        <f>SUM('[1]3.INTÉZMÉNYEK BEV.'!G174)</f>
        <v>0</v>
      </c>
    </row>
    <row r="33" spans="1:9" ht="12.75">
      <c r="A33" s="30" t="s">
        <v>57</v>
      </c>
      <c r="B33" s="37" t="s">
        <v>58</v>
      </c>
      <c r="C33" s="59">
        <v>265500</v>
      </c>
      <c r="D33" s="34">
        <f t="shared" si="3"/>
        <v>265500</v>
      </c>
      <c r="E33" s="70">
        <v>265500</v>
      </c>
      <c r="F33" s="33">
        <f>SUM('[1]3.INTÉZMÉNYEK BEV.'!G55)</f>
        <v>0</v>
      </c>
      <c r="G33" s="32">
        <f>SUM('[1]3.INTÉZMÉNYEK BEV.'!G95)</f>
        <v>0</v>
      </c>
      <c r="H33" s="32">
        <f>SUM('[1]3.INTÉZMÉNYEK BEV.'!G135)</f>
        <v>0</v>
      </c>
      <c r="I33" s="63">
        <f>SUM('[1]3.INTÉZMÉNYEK BEV.'!G175)</f>
        <v>0</v>
      </c>
    </row>
    <row r="34" spans="1:9" ht="12.75">
      <c r="A34" s="30" t="s">
        <v>59</v>
      </c>
      <c r="B34" s="37" t="s">
        <v>65</v>
      </c>
      <c r="C34" s="59">
        <v>0</v>
      </c>
      <c r="D34" s="34">
        <f t="shared" si="3"/>
        <v>0</v>
      </c>
      <c r="E34" s="70">
        <v>0</v>
      </c>
      <c r="F34" s="33"/>
      <c r="G34" s="32"/>
      <c r="H34" s="32"/>
      <c r="I34" s="63"/>
    </row>
    <row r="35" spans="1:9" ht="12.75">
      <c r="A35" s="30" t="s">
        <v>60</v>
      </c>
      <c r="B35" s="36" t="s">
        <v>61</v>
      </c>
      <c r="C35" s="56">
        <v>191210589</v>
      </c>
      <c r="D35" s="63">
        <f t="shared" si="3"/>
        <v>191517786</v>
      </c>
      <c r="E35" s="70">
        <v>188824109</v>
      </c>
      <c r="F35" s="43">
        <v>78044</v>
      </c>
      <c r="G35" s="62">
        <v>638416</v>
      </c>
      <c r="H35" s="62">
        <v>377393</v>
      </c>
      <c r="I35" s="63">
        <v>1599824</v>
      </c>
    </row>
    <row r="36" spans="1:9" ht="12.75">
      <c r="A36" s="41" t="s">
        <v>70</v>
      </c>
      <c r="B36" s="58" t="s">
        <v>62</v>
      </c>
      <c r="C36" s="57">
        <v>0</v>
      </c>
      <c r="D36" s="34">
        <f t="shared" si="3"/>
        <v>0</v>
      </c>
      <c r="E36" s="70">
        <f>SUM('[1]3.INTÉZMÉNYEK BEV.'!G27)</f>
        <v>0</v>
      </c>
      <c r="F36" s="33">
        <v>0</v>
      </c>
      <c r="G36" s="32">
        <f>SUM('[1]3.INTÉZMÉNYEK BEV.'!G106)</f>
        <v>0</v>
      </c>
      <c r="H36" s="32">
        <f>SUM('[1]3.INTÉZMÉNYEK BEV.'!G146)</f>
        <v>0</v>
      </c>
      <c r="I36" s="63">
        <f>SUM('[1]3.INTÉZMÉNYEK BEV.'!G186)</f>
        <v>0</v>
      </c>
    </row>
    <row r="37" spans="1:9" ht="12.75">
      <c r="A37" s="30" t="s">
        <v>71</v>
      </c>
      <c r="B37" s="37" t="s">
        <v>40</v>
      </c>
      <c r="C37" s="59">
        <v>423470774</v>
      </c>
      <c r="D37" s="34">
        <f t="shared" si="3"/>
        <v>423733054</v>
      </c>
      <c r="E37" s="69">
        <f>SUM('[1]3.INTÉZMÉNYEK BEV.'!G32)</f>
        <v>0</v>
      </c>
      <c r="F37" s="86">
        <v>241436603</v>
      </c>
      <c r="G37" s="38">
        <v>95079029</v>
      </c>
      <c r="H37" s="38">
        <v>87217422</v>
      </c>
      <c r="I37" s="77">
        <v>0</v>
      </c>
    </row>
    <row r="38" spans="1:9" ht="13.5" thickBot="1">
      <c r="A38" s="60" t="s">
        <v>72</v>
      </c>
      <c r="B38" s="61" t="s">
        <v>41</v>
      </c>
      <c r="C38" s="85">
        <v>308756602</v>
      </c>
      <c r="D38" s="78">
        <f t="shared" si="3"/>
        <v>308870903</v>
      </c>
      <c r="E38" s="87">
        <f>SUM('[1]3.INTÉZMÉNYEK BEV.'!G33)</f>
        <v>0</v>
      </c>
      <c r="F38" s="88">
        <v>4589598</v>
      </c>
      <c r="G38" s="89">
        <v>0</v>
      </c>
      <c r="H38" s="89">
        <v>25400</v>
      </c>
      <c r="I38" s="103">
        <v>304255905</v>
      </c>
    </row>
  </sheetData>
  <sheetProtection/>
  <mergeCells count="3">
    <mergeCell ref="A1:I1"/>
    <mergeCell ref="E2:I2"/>
    <mergeCell ref="C2:D2"/>
  </mergeCells>
  <printOptions horizontalCentered="1" verticalCentered="1"/>
  <pageMargins left="0.62" right="0.5905511811023623" top="0.3937007874015748" bottom="0.3937007874015748" header="0.2362204724409449" footer="0.1968503937007874"/>
  <pageSetup fitToHeight="1" fitToWidth="1" horizontalDpi="600" verticalDpi="600" orientation="landscape" paperSize="9" scale="94" r:id="rId1"/>
  <headerFooter alignWithMargins="0"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majtenyine</cp:lastModifiedBy>
  <cp:lastPrinted>2017-05-23T14:06:25Z</cp:lastPrinted>
  <dcterms:created xsi:type="dcterms:W3CDTF">1997-01-17T14:02:09Z</dcterms:created>
  <dcterms:modified xsi:type="dcterms:W3CDTF">2018-05-24T08:05:39Z</dcterms:modified>
  <cp:category/>
  <cp:version/>
  <cp:contentType/>
  <cp:contentStatus/>
</cp:coreProperties>
</file>