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püimérleg" sheetId="1" r:id="rId1"/>
    <sheet name="ktghelyekkiad" sheetId="2" r:id="rId2"/>
    <sheet name="rendelet" sheetId="3" r:id="rId3"/>
  </sheets>
  <definedNames>
    <definedName name="_Hlk219872986" localSheetId="0">'püimérleg'!$A$8</definedName>
    <definedName name="_Hlk219873081" localSheetId="0">'püimérleg'!$A$9</definedName>
  </definedNames>
  <calcPr fullCalcOnLoad="1"/>
</workbook>
</file>

<file path=xl/sharedStrings.xml><?xml version="1.0" encoding="utf-8"?>
<sst xmlns="http://schemas.openxmlformats.org/spreadsheetml/2006/main" count="110" uniqueCount="67">
  <si>
    <t>Eredeti</t>
  </si>
  <si>
    <t>Bevételek</t>
  </si>
  <si>
    <t>Intézmények alaptevékenységének bevételei</t>
  </si>
  <si>
    <t>Intézmények egyéb bevételei</t>
  </si>
  <si>
    <t>Áfa bevételek és visszatérülések</t>
  </si>
  <si>
    <t>Továbbszámlázott belföldi szolgáltatás</t>
  </si>
  <si>
    <t>Kamatbevételek</t>
  </si>
  <si>
    <t>Tárgyi eszk. immat.javak értékesitése földterület érték.</t>
  </si>
  <si>
    <t>Müködési célu pénzeszk.átvétel társ.biz.alapoktól,fejez.-től</t>
  </si>
  <si>
    <t>Egyéb mük.célu pénze.átvét.egyéb vállalkozásoktól</t>
  </si>
  <si>
    <t xml:space="preserve">Mük.célra átvett pénze.államháztart.kivülről </t>
  </si>
  <si>
    <t>Műk.célú pénzeszköz átvétel háztartásoktól</t>
  </si>
  <si>
    <t>Intézmény finanszirozás</t>
  </si>
  <si>
    <t>42446</t>
  </si>
  <si>
    <t>Kiegyenlítő,függő,átfutó, egyéb kieg.visszat.</t>
  </si>
  <si>
    <t xml:space="preserve">Kiadások </t>
  </si>
  <si>
    <t>Költségvet.szervek folyó kiadásai</t>
  </si>
  <si>
    <t>24330</t>
  </si>
  <si>
    <t>6262</t>
  </si>
  <si>
    <t>18090</t>
  </si>
  <si>
    <t>Felhalmozási kiadások /Áfá-val/</t>
  </si>
  <si>
    <t>80</t>
  </si>
  <si>
    <t>Függő kiadás</t>
  </si>
  <si>
    <t>Szakfeladat</t>
  </si>
  <si>
    <t>Személyi kiadás</t>
  </si>
  <si>
    <t>Dologi</t>
  </si>
  <si>
    <t>Beru-házás</t>
  </si>
  <si>
    <t>Felújí-tás</t>
  </si>
  <si>
    <t>Intézm.Finanszírozás</t>
  </si>
  <si>
    <t>Pénzeszk. átadás</t>
  </si>
  <si>
    <t>Főfogl. Lét-számf</t>
  </si>
  <si>
    <t>Rész- fogl. létsz.</t>
  </si>
  <si>
    <t>Óvodai nevelés</t>
  </si>
  <si>
    <t>Óv. Intézm. Étkezt.</t>
  </si>
  <si>
    <t>Kiadás összesen:</t>
  </si>
  <si>
    <t>Módos</t>
  </si>
  <si>
    <t>Tény</t>
  </si>
  <si>
    <t>Pénzforgalmi bevételek összesen</t>
  </si>
  <si>
    <t>adatok ezer forintban</t>
  </si>
  <si>
    <t>Kacó Napközi Otthonos Óvoda pénzügyi mérlege</t>
  </si>
  <si>
    <t>Tényből</t>
  </si>
  <si>
    <t>Eredetei ei</t>
  </si>
  <si>
    <t>Módosított ei</t>
  </si>
  <si>
    <t>Járulék</t>
  </si>
  <si>
    <t>Egyéb étkeztetés</t>
  </si>
  <si>
    <t>Kacó Napközi Otthonos Óvoda kiadásai költséghelyek szerint</t>
  </si>
  <si>
    <t>Módosítás</t>
  </si>
  <si>
    <t>Kiadások összesen</t>
  </si>
  <si>
    <t>Ebből: Személyi juttatások</t>
  </si>
  <si>
    <t xml:space="preserve">          Munkaadókat terhelő járulékok</t>
  </si>
  <si>
    <t xml:space="preserve">          Dologi kiadás  </t>
  </si>
  <si>
    <t xml:space="preserve">          Beruházási kiadások</t>
  </si>
  <si>
    <t xml:space="preserve">          Felújítási kiadások</t>
  </si>
  <si>
    <t xml:space="preserve">          Felhalm.célu támogatások és egyéb kiadások</t>
  </si>
  <si>
    <t>Szakfeladat nélkül</t>
  </si>
  <si>
    <t>Függő, átfutó</t>
  </si>
  <si>
    <t>Működési bevételek (Intézmények saját folyó bevételei)</t>
  </si>
  <si>
    <t>Felhalm.és tőkejellegű bevét</t>
  </si>
  <si>
    <t>Átvett pénzeszk.összesen</t>
  </si>
  <si>
    <t xml:space="preserve">Bevételek mindösszesen </t>
  </si>
  <si>
    <t>Pénzmaradvány igénybevétele</t>
  </si>
  <si>
    <t>Előző évi pénzmaradvány-pénzkészl</t>
  </si>
  <si>
    <t>2.c.melléklet</t>
  </si>
  <si>
    <t>2.f.melléklet</t>
  </si>
  <si>
    <t>Módosított</t>
  </si>
  <si>
    <t>8. melléklet a 2/2013.(II.14.) Ör. rendelethez</t>
  </si>
  <si>
    <t>5. melléklet a 4/2014. (IV.17.) Ör.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</si>
</sst>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justify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8" fillId="34" borderId="12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justify" vertical="top" wrapText="1"/>
    </xf>
    <xf numFmtId="9" fontId="0" fillId="0" borderId="11" xfId="6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top" wrapText="1"/>
    </xf>
    <xf numFmtId="9" fontId="5" fillId="0" borderId="11" xfId="6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5" fillId="35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9" fontId="11" fillId="0" borderId="11" xfId="60" applyFont="1" applyBorder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2">
      <selection activeCell="B32" sqref="B32"/>
    </sheetView>
  </sheetViews>
  <sheetFormatPr defaultColWidth="9.140625" defaultRowHeight="12.75"/>
  <cols>
    <col min="1" max="1" width="5.57421875" style="0" customWidth="1"/>
    <col min="2" max="2" width="45.8515625" style="0" customWidth="1"/>
    <col min="3" max="3" width="8.140625" style="0" customWidth="1"/>
    <col min="4" max="4" width="9.00390625" style="0" customWidth="1"/>
    <col min="5" max="5" width="7.421875" style="0" customWidth="1"/>
    <col min="6" max="6" width="8.140625" style="0" customWidth="1"/>
  </cols>
  <sheetData>
    <row r="1" spans="1:5" ht="15">
      <c r="A1" s="58" t="s">
        <v>62</v>
      </c>
      <c r="B1" s="58"/>
      <c r="C1" s="33"/>
      <c r="D1" s="33"/>
      <c r="E1" s="33"/>
    </row>
    <row r="2" spans="1:5" ht="15">
      <c r="A2" s="61"/>
      <c r="B2" s="61"/>
      <c r="C2" s="33"/>
      <c r="D2" s="33"/>
      <c r="E2" s="33"/>
    </row>
    <row r="3" spans="1:5" ht="15">
      <c r="A3" s="47"/>
      <c r="B3" s="47"/>
      <c r="C3" s="33"/>
      <c r="D3" s="33"/>
      <c r="E3" s="33"/>
    </row>
    <row r="4" spans="1:5" ht="18">
      <c r="A4" s="34"/>
      <c r="B4" s="59" t="s">
        <v>39</v>
      </c>
      <c r="C4" s="59"/>
      <c r="D4" s="59"/>
      <c r="E4" s="59"/>
    </row>
    <row r="5" spans="1:5" s="36" customFormat="1" ht="18">
      <c r="A5" s="35"/>
      <c r="B5" s="60">
        <v>41639</v>
      </c>
      <c r="C5" s="59"/>
      <c r="D5" s="59"/>
      <c r="E5" s="59"/>
    </row>
    <row r="6" spans="1:10" ht="18">
      <c r="A6" s="52"/>
      <c r="B6" s="38"/>
      <c r="C6" s="39"/>
      <c r="D6" s="56">
        <v>41639</v>
      </c>
      <c r="E6" s="57"/>
      <c r="F6" s="57"/>
      <c r="G6" s="37"/>
      <c r="H6" s="37"/>
      <c r="I6" s="37"/>
      <c r="J6" s="37"/>
    </row>
    <row r="7" spans="1:6" ht="13.5" thickBot="1">
      <c r="A7" s="21"/>
      <c r="B7" s="22"/>
      <c r="C7" s="22"/>
      <c r="D7" s="55" t="s">
        <v>38</v>
      </c>
      <c r="E7" s="55"/>
      <c r="F7" s="55"/>
    </row>
    <row r="8" spans="1:10" ht="15" customHeight="1" thickBot="1">
      <c r="A8" s="23"/>
      <c r="B8" s="26" t="s">
        <v>1</v>
      </c>
      <c r="C8" s="15" t="s">
        <v>0</v>
      </c>
      <c r="D8" s="15" t="s">
        <v>35</v>
      </c>
      <c r="E8" s="15" t="s">
        <v>36</v>
      </c>
      <c r="F8" s="15"/>
      <c r="G8" s="2"/>
      <c r="H8" s="2"/>
      <c r="I8" s="2"/>
      <c r="J8" s="2"/>
    </row>
    <row r="9" spans="1:10" ht="15" customHeight="1" thickBot="1">
      <c r="A9" s="6"/>
      <c r="B9" s="23" t="s">
        <v>2</v>
      </c>
      <c r="C9" s="15">
        <v>4974</v>
      </c>
      <c r="D9" s="15">
        <v>4974</v>
      </c>
      <c r="E9" s="15">
        <v>4188</v>
      </c>
      <c r="F9" s="27">
        <f>E9/D9</f>
        <v>0.841978287092883</v>
      </c>
      <c r="G9" s="2"/>
      <c r="H9" s="2"/>
      <c r="I9" s="2"/>
      <c r="J9" s="2"/>
    </row>
    <row r="10" spans="1:10" ht="15" customHeight="1" thickBot="1">
      <c r="A10" s="6"/>
      <c r="B10" s="23" t="s">
        <v>3</v>
      </c>
      <c r="C10" s="15"/>
      <c r="D10" s="15"/>
      <c r="E10" s="15"/>
      <c r="F10" s="27"/>
      <c r="G10" s="2"/>
      <c r="H10" s="2"/>
      <c r="I10" s="2"/>
      <c r="J10" s="2"/>
    </row>
    <row r="11" spans="1:10" ht="15" customHeight="1" thickBot="1">
      <c r="A11" s="6"/>
      <c r="B11" s="23" t="s">
        <v>4</v>
      </c>
      <c r="C11" s="15">
        <v>1342</v>
      </c>
      <c r="D11" s="15">
        <v>1342</v>
      </c>
      <c r="E11" s="15">
        <v>1131</v>
      </c>
      <c r="F11" s="27">
        <f>E11/D11</f>
        <v>0.8427719821162444</v>
      </c>
      <c r="G11" s="2"/>
      <c r="H11" s="2"/>
      <c r="I11" s="2"/>
      <c r="J11" s="2"/>
    </row>
    <row r="12" spans="1:10" ht="15" customHeight="1" thickBot="1">
      <c r="A12" s="6"/>
      <c r="B12" s="23" t="s">
        <v>5</v>
      </c>
      <c r="C12" s="15"/>
      <c r="D12" s="15"/>
      <c r="E12" s="15"/>
      <c r="F12" s="27"/>
      <c r="G12" s="2"/>
      <c r="H12" s="2"/>
      <c r="I12" s="2"/>
      <c r="J12" s="2"/>
    </row>
    <row r="13" spans="1:10" ht="15" customHeight="1" thickBot="1">
      <c r="A13" s="6"/>
      <c r="B13" s="23" t="s">
        <v>6</v>
      </c>
      <c r="C13" s="15"/>
      <c r="D13" s="15"/>
      <c r="E13" s="15"/>
      <c r="F13" s="27"/>
      <c r="G13" s="2"/>
      <c r="H13" s="2"/>
      <c r="I13" s="2"/>
      <c r="J13" s="2"/>
    </row>
    <row r="14" spans="1:10" s="43" customFormat="1" ht="15" customHeight="1" thickBot="1">
      <c r="A14" s="42"/>
      <c r="B14" s="44" t="s">
        <v>56</v>
      </c>
      <c r="C14" s="45">
        <v>6316</v>
      </c>
      <c r="D14" s="45">
        <v>6316</v>
      </c>
      <c r="E14" s="45">
        <f>E9+E10+E11+E12+E13</f>
        <v>5319</v>
      </c>
      <c r="F14" s="48">
        <f>E14/D14</f>
        <v>0.8421469284357188</v>
      </c>
      <c r="G14" s="49"/>
      <c r="H14" s="49"/>
      <c r="I14" s="49"/>
      <c r="J14" s="49"/>
    </row>
    <row r="15" spans="1:10" ht="15" customHeight="1" thickBot="1">
      <c r="A15" s="6"/>
      <c r="B15" s="29" t="s">
        <v>7</v>
      </c>
      <c r="C15" s="15"/>
      <c r="D15" s="15"/>
      <c r="E15" s="15"/>
      <c r="F15" s="27"/>
      <c r="G15" s="2"/>
      <c r="H15" s="2"/>
      <c r="I15" s="2"/>
      <c r="J15" s="2"/>
    </row>
    <row r="16" spans="1:10" s="43" customFormat="1" ht="15" customHeight="1" thickBot="1">
      <c r="A16" s="42"/>
      <c r="B16" s="44" t="s">
        <v>57</v>
      </c>
      <c r="C16" s="45">
        <v>0</v>
      </c>
      <c r="D16" s="45">
        <v>0</v>
      </c>
      <c r="E16" s="45">
        <v>0</v>
      </c>
      <c r="F16" s="48"/>
      <c r="G16" s="49"/>
      <c r="H16" s="49"/>
      <c r="I16" s="49"/>
      <c r="J16" s="49"/>
    </row>
    <row r="17" spans="1:10" ht="15" customHeight="1" thickBot="1">
      <c r="A17" s="6"/>
      <c r="B17" s="23" t="s">
        <v>8</v>
      </c>
      <c r="C17" s="15"/>
      <c r="D17" s="15"/>
      <c r="E17" s="15"/>
      <c r="F17" s="27"/>
      <c r="G17" s="2"/>
      <c r="H17" s="2"/>
      <c r="I17" s="2"/>
      <c r="J17" s="2"/>
    </row>
    <row r="18" spans="1:10" ht="15" customHeight="1" thickBot="1">
      <c r="A18" s="6"/>
      <c r="B18" s="23" t="s">
        <v>9</v>
      </c>
      <c r="C18" s="15"/>
      <c r="D18" s="15"/>
      <c r="E18" s="15"/>
      <c r="F18" s="27"/>
      <c r="G18" s="2"/>
      <c r="H18" s="2"/>
      <c r="I18" s="2"/>
      <c r="J18" s="2"/>
    </row>
    <row r="19" spans="1:10" ht="15" customHeight="1" thickBot="1">
      <c r="A19" s="6"/>
      <c r="B19" s="23" t="s">
        <v>10</v>
      </c>
      <c r="C19" s="15"/>
      <c r="D19" s="15">
        <v>248</v>
      </c>
      <c r="E19" s="15">
        <v>248</v>
      </c>
      <c r="F19" s="27">
        <f>E19/D19</f>
        <v>1</v>
      </c>
      <c r="G19" s="2"/>
      <c r="H19" s="2"/>
      <c r="I19" s="2"/>
      <c r="J19" s="2"/>
    </row>
    <row r="20" spans="1:10" ht="15" customHeight="1" thickBot="1">
      <c r="A20" s="6"/>
      <c r="B20" s="23" t="s">
        <v>11</v>
      </c>
      <c r="C20" s="15"/>
      <c r="D20" s="15"/>
      <c r="E20" s="15"/>
      <c r="F20" s="27"/>
      <c r="G20" s="2"/>
      <c r="H20" s="2"/>
      <c r="I20" s="2"/>
      <c r="J20" s="2"/>
    </row>
    <row r="21" spans="1:10" s="43" customFormat="1" ht="15" customHeight="1" thickBot="1">
      <c r="A21" s="42"/>
      <c r="B21" s="44" t="s">
        <v>58</v>
      </c>
      <c r="C21" s="45">
        <f>SUM(C17:C20)</f>
        <v>0</v>
      </c>
      <c r="D21" s="45">
        <f>SUM(D17:D20)</f>
        <v>248</v>
      </c>
      <c r="E21" s="45">
        <f>SUM(E17:E20)</f>
        <v>248</v>
      </c>
      <c r="F21" s="27">
        <f>E21/D21</f>
        <v>1</v>
      </c>
      <c r="G21" s="49"/>
      <c r="H21" s="49"/>
      <c r="I21" s="49"/>
      <c r="J21" s="49"/>
    </row>
    <row r="22" spans="1:10" ht="15" customHeight="1" thickBot="1">
      <c r="A22" s="6"/>
      <c r="B22" s="23" t="s">
        <v>60</v>
      </c>
      <c r="C22" s="15"/>
      <c r="D22" s="15">
        <v>1001</v>
      </c>
      <c r="E22" s="15">
        <v>1001</v>
      </c>
      <c r="F22" s="27">
        <f>E22/D22</f>
        <v>1</v>
      </c>
      <c r="G22" s="2"/>
      <c r="H22" s="2"/>
      <c r="I22" s="2"/>
      <c r="J22" s="2"/>
    </row>
    <row r="23" spans="1:10" s="43" customFormat="1" ht="15" customHeight="1" thickBot="1">
      <c r="A23" s="42"/>
      <c r="B23" s="46" t="s">
        <v>37</v>
      </c>
      <c r="C23" s="45">
        <f>C14+C16+C21+C22</f>
        <v>6316</v>
      </c>
      <c r="D23" s="45">
        <f>D14+D16+D21+D22</f>
        <v>7565</v>
      </c>
      <c r="E23" s="45">
        <f>E14+E16+E21+E22</f>
        <v>6568</v>
      </c>
      <c r="F23" s="27">
        <f>E23/D23</f>
        <v>0.8682088565763384</v>
      </c>
      <c r="G23" s="49"/>
      <c r="H23" s="49"/>
      <c r="I23" s="49"/>
      <c r="J23" s="49"/>
    </row>
    <row r="24" spans="1:10" ht="15" customHeight="1" thickBot="1">
      <c r="A24" s="6"/>
      <c r="B24" s="23" t="s">
        <v>12</v>
      </c>
      <c r="C24" s="15" t="s">
        <v>13</v>
      </c>
      <c r="D24" s="15">
        <v>43920</v>
      </c>
      <c r="E24" s="15">
        <v>45547</v>
      </c>
      <c r="F24" s="27">
        <f>E24/D24</f>
        <v>1.037044626593807</v>
      </c>
      <c r="G24" s="2"/>
      <c r="H24" s="2"/>
      <c r="I24" s="2"/>
      <c r="J24" s="2"/>
    </row>
    <row r="25" spans="1:10" ht="15" customHeight="1" thickBot="1">
      <c r="A25" s="6"/>
      <c r="B25" s="23" t="s">
        <v>61</v>
      </c>
      <c r="C25" s="15"/>
      <c r="D25" s="15"/>
      <c r="E25" s="15">
        <v>965</v>
      </c>
      <c r="F25" s="27"/>
      <c r="G25" s="2"/>
      <c r="H25" s="2"/>
      <c r="I25" s="2"/>
      <c r="J25" s="2"/>
    </row>
    <row r="26" spans="1:10" ht="15" customHeight="1" thickBot="1">
      <c r="A26" s="6"/>
      <c r="B26" s="23" t="s">
        <v>14</v>
      </c>
      <c r="C26" s="15"/>
      <c r="D26" s="15"/>
      <c r="E26" s="15"/>
      <c r="F26" s="27"/>
      <c r="G26" s="2"/>
      <c r="H26" s="2"/>
      <c r="I26" s="2"/>
      <c r="J26" s="2"/>
    </row>
    <row r="27" spans="1:10" ht="15" customHeight="1" thickBot="1">
      <c r="A27" s="6"/>
      <c r="B27" s="26" t="s">
        <v>59</v>
      </c>
      <c r="C27" s="28">
        <f>C23+C24+C26</f>
        <v>48762</v>
      </c>
      <c r="D27" s="28">
        <f>D23+D24+D26</f>
        <v>51485</v>
      </c>
      <c r="E27" s="28">
        <f>E23+E24+E26+E25</f>
        <v>53080</v>
      </c>
      <c r="F27" s="27">
        <f>E27/D27</f>
        <v>1.0309798970573953</v>
      </c>
      <c r="G27" s="9"/>
      <c r="H27" s="9"/>
      <c r="I27" s="9"/>
      <c r="J27" s="9"/>
    </row>
    <row r="28" spans="1:10" ht="15.75" thickBot="1">
      <c r="A28" s="5"/>
      <c r="B28" s="4"/>
      <c r="C28" s="30"/>
      <c r="D28" s="30"/>
      <c r="E28" s="15"/>
      <c r="F28" s="15"/>
      <c r="G28" s="2"/>
      <c r="H28" s="2"/>
      <c r="I28" s="2"/>
      <c r="J28" s="2"/>
    </row>
    <row r="29" spans="1:10" s="24" customFormat="1" ht="13.5" thickBot="1">
      <c r="A29" s="19"/>
      <c r="B29" s="26" t="s">
        <v>15</v>
      </c>
      <c r="C29" s="15"/>
      <c r="D29" s="15"/>
      <c r="E29" s="15"/>
      <c r="F29" s="15"/>
      <c r="G29" s="2"/>
      <c r="H29" s="2"/>
      <c r="I29" s="2"/>
      <c r="J29" s="2"/>
    </row>
    <row r="30" spans="1:10" s="43" customFormat="1" ht="13.5" thickBot="1">
      <c r="A30" s="42"/>
      <c r="B30" s="44" t="s">
        <v>16</v>
      </c>
      <c r="C30" s="45">
        <f>C31+C32+C33</f>
        <v>48682</v>
      </c>
      <c r="D30" s="45">
        <f>D31+D32+D33</f>
        <v>51155</v>
      </c>
      <c r="E30" s="45">
        <f>E31+E32+E33</f>
        <v>50166</v>
      </c>
      <c r="F30" s="48">
        <f aca="true" t="shared" si="0" ref="F30:F39">E30/D30</f>
        <v>0.9806666015052292</v>
      </c>
      <c r="G30" s="49"/>
      <c r="H30" s="49"/>
      <c r="I30" s="49"/>
      <c r="J30" s="49"/>
    </row>
    <row r="31" spans="1:10" s="24" customFormat="1" ht="13.5" thickBot="1">
      <c r="A31" s="6"/>
      <c r="B31" s="23" t="s">
        <v>48</v>
      </c>
      <c r="C31" s="15" t="s">
        <v>17</v>
      </c>
      <c r="D31" s="15">
        <v>26025</v>
      </c>
      <c r="E31" s="15">
        <v>25461</v>
      </c>
      <c r="F31" s="31">
        <f t="shared" si="0"/>
        <v>0.978328530259366</v>
      </c>
      <c r="G31" s="2"/>
      <c r="H31" s="2"/>
      <c r="I31" s="2"/>
      <c r="J31" s="2"/>
    </row>
    <row r="32" spans="1:10" s="24" customFormat="1" ht="13.5" thickBot="1">
      <c r="A32" s="6"/>
      <c r="B32" s="23" t="s">
        <v>49</v>
      </c>
      <c r="C32" s="15" t="s">
        <v>18</v>
      </c>
      <c r="D32" s="15">
        <v>6718</v>
      </c>
      <c r="E32" s="15">
        <v>6576</v>
      </c>
      <c r="F32" s="31">
        <f t="shared" si="0"/>
        <v>0.9788627567728491</v>
      </c>
      <c r="G32" s="2"/>
      <c r="H32" s="2"/>
      <c r="I32" s="2"/>
      <c r="J32" s="2"/>
    </row>
    <row r="33" spans="1:10" s="24" customFormat="1" ht="13.5" thickBot="1">
      <c r="A33" s="6"/>
      <c r="B33" s="23" t="s">
        <v>50</v>
      </c>
      <c r="C33" s="15" t="s">
        <v>19</v>
      </c>
      <c r="D33" s="15">
        <v>18412</v>
      </c>
      <c r="E33" s="15">
        <v>18129</v>
      </c>
      <c r="F33" s="31">
        <f t="shared" si="0"/>
        <v>0.9846295893982185</v>
      </c>
      <c r="G33" s="2"/>
      <c r="H33" s="2"/>
      <c r="I33" s="2"/>
      <c r="J33" s="2"/>
    </row>
    <row r="34" spans="1:10" s="43" customFormat="1" ht="13.5" thickBot="1">
      <c r="A34" s="42"/>
      <c r="B34" s="44" t="s">
        <v>20</v>
      </c>
      <c r="C34" s="45" t="s">
        <v>21</v>
      </c>
      <c r="D34" s="45">
        <v>330</v>
      </c>
      <c r="E34" s="45">
        <v>343</v>
      </c>
      <c r="F34" s="48">
        <f t="shared" si="0"/>
        <v>1.0393939393939393</v>
      </c>
      <c r="G34" s="49"/>
      <c r="H34" s="49"/>
      <c r="I34" s="49"/>
      <c r="J34" s="49"/>
    </row>
    <row r="35" spans="1:10" s="24" customFormat="1" ht="13.5" thickBot="1">
      <c r="A35" s="6"/>
      <c r="B35" s="23" t="s">
        <v>51</v>
      </c>
      <c r="C35" s="15" t="s">
        <v>21</v>
      </c>
      <c r="D35" s="15">
        <v>330</v>
      </c>
      <c r="E35" s="15">
        <v>343</v>
      </c>
      <c r="F35" s="31">
        <f t="shared" si="0"/>
        <v>1.0393939393939393</v>
      </c>
      <c r="G35" s="2"/>
      <c r="H35" s="2"/>
      <c r="I35" s="2"/>
      <c r="J35" s="2"/>
    </row>
    <row r="36" spans="1:10" s="24" customFormat="1" ht="13.5" thickBot="1">
      <c r="A36" s="6"/>
      <c r="B36" s="23" t="s">
        <v>52</v>
      </c>
      <c r="C36" s="15"/>
      <c r="D36" s="15"/>
      <c r="E36" s="15"/>
      <c r="F36" s="31"/>
      <c r="G36" s="2"/>
      <c r="H36" s="2"/>
      <c r="I36" s="2"/>
      <c r="J36" s="2"/>
    </row>
    <row r="37" spans="1:10" s="24" customFormat="1" ht="13.5" thickBot="1">
      <c r="A37" s="6"/>
      <c r="B37" s="23" t="s">
        <v>53</v>
      </c>
      <c r="C37" s="15"/>
      <c r="D37" s="15"/>
      <c r="E37" s="15"/>
      <c r="F37" s="31"/>
      <c r="G37" s="2"/>
      <c r="H37" s="2"/>
      <c r="I37" s="2"/>
      <c r="J37" s="2"/>
    </row>
    <row r="38" spans="1:10" s="43" customFormat="1" ht="13.5" thickBot="1">
      <c r="A38" s="42"/>
      <c r="B38" s="44" t="s">
        <v>22</v>
      </c>
      <c r="C38" s="45"/>
      <c r="D38" s="45"/>
      <c r="E38" s="45">
        <v>2567</v>
      </c>
      <c r="F38" s="31"/>
      <c r="G38" s="49"/>
      <c r="H38" s="49"/>
      <c r="I38" s="49"/>
      <c r="J38" s="49"/>
    </row>
    <row r="39" spans="1:6" ht="16.5" thickBot="1">
      <c r="A39" s="1"/>
      <c r="B39" s="50" t="s">
        <v>47</v>
      </c>
      <c r="C39" s="51">
        <f>C30+C34+C38</f>
        <v>48762</v>
      </c>
      <c r="D39" s="51">
        <f>D30+D34+D38</f>
        <v>51485</v>
      </c>
      <c r="E39" s="51">
        <f>E30+E34+E38</f>
        <v>53076</v>
      </c>
      <c r="F39" s="31">
        <f t="shared" si="0"/>
        <v>1.03090220452559</v>
      </c>
    </row>
    <row r="40" ht="15.75">
      <c r="A40" s="1"/>
    </row>
  </sheetData>
  <sheetProtection/>
  <mergeCells count="6">
    <mergeCell ref="D7:F7"/>
    <mergeCell ref="D6:F6"/>
    <mergeCell ref="A1:B1"/>
    <mergeCell ref="B4:E4"/>
    <mergeCell ref="B5:E5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18.8515625" style="0" customWidth="1"/>
    <col min="3" max="3" width="10.140625" style="0" customWidth="1"/>
    <col min="6" max="6" width="7.8515625" style="0" customWidth="1"/>
    <col min="8" max="8" width="7.421875" style="0" customWidth="1"/>
    <col min="9" max="9" width="7.00390625" style="0" customWidth="1"/>
    <col min="10" max="10" width="7.8515625" style="0" customWidth="1"/>
    <col min="11" max="11" width="8.7109375" style="0" customWidth="1"/>
    <col min="12" max="12" width="7.7109375" style="0" customWidth="1"/>
    <col min="13" max="13" width="7.140625" style="0" customWidth="1"/>
    <col min="14" max="14" width="6.57421875" style="0" customWidth="1"/>
  </cols>
  <sheetData>
    <row r="1" ht="12.75">
      <c r="A1" s="25" t="s">
        <v>63</v>
      </c>
    </row>
    <row r="2" spans="1:14" ht="18">
      <c r="A2" s="25"/>
      <c r="B2" s="62" t="s">
        <v>45</v>
      </c>
      <c r="C2" s="62"/>
      <c r="D2" s="62"/>
      <c r="E2" s="62"/>
      <c r="F2" s="62"/>
      <c r="G2" s="62"/>
      <c r="H2" s="62"/>
      <c r="I2" s="62"/>
      <c r="J2" s="62"/>
      <c r="K2" s="62"/>
      <c r="L2" s="62"/>
      <c r="N2" s="10"/>
    </row>
    <row r="3" spans="1:14" ht="18">
      <c r="A3" s="25"/>
      <c r="B3" s="63">
        <v>41639</v>
      </c>
      <c r="C3" s="62"/>
      <c r="D3" s="62"/>
      <c r="E3" s="62"/>
      <c r="F3" s="62"/>
      <c r="G3" s="62"/>
      <c r="H3" s="62"/>
      <c r="I3" s="62"/>
      <c r="J3" s="62"/>
      <c r="K3" s="62"/>
      <c r="L3" s="62"/>
      <c r="N3" s="10"/>
    </row>
    <row r="4" spans="2:14" ht="12.7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N4" s="10"/>
    </row>
    <row r="5" spans="2:14" ht="12.75">
      <c r="B5" s="32"/>
      <c r="C5" s="32"/>
      <c r="D5" s="32"/>
      <c r="E5" s="32"/>
      <c r="F5" s="32"/>
      <c r="G5" s="32"/>
      <c r="H5" s="32"/>
      <c r="I5" s="32"/>
      <c r="J5" s="32"/>
      <c r="K5" s="32"/>
      <c r="L5" s="64">
        <v>41639</v>
      </c>
      <c r="M5" s="65"/>
      <c r="N5" s="10"/>
    </row>
    <row r="6" spans="1:14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10"/>
      <c r="L6" s="66" t="s">
        <v>38</v>
      </c>
      <c r="M6" s="66"/>
      <c r="N6" s="66"/>
    </row>
    <row r="7" spans="1:14" ht="13.5" thickBot="1">
      <c r="A7" s="11"/>
      <c r="B7" s="2"/>
      <c r="C7" s="2"/>
      <c r="D7" s="2"/>
      <c r="E7" s="40" t="s">
        <v>40</v>
      </c>
      <c r="F7" s="2"/>
      <c r="G7" s="41"/>
      <c r="H7" s="2"/>
      <c r="I7" s="2"/>
      <c r="J7" s="2"/>
      <c r="K7" s="11"/>
      <c r="L7" s="11"/>
      <c r="M7" s="11"/>
      <c r="N7" s="10"/>
    </row>
    <row r="8" spans="1:14" ht="39" customHeight="1" thickBot="1">
      <c r="A8" s="12" t="s">
        <v>23</v>
      </c>
      <c r="B8" s="13" t="s">
        <v>41</v>
      </c>
      <c r="C8" s="13" t="s">
        <v>42</v>
      </c>
      <c r="D8" s="13" t="s">
        <v>36</v>
      </c>
      <c r="E8" s="13" t="s">
        <v>24</v>
      </c>
      <c r="F8" s="13" t="s">
        <v>43</v>
      </c>
      <c r="G8" s="13" t="s">
        <v>25</v>
      </c>
      <c r="H8" s="13" t="s">
        <v>26</v>
      </c>
      <c r="I8" s="13" t="s">
        <v>27</v>
      </c>
      <c r="J8" s="13" t="s">
        <v>28</v>
      </c>
      <c r="K8" s="13" t="s">
        <v>55</v>
      </c>
      <c r="L8" s="13" t="s">
        <v>29</v>
      </c>
      <c r="M8" s="13" t="s">
        <v>30</v>
      </c>
      <c r="N8" s="14" t="s">
        <v>31</v>
      </c>
    </row>
    <row r="9" spans="1:14" ht="13.5" customHeight="1" hidden="1" thickBot="1">
      <c r="A9" s="6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3.5" thickBot="1">
      <c r="A10" s="6" t="s">
        <v>32</v>
      </c>
      <c r="B10" s="3">
        <v>36022</v>
      </c>
      <c r="C10" s="3">
        <v>38517</v>
      </c>
      <c r="D10" s="3">
        <v>37502</v>
      </c>
      <c r="E10" s="3">
        <v>25461</v>
      </c>
      <c r="F10" s="3">
        <v>6576</v>
      </c>
      <c r="G10" s="3">
        <v>5122</v>
      </c>
      <c r="H10" s="3">
        <v>343</v>
      </c>
      <c r="I10" s="3"/>
      <c r="J10" s="3"/>
      <c r="K10" s="3"/>
      <c r="L10" s="3"/>
      <c r="M10" s="3">
        <v>13</v>
      </c>
      <c r="N10" s="3">
        <v>0</v>
      </c>
    </row>
    <row r="11" spans="1:14" ht="13.5" customHeight="1" hidden="1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15"/>
      <c r="L11" s="3"/>
      <c r="M11" s="3"/>
      <c r="N11" s="3"/>
    </row>
    <row r="12" spans="1:14" ht="13.5" thickBot="1">
      <c r="A12" s="6" t="s">
        <v>33</v>
      </c>
      <c r="B12" s="3">
        <v>12740</v>
      </c>
      <c r="C12" s="3">
        <v>12740</v>
      </c>
      <c r="D12" s="3">
        <v>10309</v>
      </c>
      <c r="E12" s="3"/>
      <c r="F12" s="3"/>
      <c r="G12" s="3">
        <v>10309</v>
      </c>
      <c r="H12" s="3"/>
      <c r="I12" s="3"/>
      <c r="J12" s="3"/>
      <c r="K12" s="15"/>
      <c r="L12" s="3"/>
      <c r="M12" s="3"/>
      <c r="N12" s="3"/>
    </row>
    <row r="13" spans="1:14" ht="13.5" thickBot="1">
      <c r="A13" s="6" t="s">
        <v>44</v>
      </c>
      <c r="B13" s="3"/>
      <c r="C13" s="3">
        <v>228</v>
      </c>
      <c r="D13" s="3">
        <v>2698</v>
      </c>
      <c r="E13" s="3"/>
      <c r="F13" s="3"/>
      <c r="G13" s="3">
        <v>2698</v>
      </c>
      <c r="H13" s="3"/>
      <c r="I13" s="3"/>
      <c r="J13" s="3"/>
      <c r="K13" s="15"/>
      <c r="L13" s="3"/>
      <c r="M13" s="3"/>
      <c r="N13" s="3"/>
    </row>
    <row r="14" spans="1:14" ht="13.5" thickBot="1">
      <c r="A14" s="6" t="s">
        <v>54</v>
      </c>
      <c r="B14" s="3"/>
      <c r="C14" s="3"/>
      <c r="D14" s="3">
        <v>2567</v>
      </c>
      <c r="E14" s="3"/>
      <c r="F14" s="3"/>
      <c r="G14" s="3"/>
      <c r="H14" s="3"/>
      <c r="I14" s="3"/>
      <c r="J14" s="3"/>
      <c r="K14" s="16">
        <v>2567</v>
      </c>
      <c r="L14" s="3"/>
      <c r="M14" s="3"/>
      <c r="N14" s="3"/>
    </row>
    <row r="15" spans="1:14" ht="13.5" hidden="1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16"/>
      <c r="L15" s="3"/>
      <c r="M15" s="3"/>
      <c r="N15" s="3"/>
    </row>
    <row r="16" spans="1:14" ht="13.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16"/>
      <c r="L16" s="3"/>
      <c r="M16" s="3"/>
      <c r="N16" s="3"/>
    </row>
    <row r="17" spans="1:14" ht="30.75" thickBot="1">
      <c r="A17" s="17" t="s">
        <v>34</v>
      </c>
      <c r="B17" s="18">
        <f>SUM(B10:B16)</f>
        <v>48762</v>
      </c>
      <c r="C17" s="18">
        <f aca="true" t="shared" si="0" ref="C17:N17">SUM(C10:C16)</f>
        <v>51485</v>
      </c>
      <c r="D17" s="18">
        <f t="shared" si="0"/>
        <v>53076</v>
      </c>
      <c r="E17" s="18">
        <f t="shared" si="0"/>
        <v>25461</v>
      </c>
      <c r="F17" s="18">
        <f t="shared" si="0"/>
        <v>6576</v>
      </c>
      <c r="G17" s="18">
        <f t="shared" si="0"/>
        <v>18129</v>
      </c>
      <c r="H17" s="18">
        <f t="shared" si="0"/>
        <v>343</v>
      </c>
      <c r="I17" s="18">
        <f t="shared" si="0"/>
        <v>0</v>
      </c>
      <c r="J17" s="18">
        <f t="shared" si="0"/>
        <v>0</v>
      </c>
      <c r="K17" s="18">
        <f t="shared" si="0"/>
        <v>2567</v>
      </c>
      <c r="L17" s="18">
        <f t="shared" si="0"/>
        <v>0</v>
      </c>
      <c r="M17" s="18">
        <f t="shared" si="0"/>
        <v>13</v>
      </c>
      <c r="N17" s="18">
        <f t="shared" si="0"/>
        <v>0</v>
      </c>
    </row>
    <row r="18" spans="1:14" ht="13.5" hidden="1" thickBo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3.5" hidden="1" thickBot="1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3.5" hidden="1" thickBot="1">
      <c r="A20" s="1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3.5" hidden="1" thickBot="1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3" ht="12.75">
      <c r="A23" s="20"/>
    </row>
  </sheetData>
  <sheetProtection/>
  <mergeCells count="4">
    <mergeCell ref="B2:L2"/>
    <mergeCell ref="B3:L3"/>
    <mergeCell ref="L5:M5"/>
    <mergeCell ref="L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4.00390625" style="0" customWidth="1"/>
    <col min="2" max="2" width="43.7109375" style="0" customWidth="1"/>
    <col min="4" max="4" width="11.140625" style="0" customWidth="1"/>
    <col min="5" max="5" width="10.7109375" style="0" customWidth="1"/>
  </cols>
  <sheetData>
    <row r="1" spans="1:5" ht="15">
      <c r="A1" s="61" t="s">
        <v>66</v>
      </c>
      <c r="B1" s="61"/>
      <c r="C1" s="61"/>
      <c r="D1" s="33"/>
      <c r="E1" s="33"/>
    </row>
    <row r="2" spans="1:5" ht="15">
      <c r="A2" s="61" t="s">
        <v>65</v>
      </c>
      <c r="B2" s="61"/>
      <c r="C2" s="33"/>
      <c r="D2" s="33"/>
      <c r="E2" s="33"/>
    </row>
    <row r="3" spans="1:5" ht="15">
      <c r="A3" s="47"/>
      <c r="B3" s="47"/>
      <c r="C3" s="33"/>
      <c r="D3" s="33"/>
      <c r="E3" s="33"/>
    </row>
    <row r="4" spans="1:5" ht="18" customHeight="1">
      <c r="A4" s="34"/>
      <c r="B4" s="59" t="s">
        <v>39</v>
      </c>
      <c r="C4" s="59"/>
      <c r="D4" s="59"/>
      <c r="E4" s="59"/>
    </row>
    <row r="5" spans="1:5" ht="18">
      <c r="A5" s="35"/>
      <c r="B5" s="60">
        <v>41639</v>
      </c>
      <c r="C5" s="59"/>
      <c r="D5" s="59"/>
      <c r="E5" s="59"/>
    </row>
    <row r="6" spans="1:5" ht="18">
      <c r="A6" s="52"/>
      <c r="B6" s="38"/>
      <c r="C6" s="39"/>
      <c r="D6" s="39"/>
      <c r="E6" s="54">
        <v>41639</v>
      </c>
    </row>
    <row r="7" spans="1:5" ht="13.5" thickBot="1">
      <c r="A7" s="21"/>
      <c r="B7" s="22"/>
      <c r="C7" s="22"/>
      <c r="D7" s="22"/>
      <c r="E7" s="53" t="s">
        <v>38</v>
      </c>
    </row>
    <row r="8" spans="1:5" ht="13.5" thickBot="1">
      <c r="A8" s="23"/>
      <c r="B8" s="26" t="s">
        <v>1</v>
      </c>
      <c r="C8" s="15" t="s">
        <v>0</v>
      </c>
      <c r="D8" s="15" t="s">
        <v>46</v>
      </c>
      <c r="E8" s="15" t="s">
        <v>64</v>
      </c>
    </row>
    <row r="9" spans="1:5" ht="13.5" thickBot="1">
      <c r="A9" s="6"/>
      <c r="B9" s="23" t="s">
        <v>2</v>
      </c>
      <c r="C9" s="15">
        <v>4974</v>
      </c>
      <c r="D9" s="15">
        <f>E9-C9</f>
        <v>0</v>
      </c>
      <c r="E9" s="15">
        <v>4974</v>
      </c>
    </row>
    <row r="10" spans="1:5" ht="13.5" thickBot="1">
      <c r="A10" s="6"/>
      <c r="B10" s="23" t="s">
        <v>3</v>
      </c>
      <c r="C10" s="15"/>
      <c r="D10" s="15">
        <f aca="true" t="shared" si="0" ref="D10:D39">E10-C10</f>
        <v>0</v>
      </c>
      <c r="E10" s="15"/>
    </row>
    <row r="11" spans="1:5" ht="13.5" thickBot="1">
      <c r="A11" s="6"/>
      <c r="B11" s="23" t="s">
        <v>4</v>
      </c>
      <c r="C11" s="15">
        <v>1342</v>
      </c>
      <c r="D11" s="15">
        <f t="shared" si="0"/>
        <v>0</v>
      </c>
      <c r="E11" s="15">
        <v>1342</v>
      </c>
    </row>
    <row r="12" spans="1:5" s="43" customFormat="1" ht="13.5" thickBot="1">
      <c r="A12" s="6"/>
      <c r="B12" s="23" t="s">
        <v>5</v>
      </c>
      <c r="C12" s="15"/>
      <c r="D12" s="15">
        <f t="shared" si="0"/>
        <v>0</v>
      </c>
      <c r="E12" s="15"/>
    </row>
    <row r="13" spans="1:5" s="43" customFormat="1" ht="13.5" thickBot="1">
      <c r="A13" s="6"/>
      <c r="B13" s="23" t="s">
        <v>6</v>
      </c>
      <c r="C13" s="15"/>
      <c r="D13" s="15">
        <f t="shared" si="0"/>
        <v>0</v>
      </c>
      <c r="E13" s="15"/>
    </row>
    <row r="14" spans="1:5" ht="26.25" thickBot="1">
      <c r="A14" s="42"/>
      <c r="B14" s="44" t="s">
        <v>56</v>
      </c>
      <c r="C14" s="45">
        <v>6316</v>
      </c>
      <c r="D14" s="15">
        <f t="shared" si="0"/>
        <v>0</v>
      </c>
      <c r="E14" s="45">
        <v>6316</v>
      </c>
    </row>
    <row r="15" spans="1:5" ht="26.25" thickBot="1">
      <c r="A15" s="6"/>
      <c r="B15" s="29" t="s">
        <v>7</v>
      </c>
      <c r="C15" s="15"/>
      <c r="D15" s="15">
        <f t="shared" si="0"/>
        <v>0</v>
      </c>
      <c r="E15" s="15"/>
    </row>
    <row r="16" spans="1:5" ht="13.5" thickBot="1">
      <c r="A16" s="42"/>
      <c r="B16" s="44" t="s">
        <v>57</v>
      </c>
      <c r="C16" s="45">
        <v>0</v>
      </c>
      <c r="D16" s="15">
        <f t="shared" si="0"/>
        <v>0</v>
      </c>
      <c r="E16" s="45">
        <v>0</v>
      </c>
    </row>
    <row r="17" spans="1:5" s="43" customFormat="1" ht="26.25" thickBot="1">
      <c r="A17" s="6"/>
      <c r="B17" s="23" t="s">
        <v>8</v>
      </c>
      <c r="C17" s="15"/>
      <c r="D17" s="15">
        <f t="shared" si="0"/>
        <v>0</v>
      </c>
      <c r="E17" s="15"/>
    </row>
    <row r="18" spans="1:5" ht="26.25" thickBot="1">
      <c r="A18" s="6"/>
      <c r="B18" s="23" t="s">
        <v>9</v>
      </c>
      <c r="C18" s="15"/>
      <c r="D18" s="15">
        <f t="shared" si="0"/>
        <v>0</v>
      </c>
      <c r="E18" s="15"/>
    </row>
    <row r="19" spans="1:5" s="43" customFormat="1" ht="13.5" thickBot="1">
      <c r="A19" s="6"/>
      <c r="B19" s="23" t="s">
        <v>10</v>
      </c>
      <c r="C19" s="15"/>
      <c r="D19" s="15">
        <f t="shared" si="0"/>
        <v>248</v>
      </c>
      <c r="E19" s="15">
        <v>248</v>
      </c>
    </row>
    <row r="20" spans="1:5" s="43" customFormat="1" ht="13.5" thickBot="1">
      <c r="A20" s="6"/>
      <c r="B20" s="23" t="s">
        <v>11</v>
      </c>
      <c r="C20" s="15"/>
      <c r="D20" s="15">
        <f t="shared" si="0"/>
        <v>0</v>
      </c>
      <c r="E20" s="15"/>
    </row>
    <row r="21" spans="1:5" ht="13.5" thickBot="1">
      <c r="A21" s="42"/>
      <c r="B21" s="44" t="s">
        <v>58</v>
      </c>
      <c r="C21" s="45">
        <f>SUM(C17:C20)</f>
        <v>0</v>
      </c>
      <c r="D21" s="15">
        <f t="shared" si="0"/>
        <v>248</v>
      </c>
      <c r="E21" s="45">
        <f>SUM(E17:E20)</f>
        <v>248</v>
      </c>
    </row>
    <row r="22" spans="1:5" ht="13.5" thickBot="1">
      <c r="A22" s="6"/>
      <c r="B22" s="23" t="s">
        <v>60</v>
      </c>
      <c r="C22" s="15"/>
      <c r="D22" s="15">
        <f t="shared" si="0"/>
        <v>1001</v>
      </c>
      <c r="E22" s="15">
        <v>1001</v>
      </c>
    </row>
    <row r="23" spans="1:5" ht="13.5" thickBot="1">
      <c r="A23" s="42"/>
      <c r="B23" s="46" t="s">
        <v>37</v>
      </c>
      <c r="C23" s="45">
        <f>C14+C16+C21+C22</f>
        <v>6316</v>
      </c>
      <c r="D23" s="15">
        <f t="shared" si="0"/>
        <v>1249</v>
      </c>
      <c r="E23" s="45">
        <f>E14+E16+E21+E22</f>
        <v>7565</v>
      </c>
    </row>
    <row r="24" spans="1:5" ht="13.5" thickBot="1">
      <c r="A24" s="6"/>
      <c r="B24" s="23" t="s">
        <v>12</v>
      </c>
      <c r="C24" s="15" t="s">
        <v>13</v>
      </c>
      <c r="D24" s="15">
        <f t="shared" si="0"/>
        <v>1474</v>
      </c>
      <c r="E24" s="15">
        <v>43920</v>
      </c>
    </row>
    <row r="25" spans="1:5" ht="13.5" thickBot="1">
      <c r="A25" s="6"/>
      <c r="B25" s="23" t="s">
        <v>61</v>
      </c>
      <c r="C25" s="15"/>
      <c r="D25" s="15">
        <f t="shared" si="0"/>
        <v>0</v>
      </c>
      <c r="E25" s="15"/>
    </row>
    <row r="26" spans="1:5" s="43" customFormat="1" ht="13.5" thickBot="1">
      <c r="A26" s="6"/>
      <c r="B26" s="23" t="s">
        <v>14</v>
      </c>
      <c r="C26" s="15"/>
      <c r="D26" s="15">
        <f t="shared" si="0"/>
        <v>0</v>
      </c>
      <c r="E26" s="15"/>
    </row>
    <row r="27" spans="1:5" ht="13.5" thickBot="1">
      <c r="A27" s="6"/>
      <c r="B27" s="26" t="s">
        <v>59</v>
      </c>
      <c r="C27" s="28">
        <f>C23+C24+C26</f>
        <v>48762</v>
      </c>
      <c r="D27" s="15">
        <f t="shared" si="0"/>
        <v>2723</v>
      </c>
      <c r="E27" s="28">
        <f>E23+E24+E26</f>
        <v>51485</v>
      </c>
    </row>
    <row r="28" spans="1:5" ht="15.75" thickBot="1">
      <c r="A28" s="5"/>
      <c r="B28" s="4"/>
      <c r="C28" s="30"/>
      <c r="D28" s="15">
        <f t="shared" si="0"/>
        <v>0</v>
      </c>
      <c r="E28" s="30"/>
    </row>
    <row r="29" spans="1:5" ht="13.5" thickBot="1">
      <c r="A29" s="19"/>
      <c r="B29" s="26" t="s">
        <v>15</v>
      </c>
      <c r="C29" s="15"/>
      <c r="D29" s="15">
        <f t="shared" si="0"/>
        <v>0</v>
      </c>
      <c r="E29" s="15"/>
    </row>
    <row r="30" spans="1:5" s="43" customFormat="1" ht="13.5" thickBot="1">
      <c r="A30" s="42"/>
      <c r="B30" s="44" t="s">
        <v>16</v>
      </c>
      <c r="C30" s="45">
        <f>C31+C32+C33</f>
        <v>48682</v>
      </c>
      <c r="D30" s="15">
        <f t="shared" si="0"/>
        <v>2473</v>
      </c>
      <c r="E30" s="45">
        <f>E31+E32+E33</f>
        <v>51155</v>
      </c>
    </row>
    <row r="31" spans="1:5" ht="13.5" thickBot="1">
      <c r="A31" s="6"/>
      <c r="B31" s="23" t="s">
        <v>48</v>
      </c>
      <c r="C31" s="15" t="s">
        <v>17</v>
      </c>
      <c r="D31" s="15">
        <f t="shared" si="0"/>
        <v>1695</v>
      </c>
      <c r="E31" s="15">
        <v>26025</v>
      </c>
    </row>
    <row r="32" spans="1:5" ht="13.5" thickBot="1">
      <c r="A32" s="6"/>
      <c r="B32" s="23" t="s">
        <v>49</v>
      </c>
      <c r="C32" s="15" t="s">
        <v>18</v>
      </c>
      <c r="D32" s="15">
        <f t="shared" si="0"/>
        <v>456</v>
      </c>
      <c r="E32" s="15">
        <v>6718</v>
      </c>
    </row>
    <row r="33" spans="1:5" ht="13.5" thickBot="1">
      <c r="A33" s="6"/>
      <c r="B33" s="23" t="s">
        <v>50</v>
      </c>
      <c r="C33" s="15" t="s">
        <v>19</v>
      </c>
      <c r="D33" s="15">
        <f t="shared" si="0"/>
        <v>322</v>
      </c>
      <c r="E33" s="15">
        <v>18412</v>
      </c>
    </row>
    <row r="34" spans="1:5" s="25" customFormat="1" ht="13.5" thickBot="1">
      <c r="A34" s="42"/>
      <c r="B34" s="44" t="s">
        <v>20</v>
      </c>
      <c r="C34" s="45" t="s">
        <v>21</v>
      </c>
      <c r="D34" s="15">
        <f t="shared" si="0"/>
        <v>250</v>
      </c>
      <c r="E34" s="45">
        <v>330</v>
      </c>
    </row>
    <row r="35" spans="1:5" ht="13.5" thickBot="1">
      <c r="A35" s="6"/>
      <c r="B35" s="23" t="s">
        <v>51</v>
      </c>
      <c r="C35" s="15" t="s">
        <v>21</v>
      </c>
      <c r="D35" s="15">
        <f t="shared" si="0"/>
        <v>250</v>
      </c>
      <c r="E35" s="15">
        <v>330</v>
      </c>
    </row>
    <row r="36" spans="1:5" ht="13.5" thickBot="1">
      <c r="A36" s="6"/>
      <c r="B36" s="23" t="s">
        <v>52</v>
      </c>
      <c r="C36" s="15"/>
      <c r="D36" s="15">
        <f t="shared" si="0"/>
        <v>0</v>
      </c>
      <c r="E36" s="15"/>
    </row>
    <row r="37" spans="1:5" ht="26.25" thickBot="1">
      <c r="A37" s="6"/>
      <c r="B37" s="23" t="s">
        <v>53</v>
      </c>
      <c r="C37" s="15"/>
      <c r="D37" s="15">
        <f t="shared" si="0"/>
        <v>0</v>
      </c>
      <c r="E37" s="15"/>
    </row>
    <row r="38" spans="1:5" ht="13.5" thickBot="1">
      <c r="A38" s="42"/>
      <c r="B38" s="44" t="s">
        <v>22</v>
      </c>
      <c r="C38" s="45"/>
      <c r="D38" s="15">
        <f t="shared" si="0"/>
        <v>0</v>
      </c>
      <c r="E38" s="45"/>
    </row>
    <row r="39" spans="1:5" ht="16.5" thickBot="1">
      <c r="A39" s="1"/>
      <c r="B39" s="50" t="s">
        <v>47</v>
      </c>
      <c r="C39" s="51">
        <f>C30+C34+C38</f>
        <v>48762</v>
      </c>
      <c r="D39" s="15">
        <f t="shared" si="0"/>
        <v>2723</v>
      </c>
      <c r="E39" s="51">
        <f>E30+E34+E38</f>
        <v>51485</v>
      </c>
    </row>
  </sheetData>
  <sheetProtection/>
  <mergeCells count="4">
    <mergeCell ref="B4:E4"/>
    <mergeCell ref="B5:E5"/>
    <mergeCell ref="A2:B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Sándorné</dc:creator>
  <cp:keywords/>
  <dc:description/>
  <cp:lastModifiedBy>Erika</cp:lastModifiedBy>
  <cp:lastPrinted>2014-04-14T08:49:27Z</cp:lastPrinted>
  <dcterms:created xsi:type="dcterms:W3CDTF">2013-08-31T13:19:07Z</dcterms:created>
  <dcterms:modified xsi:type="dcterms:W3CDTF">2014-04-17T08:08:32Z</dcterms:modified>
  <cp:category/>
  <cp:version/>
  <cp:contentType/>
  <cp:contentStatus/>
</cp:coreProperties>
</file>