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 s="1"/>
  <c r="C25" i="1"/>
  <c r="C24" i="1"/>
  <c r="C20" i="1"/>
  <c r="C19" i="1"/>
  <c r="C29" i="1" s="1"/>
  <c r="C12" i="1"/>
  <c r="E11" i="1"/>
  <c r="E10" i="1"/>
  <c r="C10" i="1"/>
  <c r="E9" i="1"/>
  <c r="C9" i="1"/>
  <c r="E8" i="1"/>
  <c r="C8" i="1"/>
  <c r="E7" i="1"/>
  <c r="C7" i="1"/>
  <c r="E6" i="1"/>
  <c r="E18" i="1" s="1"/>
  <c r="E30" i="1" s="1"/>
  <c r="C6" i="1"/>
  <c r="C18" i="1" s="1"/>
  <c r="E32" i="1" l="1"/>
  <c r="E31" i="1"/>
  <c r="C32" i="1"/>
  <c r="C31" i="1"/>
  <c r="C30" i="1"/>
</calcChain>
</file>

<file path=xl/sharedStrings.xml><?xml version="1.0" encoding="utf-8"?>
<sst xmlns="http://schemas.openxmlformats.org/spreadsheetml/2006/main" count="84" uniqueCount="82">
  <si>
    <t>I. Működési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</si>
  <si>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</si>
  <si>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</si>
  <si>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</si>
  <si>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</si>
  <si>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</si>
  <si>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</si>
  <si>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</si>
  <si>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</si>
  <si>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</si>
  <si>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</si>
  <si>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</si>
  <si>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</si>
  <si>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</si>
  <si>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</si>
  <si>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</si>
  <si>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</si>
  <si>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</si>
  <si>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</si>
  <si>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</si>
  <si>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</si>
  <si>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</si>
  <si>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</si>
  <si>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</si>
  <si>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</si>
  <si>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</si>
  <si>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</si>
  <si>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</si>
  <si>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</si>
  <si>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</si>
  <si>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</si>
  <si>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</si>
  <si>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</si>
  <si>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</si>
  <si>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</si>
  <si>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</si>
  <si>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</si>
  <si>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</si>
  <si>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</si>
  <si>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</si>
  <si>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</si>
  <si>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</si>
  <si>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</si>
  <si>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</si>
  <si>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</si>
  <si>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</si>
  <si>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</si>
  <si>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</si>
  <si>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</si>
  <si>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</si>
  <si>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</si>
  <si>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</si>
  <si>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</si>
  <si>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</si>
  <si>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</si>
  <si>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</si>
  <si>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</si>
  <si>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</si>
  <si>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</si>
  <si>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</si>
  <si>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</si>
  <si>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</si>
  <si>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</si>
  <si>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</si>
  <si>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</si>
  <si>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</si>
  <si>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</si>
  <si>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</si>
  <si>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</si>
  <si>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</si>
  <si>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</si>
  <si>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</si>
  <si>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</si>
  <si>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</si>
  <si>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</si>
  <si>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</si>
  <si>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</si>
  <si>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</si>
  <si>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</si>
  <si>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</si>
  <si>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</si>
  <si>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2/2018.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</si>
</sst>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4%20-%202018.%20&#233;vi%20k&#246;lts&#233;gvet&#233;s/2018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>
        <row r="10">
          <cell r="C10">
            <v>382586</v>
          </cell>
        </row>
        <row r="17">
          <cell r="C17">
            <v>128886</v>
          </cell>
        </row>
        <row r="31">
          <cell r="C31">
            <v>221070</v>
          </cell>
        </row>
        <row r="39">
          <cell r="C39">
            <v>81742</v>
          </cell>
        </row>
        <row r="56">
          <cell r="C56">
            <v>0</v>
          </cell>
        </row>
        <row r="77">
          <cell r="C77">
            <v>854940</v>
          </cell>
        </row>
        <row r="98">
          <cell r="C98">
            <v>489073</v>
          </cell>
        </row>
        <row r="99">
          <cell r="C99">
            <v>100980</v>
          </cell>
        </row>
        <row r="100">
          <cell r="C100">
            <v>266793</v>
          </cell>
        </row>
        <row r="101">
          <cell r="C101">
            <v>5000</v>
          </cell>
        </row>
        <row r="102">
          <cell r="C102">
            <v>785208</v>
          </cell>
        </row>
        <row r="115">
          <cell r="C115">
            <v>753273</v>
          </cell>
        </row>
        <row r="146">
          <cell r="C146">
            <v>13151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view="pageBreakPreview" zoomScaleNormal="115" zoomScaleSheetLayoutView="100" workbookViewId="0">
      <selection activeCell="F33" sqref="F33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 t="s">
        <v>81</v>
      </c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">
        <v>6</v>
      </c>
      <c r="F4" s="4"/>
    </row>
    <row r="5" spans="1:6" s="20" customFormat="1" ht="12" customHeight="1" thickBot="1" x14ac:dyDescent="0.25">
      <c r="A5" s="16"/>
      <c r="B5" s="17" t="s">
        <v>7</v>
      </c>
      <c r="C5" s="18" t="s">
        <v>8</v>
      </c>
      <c r="D5" s="17" t="s">
        <v>9</v>
      </c>
      <c r="E5" s="19" t="s">
        <v>10</v>
      </c>
      <c r="F5" s="4"/>
    </row>
    <row r="6" spans="1:6" ht="12.95" customHeight="1" x14ac:dyDescent="0.2">
      <c r="A6" s="21" t="s">
        <v>11</v>
      </c>
      <c r="B6" s="22" t="s">
        <v>12</v>
      </c>
      <c r="C6" s="23">
        <f>+'[1]1.sz.mell.'!C10</f>
        <v>382586</v>
      </c>
      <c r="D6" s="22" t="s">
        <v>13</v>
      </c>
      <c r="E6" s="24">
        <f>+'[1]1.sz.mell.'!C98</f>
        <v>489073</v>
      </c>
      <c r="F6" s="4"/>
    </row>
    <row r="7" spans="1:6" ht="12.95" customHeight="1" x14ac:dyDescent="0.2">
      <c r="A7" s="25" t="s">
        <v>14</v>
      </c>
      <c r="B7" s="26" t="s">
        <v>15</v>
      </c>
      <c r="C7" s="27">
        <f>+'[1]1.sz.mell.'!C17</f>
        <v>128886</v>
      </c>
      <c r="D7" s="26" t="s">
        <v>16</v>
      </c>
      <c r="E7" s="28">
        <f>+'[1]1.sz.mell.'!C99</f>
        <v>100980</v>
      </c>
      <c r="F7" s="4"/>
    </row>
    <row r="8" spans="1:6" ht="12.95" customHeight="1" x14ac:dyDescent="0.2">
      <c r="A8" s="25" t="s">
        <v>17</v>
      </c>
      <c r="B8" s="26" t="s">
        <v>18</v>
      </c>
      <c r="C8" s="27">
        <f>+'[1]1.sz.mell.'!C23</f>
        <v>0</v>
      </c>
      <c r="D8" s="26" t="s">
        <v>19</v>
      </c>
      <c r="E8" s="28">
        <f>+'[1]1.sz.mell.'!C100</f>
        <v>266793</v>
      </c>
      <c r="F8" s="4"/>
    </row>
    <row r="9" spans="1:6" ht="12.95" customHeight="1" x14ac:dyDescent="0.2">
      <c r="A9" s="25" t="s">
        <v>20</v>
      </c>
      <c r="B9" s="26" t="s">
        <v>21</v>
      </c>
      <c r="C9" s="27">
        <f>+'[1]1.sz.mell.'!C31</f>
        <v>221070</v>
      </c>
      <c r="D9" s="26" t="s">
        <v>22</v>
      </c>
      <c r="E9" s="28">
        <f>+'[1]1.sz.mell.'!C101</f>
        <v>5000</v>
      </c>
      <c r="F9" s="4"/>
    </row>
    <row r="10" spans="1:6" ht="12.95" customHeight="1" x14ac:dyDescent="0.2">
      <c r="A10" s="25" t="s">
        <v>23</v>
      </c>
      <c r="B10" s="29" t="s">
        <v>24</v>
      </c>
      <c r="C10" s="27">
        <f>+'[1]1.sz.mell.'!C56</f>
        <v>0</v>
      </c>
      <c r="D10" s="26" t="s">
        <v>25</v>
      </c>
      <c r="E10" s="28">
        <f>+'[1]1.sz.mell.'!C102</f>
        <v>785208</v>
      </c>
      <c r="F10" s="4"/>
    </row>
    <row r="11" spans="1:6" ht="12.95" customHeight="1" x14ac:dyDescent="0.2">
      <c r="A11" s="25" t="s">
        <v>26</v>
      </c>
      <c r="B11" s="26" t="s">
        <v>27</v>
      </c>
      <c r="C11" s="30"/>
      <c r="D11" s="26" t="s">
        <v>28</v>
      </c>
      <c r="E11" s="28">
        <f>+'[1]1.sz.mell.'!C115</f>
        <v>753273</v>
      </c>
      <c r="F11" s="4"/>
    </row>
    <row r="12" spans="1:6" ht="12.95" customHeight="1" x14ac:dyDescent="0.2">
      <c r="A12" s="25" t="s">
        <v>29</v>
      </c>
      <c r="B12" s="26" t="s">
        <v>30</v>
      </c>
      <c r="C12" s="27">
        <f>+'[1]1.sz.mell.'!C39</f>
        <v>81742</v>
      </c>
      <c r="D12" s="31"/>
      <c r="E12" s="32"/>
      <c r="F12" s="4"/>
    </row>
    <row r="13" spans="1:6" ht="12.95" customHeight="1" x14ac:dyDescent="0.2">
      <c r="A13" s="25" t="s">
        <v>31</v>
      </c>
      <c r="B13" s="31"/>
      <c r="C13" s="33"/>
      <c r="D13" s="31"/>
      <c r="E13" s="32"/>
      <c r="F13" s="4"/>
    </row>
    <row r="14" spans="1:6" ht="12.95" customHeight="1" x14ac:dyDescent="0.2">
      <c r="A14" s="25" t="s">
        <v>32</v>
      </c>
      <c r="B14" s="34"/>
      <c r="C14" s="35"/>
      <c r="D14" s="31"/>
      <c r="E14" s="32"/>
      <c r="F14" s="4"/>
    </row>
    <row r="15" spans="1:6" ht="12.95" customHeight="1" x14ac:dyDescent="0.2">
      <c r="A15" s="25" t="s">
        <v>33</v>
      </c>
      <c r="B15" s="31"/>
      <c r="C15" s="33"/>
      <c r="D15" s="31"/>
      <c r="E15" s="32"/>
      <c r="F15" s="4"/>
    </row>
    <row r="16" spans="1:6" ht="12.95" customHeight="1" x14ac:dyDescent="0.2">
      <c r="A16" s="25" t="s">
        <v>34</v>
      </c>
      <c r="B16" s="31"/>
      <c r="C16" s="33"/>
      <c r="D16" s="31"/>
      <c r="E16" s="32"/>
      <c r="F16" s="4"/>
    </row>
    <row r="17" spans="1:6" ht="12.95" customHeight="1" thickBot="1" x14ac:dyDescent="0.25">
      <c r="A17" s="25" t="s">
        <v>35</v>
      </c>
      <c r="B17" s="36"/>
      <c r="C17" s="37"/>
      <c r="D17" s="31"/>
      <c r="E17" s="38"/>
      <c r="F17" s="4"/>
    </row>
    <row r="18" spans="1:6" ht="15.95" customHeight="1" thickBot="1" x14ac:dyDescent="0.25">
      <c r="A18" s="39" t="s">
        <v>36</v>
      </c>
      <c r="B18" s="40" t="s">
        <v>37</v>
      </c>
      <c r="C18" s="41">
        <f>+C6+C7+C9+C10+C12+C13+C14+C15+C16+C17</f>
        <v>814284</v>
      </c>
      <c r="D18" s="40" t="s">
        <v>38</v>
      </c>
      <c r="E18" s="42">
        <f>SUM(E6:E10)</f>
        <v>1647054</v>
      </c>
      <c r="F18" s="4"/>
    </row>
    <row r="19" spans="1:6" ht="12.95" customHeight="1" x14ac:dyDescent="0.2">
      <c r="A19" s="43" t="s">
        <v>39</v>
      </c>
      <c r="B19" s="44" t="s">
        <v>40</v>
      </c>
      <c r="C19" s="45">
        <f>SUM(C20:C23)</f>
        <v>854940</v>
      </c>
      <c r="D19" s="46" t="s">
        <v>41</v>
      </c>
      <c r="E19" s="47"/>
      <c r="F19" s="4"/>
    </row>
    <row r="20" spans="1:6" ht="12.95" customHeight="1" x14ac:dyDescent="0.2">
      <c r="A20" s="48" t="s">
        <v>42</v>
      </c>
      <c r="B20" s="49" t="s">
        <v>43</v>
      </c>
      <c r="C20" s="50">
        <f>+'[1]1.sz.mell.'!C77</f>
        <v>854940</v>
      </c>
      <c r="D20" s="46" t="s">
        <v>44</v>
      </c>
      <c r="E20" s="51"/>
      <c r="F20" s="4"/>
    </row>
    <row r="21" spans="1:6" ht="12.95" customHeight="1" x14ac:dyDescent="0.2">
      <c r="A21" s="48" t="s">
        <v>45</v>
      </c>
      <c r="B21" s="49" t="s">
        <v>46</v>
      </c>
      <c r="C21" s="50"/>
      <c r="D21" s="46" t="s">
        <v>47</v>
      </c>
      <c r="E21" s="51"/>
      <c r="F21" s="4"/>
    </row>
    <row r="22" spans="1:6" ht="12.95" customHeight="1" x14ac:dyDescent="0.2">
      <c r="A22" s="48" t="s">
        <v>48</v>
      </c>
      <c r="B22" s="49" t="s">
        <v>49</v>
      </c>
      <c r="C22" s="50"/>
      <c r="D22" s="46" t="s">
        <v>50</v>
      </c>
      <c r="E22" s="51"/>
      <c r="F22" s="4"/>
    </row>
    <row r="23" spans="1:6" ht="12.95" customHeight="1" x14ac:dyDescent="0.2">
      <c r="A23" s="48" t="s">
        <v>51</v>
      </c>
      <c r="B23" s="49" t="s">
        <v>52</v>
      </c>
      <c r="C23" s="50"/>
      <c r="D23" s="52" t="s">
        <v>53</v>
      </c>
      <c r="E23" s="51"/>
      <c r="F23" s="4"/>
    </row>
    <row r="24" spans="1:6" ht="12.95" customHeight="1" x14ac:dyDescent="0.2">
      <c r="A24" s="48" t="s">
        <v>54</v>
      </c>
      <c r="B24" s="49" t="s">
        <v>55</v>
      </c>
      <c r="C24" s="50">
        <f>+C25+C26</f>
        <v>0</v>
      </c>
      <c r="D24" s="46" t="s">
        <v>56</v>
      </c>
      <c r="E24" s="51"/>
      <c r="F24" s="4"/>
    </row>
    <row r="25" spans="1:6" ht="12.95" customHeight="1" x14ac:dyDescent="0.2">
      <c r="A25" s="43" t="s">
        <v>57</v>
      </c>
      <c r="B25" s="53" t="s">
        <v>58</v>
      </c>
      <c r="C25" s="54">
        <f>SUM(C26:C28)</f>
        <v>0</v>
      </c>
      <c r="D25" s="55" t="s">
        <v>59</v>
      </c>
      <c r="E25" s="51"/>
      <c r="F25" s="4"/>
    </row>
    <row r="26" spans="1:6" ht="12.95" customHeight="1" x14ac:dyDescent="0.2">
      <c r="A26" s="48" t="s">
        <v>60</v>
      </c>
      <c r="B26" s="49" t="s">
        <v>61</v>
      </c>
      <c r="C26" s="50"/>
      <c r="D26" s="56" t="s">
        <v>62</v>
      </c>
      <c r="E26" s="47"/>
      <c r="F26" s="4"/>
    </row>
    <row r="27" spans="1:6" ht="12.95" customHeight="1" x14ac:dyDescent="0.2">
      <c r="A27" s="25" t="s">
        <v>63</v>
      </c>
      <c r="B27" s="49" t="s">
        <v>64</v>
      </c>
      <c r="C27" s="57"/>
      <c r="D27" s="56" t="s">
        <v>65</v>
      </c>
      <c r="E27" s="51"/>
      <c r="F27" s="4"/>
    </row>
    <row r="28" spans="1:6" ht="12.95" customHeight="1" thickBot="1" x14ac:dyDescent="0.25">
      <c r="A28" s="58" t="s">
        <v>66</v>
      </c>
      <c r="B28" s="59" t="s">
        <v>67</v>
      </c>
      <c r="C28" s="60"/>
      <c r="D28" s="61" t="s">
        <v>68</v>
      </c>
      <c r="E28" s="62">
        <f>+'[1]1.sz.mell.'!C146</f>
        <v>13151</v>
      </c>
      <c r="F28" s="4"/>
    </row>
    <row r="29" spans="1:6" ht="15.95" customHeight="1" thickBot="1" x14ac:dyDescent="0.25">
      <c r="A29" s="39" t="s">
        <v>69</v>
      </c>
      <c r="B29" s="40" t="s">
        <v>70</v>
      </c>
      <c r="C29" s="41">
        <f>+C19+C24+C27+C28</f>
        <v>854940</v>
      </c>
      <c r="D29" s="40" t="s">
        <v>71</v>
      </c>
      <c r="E29" s="42">
        <f>SUM(E19:E28)</f>
        <v>13151</v>
      </c>
      <c r="F29" s="4"/>
    </row>
    <row r="30" spans="1:6" ht="13.5" thickBot="1" x14ac:dyDescent="0.25">
      <c r="A30" s="39" t="s">
        <v>72</v>
      </c>
      <c r="B30" s="63" t="s">
        <v>73</v>
      </c>
      <c r="C30" s="64">
        <f>+C18+C29</f>
        <v>1669224</v>
      </c>
      <c r="D30" s="63" t="s">
        <v>74</v>
      </c>
      <c r="E30" s="65">
        <f>+E18+E29</f>
        <v>1660205</v>
      </c>
      <c r="F30" s="4"/>
    </row>
    <row r="31" spans="1:6" ht="13.5" thickBot="1" x14ac:dyDescent="0.25">
      <c r="A31" s="39" t="s">
        <v>75</v>
      </c>
      <c r="B31" s="63" t="s">
        <v>76</v>
      </c>
      <c r="C31" s="64">
        <f>IF(C18-E18&lt;0,E18-C18,"-")</f>
        <v>832770</v>
      </c>
      <c r="D31" s="63" t="s">
        <v>77</v>
      </c>
      <c r="E31" s="66" t="str">
        <f>IF(C18-E18&gt;0,C18-E18,"-")</f>
        <v>-</v>
      </c>
      <c r="F31" s="4"/>
    </row>
    <row r="32" spans="1:6" ht="13.5" thickBot="1" x14ac:dyDescent="0.25">
      <c r="A32" s="39" t="s">
        <v>78</v>
      </c>
      <c r="B32" s="63" t="s">
        <v>79</v>
      </c>
      <c r="C32" s="64" t="str">
        <f>IF(C18+C29-E30&lt;0,E30-(C18+C29),"-")</f>
        <v>-</v>
      </c>
      <c r="D32" s="63" t="s">
        <v>80</v>
      </c>
      <c r="E32" s="66">
        <f>IF(C18+C29-E30&gt;0,C18+C29-E30,"-")</f>
        <v>9019</v>
      </c>
      <c r="F32" s="4"/>
    </row>
    <row r="33" spans="2:4" ht="18.75" x14ac:dyDescent="0.2">
      <c r="B33" s="67"/>
      <c r="C33" s="67"/>
      <c r="D33" s="6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2018-02-19T07:49:49Z</dcterms:created>
  <dcterms:modified xsi:type="dcterms:W3CDTF">2018-02-19T07:50:18Z</dcterms:modified>
</cp:coreProperties>
</file>