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<sst xmlns="http://schemas.openxmlformats.org/spreadsheetml/2006/main" count="85" uniqueCount="80">
  <si>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</si>
  <si>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 melléklet a 11/2014.(V.06.)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</si>
  <si>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</si>
  <si>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</si>
  <si>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</si>
  <si>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</si>
  <si>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</si>
  <si>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teljesítés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</si>
  <si>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</si>
  <si>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</si>
  <si>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</si>
  <si>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</si>
  <si>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</si>
  <si>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</si>
  <si>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</si>
  <si>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</si>
  <si>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</si>
  <si>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</si>
  <si>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</si>
  <si>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</si>
  <si>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</si>
  <si>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</si>
  <si>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</si>
  <si>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</si>
  <si>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</si>
  <si>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</si>
  <si>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</si>
  <si>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</si>
  <si>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</si>
  <si>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</si>
  <si>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</si>
  <si>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</si>
  <si>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</si>
  <si>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</si>
  <si>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</si>
  <si>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</si>
  <si>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</si>
  <si>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</si>
  <si>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</si>
  <si>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</si>
  <si>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</si>
  <si>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</si>
  <si>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</si>
  <si>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</si>
  <si>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</si>
  <si>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</si>
  <si>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</si>
  <si>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</si>
  <si>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</si>
  <si>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</si>
  <si>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</si>
  <si>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</si>
  <si>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</si>
  <si>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</si>
  <si>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</si>
  <si>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</si>
  <si>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</si>
  <si>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</si>
  <si>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</si>
  <si>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</si>
  <si>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</si>
  <si>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 xml:space="preserve">   Egyéb külső finanszírozási bevételek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</si>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</sst>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18" fillId="0" borderId="0" xfId="92" applyNumberFormat="1" applyFill="1" applyAlignment="1" applyProtection="1">
      <alignment vertical="center" wrapText="1"/>
      <protection/>
    </xf>
    <xf numFmtId="164" fontId="19" fillId="0" borderId="0" xfId="92" applyNumberFormat="1" applyFont="1" applyFill="1" applyAlignment="1" applyProtection="1">
      <alignment horizontal="centerContinuous" vertical="center" wrapText="1"/>
      <protection/>
    </xf>
    <xf numFmtId="164" fontId="18" fillId="0" borderId="0" xfId="92" applyNumberFormat="1" applyFill="1" applyAlignment="1" applyProtection="1">
      <alignment horizontal="centerContinuous" vertical="center"/>
      <protection/>
    </xf>
    <xf numFmtId="164" fontId="20" fillId="0" borderId="0" xfId="92" applyNumberFormat="1" applyFont="1" applyFill="1" applyAlignment="1" applyProtection="1">
      <alignment horizontal="center" textRotation="180" wrapText="1"/>
      <protection/>
    </xf>
    <xf numFmtId="164" fontId="18" fillId="0" borderId="0" xfId="92" applyNumberFormat="1" applyFill="1" applyAlignment="1" applyProtection="1">
      <alignment horizontal="center" vertical="center" wrapText="1"/>
      <protection/>
    </xf>
    <xf numFmtId="164" fontId="21" fillId="0" borderId="0" xfId="92" applyNumberFormat="1" applyFont="1" applyFill="1" applyAlignment="1" applyProtection="1">
      <alignment horizontal="right" vertical="center"/>
      <protection/>
    </xf>
    <xf numFmtId="164" fontId="22" fillId="0" borderId="19" xfId="92" applyNumberFormat="1" applyFont="1" applyFill="1" applyBorder="1" applyAlignment="1" applyProtection="1">
      <alignment horizontal="center" vertical="center" wrapText="1"/>
      <protection/>
    </xf>
    <xf numFmtId="164" fontId="22" fillId="0" borderId="20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1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2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92" applyNumberFormat="1" applyFont="1" applyFill="1" applyBorder="1" applyAlignment="1" applyProtection="1">
      <alignment horizontal="center" vertical="center" wrapText="1"/>
      <protection/>
    </xf>
    <xf numFmtId="164" fontId="22" fillId="0" borderId="20" xfId="92" applyNumberFormat="1" applyFont="1" applyFill="1" applyBorder="1" applyAlignment="1" applyProtection="1">
      <alignment horizontal="center" vertical="center" wrapText="1"/>
      <protection/>
    </xf>
    <xf numFmtId="164" fontId="22" fillId="0" borderId="21" xfId="92" applyNumberFormat="1" applyFont="1" applyFill="1" applyBorder="1" applyAlignment="1" applyProtection="1">
      <alignment horizontal="center" vertical="center" wrapText="1"/>
      <protection/>
    </xf>
    <xf numFmtId="164" fontId="22" fillId="0" borderId="22" xfId="92" applyNumberFormat="1" applyFont="1" applyFill="1" applyBorder="1" applyAlignment="1" applyProtection="1">
      <alignment horizontal="center" vertical="center" wrapText="1"/>
      <protection/>
    </xf>
    <xf numFmtId="164" fontId="23" fillId="0" borderId="0" xfId="92" applyNumberFormat="1" applyFont="1" applyFill="1" applyAlignment="1" applyProtection="1">
      <alignment horizontal="center" vertical="center" wrapText="1"/>
      <protection/>
    </xf>
    <xf numFmtId="164" fontId="24" fillId="0" borderId="24" xfId="92" applyNumberFormat="1" applyFont="1" applyFill="1" applyBorder="1" applyAlignment="1" applyProtection="1">
      <alignment horizontal="center" vertical="center" wrapText="1"/>
      <protection/>
    </xf>
    <xf numFmtId="164" fontId="24" fillId="0" borderId="20" xfId="92" applyNumberFormat="1" applyFont="1" applyFill="1" applyBorder="1" applyAlignment="1" applyProtection="1">
      <alignment horizontal="center" vertical="center" wrapText="1"/>
      <protection/>
    </xf>
    <xf numFmtId="164" fontId="24" fillId="0" borderId="21" xfId="92" applyNumberFormat="1" applyFont="1" applyFill="1" applyBorder="1" applyAlignment="1" applyProtection="1">
      <alignment horizontal="center" vertical="center" wrapText="1"/>
      <protection/>
    </xf>
    <xf numFmtId="164" fontId="24" fillId="0" borderId="22" xfId="92" applyNumberFormat="1" applyFont="1" applyFill="1" applyBorder="1" applyAlignment="1" applyProtection="1">
      <alignment horizontal="center" vertical="center" wrapText="1"/>
      <protection/>
    </xf>
    <xf numFmtId="164" fontId="24" fillId="0" borderId="0" xfId="92" applyNumberFormat="1" applyFont="1" applyFill="1" applyAlignment="1" applyProtection="1">
      <alignment horizontal="center" vertical="center" wrapText="1"/>
      <protection/>
    </xf>
    <xf numFmtId="164" fontId="18" fillId="0" borderId="25" xfId="92" applyNumberFormat="1" applyFill="1" applyBorder="1" applyAlignment="1" applyProtection="1">
      <alignment horizontal="left" vertical="center" wrapText="1" indent="1"/>
      <protection/>
    </xf>
    <xf numFmtId="164" fontId="25" fillId="0" borderId="26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27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9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92" applyNumberFormat="1" applyFill="1" applyBorder="1" applyAlignment="1" applyProtection="1">
      <alignment horizontal="left" vertical="center" wrapText="1" indent="1"/>
      <protection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4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5" xfId="92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6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9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92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92" applyNumberFormat="1" applyFont="1" applyFill="1" applyBorder="1" applyAlignment="1" applyProtection="1">
      <alignment horizontal="right" vertical="center" wrapText="1" indent="1"/>
      <protection/>
    </xf>
    <xf numFmtId="164" fontId="18" fillId="0" borderId="38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9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40" xfId="92" applyNumberFormat="1" applyFont="1" applyFill="1" applyBorder="1" applyAlignment="1" applyProtection="1">
      <alignment horizontal="right" vertical="center" wrapText="1" indent="1"/>
      <protection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41" xfId="9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92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92" applyNumberFormat="1" applyFont="1" applyFill="1" applyBorder="1" applyAlignment="1" applyProtection="1">
      <alignment horizontal="right" vertical="center" wrapText="1" indent="1"/>
      <protection/>
    </xf>
    <xf numFmtId="164" fontId="25" fillId="0" borderId="40" xfId="9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92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9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3" fillId="0" borderId="42" xfId="92" applyNumberFormat="1" applyFont="1" applyFill="1" applyBorder="1" applyAlignment="1" applyProtection="1">
      <alignment horizontal="right" vertical="center" wrapText="1" inden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_4_2013-2013.évi költségvetési rendelt melléklet" xfId="92"/>
    <cellStyle name="Normal_KARSZJ3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B1" sqref="B1"/>
    </sheetView>
  </sheetViews>
  <sheetFormatPr defaultColWidth="8.00390625" defaultRowHeight="15"/>
  <cols>
    <col min="1" max="1" width="5.8515625" style="1" customWidth="1"/>
    <col min="2" max="2" width="47.28125" style="5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8.0039062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389181</v>
      </c>
      <c r="D6" s="22" t="s">
        <v>13</v>
      </c>
      <c r="E6" s="24">
        <v>654878</v>
      </c>
      <c r="F6" s="4"/>
    </row>
    <row r="7" spans="1:6" ht="12.75" customHeight="1">
      <c r="A7" s="25" t="s">
        <v>14</v>
      </c>
      <c r="B7" s="26" t="s">
        <v>15</v>
      </c>
      <c r="C7" s="27">
        <v>352255</v>
      </c>
      <c r="D7" s="26" t="s">
        <v>16</v>
      </c>
      <c r="E7" s="28">
        <v>140247</v>
      </c>
      <c r="F7" s="4"/>
    </row>
    <row r="8" spans="1:6" ht="12.75" customHeight="1">
      <c r="A8" s="25" t="s">
        <v>8</v>
      </c>
      <c r="B8" s="26" t="s">
        <v>17</v>
      </c>
      <c r="C8" s="27">
        <v>25507</v>
      </c>
      <c r="D8" s="26" t="s">
        <v>18</v>
      </c>
      <c r="E8" s="28">
        <v>721339</v>
      </c>
      <c r="F8" s="4"/>
    </row>
    <row r="9" spans="1:6" ht="12.75" customHeight="1">
      <c r="A9" s="25" t="s">
        <v>9</v>
      </c>
      <c r="B9" s="29" t="s">
        <v>19</v>
      </c>
      <c r="C9" s="27">
        <v>919680</v>
      </c>
      <c r="D9" s="26" t="s">
        <v>20</v>
      </c>
      <c r="E9" s="28"/>
      <c r="F9" s="4"/>
    </row>
    <row r="10" spans="1:6" ht="12.75" customHeight="1">
      <c r="A10" s="25" t="s">
        <v>10</v>
      </c>
      <c r="B10" s="26" t="s">
        <v>21</v>
      </c>
      <c r="C10" s="27">
        <v>441371</v>
      </c>
      <c r="D10" s="26" t="s">
        <v>22</v>
      </c>
      <c r="E10" s="28">
        <v>409564</v>
      </c>
      <c r="F10" s="4"/>
    </row>
    <row r="11" spans="1:6" ht="12.75" customHeight="1">
      <c r="A11" s="25" t="s">
        <v>23</v>
      </c>
      <c r="B11" s="26" t="s">
        <v>24</v>
      </c>
      <c r="C11" s="30">
        <v>45928</v>
      </c>
      <c r="D11" s="26" t="s">
        <v>25</v>
      </c>
      <c r="E11" s="28"/>
      <c r="F11" s="4"/>
    </row>
    <row r="12" spans="1:6" ht="12.75" customHeight="1">
      <c r="A12" s="25" t="s">
        <v>26</v>
      </c>
      <c r="B12" s="26" t="s">
        <v>27</v>
      </c>
      <c r="C12" s="27">
        <v>190</v>
      </c>
      <c r="D12" s="26" t="s">
        <v>28</v>
      </c>
      <c r="E12" s="28"/>
      <c r="F12" s="4"/>
    </row>
    <row r="13" spans="1:6" ht="12.75" customHeight="1">
      <c r="A13" s="25" t="s">
        <v>29</v>
      </c>
      <c r="B13" s="26" t="s">
        <v>30</v>
      </c>
      <c r="C13" s="27"/>
      <c r="D13" s="31"/>
      <c r="E13" s="28"/>
      <c r="F13" s="4"/>
    </row>
    <row r="14" spans="1:6" ht="12.75" customHeight="1">
      <c r="A14" s="25" t="s">
        <v>31</v>
      </c>
      <c r="B14" s="32" t="s">
        <v>32</v>
      </c>
      <c r="C14" s="30"/>
      <c r="D14" s="31"/>
      <c r="E14" s="28"/>
      <c r="F14" s="4"/>
    </row>
    <row r="15" spans="1:6" ht="12.75" customHeight="1">
      <c r="A15" s="25" t="s">
        <v>33</v>
      </c>
      <c r="B15" s="31"/>
      <c r="C15" s="27"/>
      <c r="D15" s="31"/>
      <c r="E15" s="28"/>
      <c r="F15" s="4"/>
    </row>
    <row r="16" spans="1:6" ht="12.75" customHeight="1">
      <c r="A16" s="25" t="s">
        <v>34</v>
      </c>
      <c r="B16" s="31"/>
      <c r="C16" s="27"/>
      <c r="D16" s="31"/>
      <c r="E16" s="28"/>
      <c r="F16" s="4"/>
    </row>
    <row r="17" spans="1:6" ht="12.75" customHeight="1" thickBot="1">
      <c r="A17" s="25" t="s">
        <v>35</v>
      </c>
      <c r="B17" s="33"/>
      <c r="C17" s="34"/>
      <c r="D17" s="31"/>
      <c r="E17" s="35"/>
      <c r="F17" s="4"/>
    </row>
    <row r="18" spans="1:6" ht="15.75" customHeight="1" thickBot="1">
      <c r="A18" s="36" t="s">
        <v>36</v>
      </c>
      <c r="B18" s="37" t="s">
        <v>37</v>
      </c>
      <c r="C18" s="38">
        <f>+C6+C7+C8+C9+C10+C12+C13+C14+C15+C16+C17</f>
        <v>2128184</v>
      </c>
      <c r="D18" s="37" t="s">
        <v>38</v>
      </c>
      <c r="E18" s="39">
        <f>SUM(E6:E17)</f>
        <v>1926028</v>
      </c>
      <c r="F18" s="4"/>
    </row>
    <row r="19" spans="1:6" ht="12.75" customHeight="1">
      <c r="A19" s="40" t="s">
        <v>39</v>
      </c>
      <c r="B19" s="41" t="s">
        <v>40</v>
      </c>
      <c r="C19" s="42">
        <f>+C20+C21+C22+C23</f>
        <v>37422</v>
      </c>
      <c r="D19" s="43" t="s">
        <v>41</v>
      </c>
      <c r="E19" s="44"/>
      <c r="F19" s="4"/>
    </row>
    <row r="20" spans="1:6" ht="12.75" customHeight="1">
      <c r="A20" s="45" t="s">
        <v>42</v>
      </c>
      <c r="B20" s="43" t="s">
        <v>43</v>
      </c>
      <c r="C20" s="46">
        <v>37422</v>
      </c>
      <c r="D20" s="43" t="s">
        <v>44</v>
      </c>
      <c r="E20" s="47">
        <v>371096</v>
      </c>
      <c r="F20" s="4"/>
    </row>
    <row r="21" spans="1:6" ht="12.75" customHeight="1">
      <c r="A21" s="45" t="s">
        <v>45</v>
      </c>
      <c r="B21" s="43" t="s">
        <v>46</v>
      </c>
      <c r="C21" s="46"/>
      <c r="D21" s="43" t="s">
        <v>47</v>
      </c>
      <c r="E21" s="47"/>
      <c r="F21" s="4"/>
    </row>
    <row r="22" spans="1:6" ht="12.75" customHeight="1">
      <c r="A22" s="45" t="s">
        <v>48</v>
      </c>
      <c r="B22" s="43" t="s">
        <v>49</v>
      </c>
      <c r="C22" s="46"/>
      <c r="D22" s="43" t="s">
        <v>50</v>
      </c>
      <c r="E22" s="47"/>
      <c r="F22" s="4"/>
    </row>
    <row r="23" spans="1:6" ht="12.75" customHeight="1">
      <c r="A23" s="45" t="s">
        <v>51</v>
      </c>
      <c r="B23" s="43" t="s">
        <v>52</v>
      </c>
      <c r="C23" s="46"/>
      <c r="D23" s="41" t="s">
        <v>53</v>
      </c>
      <c r="E23" s="47"/>
      <c r="F23" s="4"/>
    </row>
    <row r="24" spans="1:6" ht="12.75" customHeight="1">
      <c r="A24" s="45" t="s">
        <v>54</v>
      </c>
      <c r="B24" s="43" t="s">
        <v>55</v>
      </c>
      <c r="C24" s="48">
        <f>+C25+C26</f>
        <v>393573</v>
      </c>
      <c r="D24" s="43" t="s">
        <v>56</v>
      </c>
      <c r="E24" s="47"/>
      <c r="F24" s="4"/>
    </row>
    <row r="25" spans="1:6" ht="12.75" customHeight="1">
      <c r="A25" s="40" t="s">
        <v>57</v>
      </c>
      <c r="B25" s="41" t="s">
        <v>58</v>
      </c>
      <c r="C25" s="49">
        <v>393573</v>
      </c>
      <c r="D25" s="22" t="s">
        <v>59</v>
      </c>
      <c r="E25" s="44"/>
      <c r="F25" s="4"/>
    </row>
    <row r="26" spans="1:6" ht="12.75" customHeight="1" thickBot="1">
      <c r="A26" s="45" t="s">
        <v>60</v>
      </c>
      <c r="B26" s="43" t="s">
        <v>61</v>
      </c>
      <c r="C26" s="46"/>
      <c r="D26" s="31"/>
      <c r="E26" s="47"/>
      <c r="F26" s="4"/>
    </row>
    <row r="27" spans="1:6" ht="15.75" customHeight="1" thickBot="1">
      <c r="A27" s="36" t="s">
        <v>62</v>
      </c>
      <c r="B27" s="37" t="s">
        <v>63</v>
      </c>
      <c r="C27" s="38">
        <f>+C19+C24</f>
        <v>430995</v>
      </c>
      <c r="D27" s="37" t="s">
        <v>64</v>
      </c>
      <c r="E27" s="39">
        <f>SUM(E19:E26)</f>
        <v>371096</v>
      </c>
      <c r="F27" s="4"/>
    </row>
    <row r="28" spans="1:6" ht="18" customHeight="1" thickBot="1">
      <c r="A28" s="36" t="s">
        <v>65</v>
      </c>
      <c r="B28" s="50" t="s">
        <v>66</v>
      </c>
      <c r="C28" s="38">
        <f>+C18+C27</f>
        <v>2559179</v>
      </c>
      <c r="D28" s="50" t="s">
        <v>67</v>
      </c>
      <c r="E28" s="39">
        <f>+E18+E27</f>
        <v>2297124</v>
      </c>
      <c r="F28" s="4"/>
    </row>
    <row r="29" spans="1:6" ht="18" customHeight="1" thickBot="1">
      <c r="A29" s="36" t="s">
        <v>68</v>
      </c>
      <c r="B29" s="37" t="s">
        <v>69</v>
      </c>
      <c r="C29" s="51">
        <v>2</v>
      </c>
      <c r="D29" s="37" t="s">
        <v>70</v>
      </c>
      <c r="E29" s="52">
        <v>-9718</v>
      </c>
      <c r="F29" s="4"/>
    </row>
    <row r="30" spans="1:6" ht="13.5" thickBot="1">
      <c r="A30" s="36" t="s">
        <v>71</v>
      </c>
      <c r="B30" s="53" t="s">
        <v>72</v>
      </c>
      <c r="C30" s="54">
        <f>+C28+C29</f>
        <v>2559181</v>
      </c>
      <c r="D30" s="53" t="s">
        <v>73</v>
      </c>
      <c r="E30" s="54">
        <f>+E28+E29</f>
        <v>2287406</v>
      </c>
      <c r="F30" s="4"/>
    </row>
    <row r="31" spans="1:6" ht="13.5" thickBot="1">
      <c r="A31" s="36" t="s">
        <v>74</v>
      </c>
      <c r="B31" s="53" t="s">
        <v>75</v>
      </c>
      <c r="C31" s="54" t="str">
        <f>IF(C18-E18&lt;0,E18-C18,"-")</f>
        <v>-</v>
      </c>
      <c r="D31" s="53" t="s">
        <v>76</v>
      </c>
      <c r="E31" s="54">
        <f>IF(C18-E18&gt;0,C18-E18,"-")</f>
        <v>202156</v>
      </c>
      <c r="F31" s="4"/>
    </row>
    <row r="32" spans="1:6" ht="13.5" thickBot="1">
      <c r="A32" s="36" t="s">
        <v>77</v>
      </c>
      <c r="B32" s="53" t="s">
        <v>78</v>
      </c>
      <c r="C32" s="54">
        <f>IF(C18+C19-E28&lt;0,E28-(C18+C19),"-")</f>
        <v>131518</v>
      </c>
      <c r="D32" s="53" t="s">
        <v>79</v>
      </c>
      <c r="E32" s="54" t="str">
        <f>IF(C18+C19-E28&gt;0,C18+C19-E28,"-")</f>
        <v>-</v>
      </c>
      <c r="F32" s="4"/>
    </row>
  </sheetData>
  <sheetProtection/>
  <mergeCells count="2">
    <mergeCell ref="F1:F32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2014-05-06T05:35:30Z</dcterms:created>
  <dcterms:modified xsi:type="dcterms:W3CDTF">2014-05-06T05:35:30Z</dcterms:modified>
  <cp:category/>
  <cp:version/>
  <cp:contentType/>
  <cp:contentStatus/>
</cp:coreProperties>
</file>