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 sz. mell VK" sheetId="1" r:id="rId1"/>
  </sheets>
  <definedNames>
    <definedName name="Print_Titles" localSheetId="0">'9.5. sz. mell VK'!$1:$6</definedName>
  </definedNames>
  <calcPr calcId="124519"/>
</workbook>
</file>

<file path=xl/calcChain.xml><?xml version="1.0" encoding="utf-8"?>
<calcChain xmlns="http://schemas.openxmlformats.org/spreadsheetml/2006/main">
  <c r="C59" i="1"/>
  <c r="C52"/>
  <c r="C51"/>
  <c r="C48"/>
  <c r="C47"/>
  <c r="C46"/>
  <c r="C45"/>
  <c r="C57" s="1"/>
  <c r="C40"/>
  <c r="C37" s="1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<sst xmlns="http://schemas.openxmlformats.org/spreadsheetml/2006/main" count="111" uniqueCount="97">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</sst>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30" workbookViewId="0">
      <selection activeCell="D3" sqref="D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30591480</v>
      </c>
    </row>
    <row r="11" spans="1:3" s="28" customFormat="1" ht="12" customHeight="1">
      <c r="A11" s="32" t="s">
        <v>20</v>
      </c>
      <c r="B11" s="33" t="s">
        <v>21</v>
      </c>
      <c r="C11" s="34">
        <v>82270000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5">
        <v>19857978</v>
      </c>
    </row>
    <row r="14" spans="1:3" s="28" customFormat="1" ht="12" customHeight="1">
      <c r="A14" s="32" t="s">
        <v>26</v>
      </c>
      <c r="B14" s="33" t="s">
        <v>27</v>
      </c>
      <c r="C14" s="35">
        <v>27304554</v>
      </c>
    </row>
    <row r="15" spans="1:3" s="28" customFormat="1" ht="12" customHeight="1">
      <c r="A15" s="32" t="s">
        <v>28</v>
      </c>
      <c r="B15" s="36" t="s">
        <v>29</v>
      </c>
      <c r="C15" s="34">
        <v>12650000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48"/>
    </row>
    <row r="29" spans="1:3" s="38" customFormat="1" ht="12" customHeight="1" thickBot="1">
      <c r="A29" s="32" t="s">
        <v>55</v>
      </c>
      <c r="B29" s="49" t="s">
        <v>56</v>
      </c>
      <c r="C29" s="50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48"/>
    </row>
    <row r="33" spans="1:3" s="38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1"/>
    </row>
    <row r="36" spans="1:3" s="28" customFormat="1" ht="12" customHeight="1" thickBot="1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>
      <c r="A37" s="53" t="s">
        <v>71</v>
      </c>
      <c r="B37" s="42" t="s">
        <v>72</v>
      </c>
      <c r="C37" s="54">
        <f>+C38+C39+C40</f>
        <v>134423474</v>
      </c>
    </row>
    <row r="38" spans="1:3" s="28" customFormat="1" ht="12" customHeight="1">
      <c r="A38" s="44" t="s">
        <v>73</v>
      </c>
      <c r="B38" s="45" t="s">
        <v>74</v>
      </c>
      <c r="C38" s="46">
        <v>1426020</v>
      </c>
    </row>
    <row r="39" spans="1:3" s="28" customFormat="1" ht="12" customHeight="1">
      <c r="A39" s="44" t="s">
        <v>75</v>
      </c>
      <c r="B39" s="47" t="s">
        <v>76</v>
      </c>
      <c r="C39" s="48"/>
    </row>
    <row r="40" spans="1:3" s="38" customFormat="1" ht="12" customHeight="1" thickBot="1">
      <c r="A40" s="32" t="s">
        <v>77</v>
      </c>
      <c r="B40" s="49" t="s">
        <v>78</v>
      </c>
      <c r="C40" s="55">
        <f>133587210+51600+742141-1383497</f>
        <v>132997454</v>
      </c>
    </row>
    <row r="41" spans="1:3" s="38" customFormat="1" ht="15" customHeight="1" thickBot="1">
      <c r="A41" s="53" t="s">
        <v>79</v>
      </c>
      <c r="B41" s="56" t="s">
        <v>80</v>
      </c>
      <c r="C41" s="54">
        <f>+C36+C37</f>
        <v>307097486</v>
      </c>
    </row>
    <row r="42" spans="1:3" s="38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2"/>
    </row>
    <row r="45" spans="1:3" s="66" customFormat="1" ht="12" customHeight="1" thickBot="1">
      <c r="A45" s="41" t="s">
        <v>14</v>
      </c>
      <c r="B45" s="42" t="s">
        <v>82</v>
      </c>
      <c r="C45" s="65">
        <f>SUM(C46:C50)</f>
        <v>305828486</v>
      </c>
    </row>
    <row r="46" spans="1:3" ht="12" customHeight="1">
      <c r="A46" s="32" t="s">
        <v>16</v>
      </c>
      <c r="B46" s="40" t="s">
        <v>83</v>
      </c>
      <c r="C46" s="67">
        <f>61703726+51600+80000-1157738</f>
        <v>60677588</v>
      </c>
    </row>
    <row r="47" spans="1:3" ht="12" customHeight="1">
      <c r="A47" s="32" t="s">
        <v>18</v>
      </c>
      <c r="B47" s="33" t="s">
        <v>84</v>
      </c>
      <c r="C47" s="68">
        <f>14089304-225759</f>
        <v>13863545</v>
      </c>
    </row>
    <row r="48" spans="1:3" ht="12" customHeight="1">
      <c r="A48" s="32" t="s">
        <v>20</v>
      </c>
      <c r="B48" s="33" t="s">
        <v>85</v>
      </c>
      <c r="C48" s="68">
        <f>230665212+622141</f>
        <v>231287353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1" t="s">
        <v>38</v>
      </c>
      <c r="B51" s="42" t="s">
        <v>88</v>
      </c>
      <c r="C51" s="65">
        <f>SUM(C52:C54)</f>
        <v>1269000</v>
      </c>
    </row>
    <row r="52" spans="1:3" s="66" customFormat="1" ht="12" customHeight="1">
      <c r="A52" s="32" t="s">
        <v>40</v>
      </c>
      <c r="B52" s="40" t="s">
        <v>89</v>
      </c>
      <c r="C52" s="67">
        <f>1229000+40000</f>
        <v>1269000</v>
      </c>
    </row>
    <row r="53" spans="1:3" ht="12" customHeight="1">
      <c r="A53" s="32" t="s">
        <v>42</v>
      </c>
      <c r="B53" s="33" t="s">
        <v>90</v>
      </c>
      <c r="C53" s="35"/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9" t="s">
        <v>94</v>
      </c>
      <c r="C57" s="65">
        <f>+C45+C51+C56</f>
        <v>307097486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f>25.5-0.58</f>
        <v>24.92</v>
      </c>
    </row>
    <row r="60" spans="1:3" ht="13.5" thickBot="1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2018-06-04T12:30:16Z</dcterms:created>
  <dcterms:modified xsi:type="dcterms:W3CDTF">2018-06-04T12:30:16Z</dcterms:modified>
</cp:coreProperties>
</file>