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Kiadás" sheetId="1" r:id="rId1"/>
  </sheets>
  <calcPr calcId="145621"/>
</workbook>
</file>

<file path=xl/calcChain.xml><?xml version="1.0" encoding="utf-8"?>
<calcChain xmlns="http://schemas.openxmlformats.org/spreadsheetml/2006/main">
  <c r="C97" i="1" l="1"/>
  <c r="C96" i="1"/>
  <c r="C95" i="1"/>
  <c r="C94" i="1"/>
  <c r="G93" i="1"/>
  <c r="F93" i="1"/>
  <c r="E93" i="1"/>
  <c r="D93" i="1"/>
  <c r="C93" i="1"/>
  <c r="C92" i="1"/>
  <c r="C91" i="1"/>
  <c r="C90" i="1"/>
  <c r="G88" i="1"/>
  <c r="G98" i="1" s="1"/>
  <c r="F88" i="1"/>
  <c r="F98" i="1" s="1"/>
  <c r="E88" i="1"/>
  <c r="E98" i="1" s="1"/>
  <c r="D88" i="1"/>
  <c r="D98" i="1" s="1"/>
  <c r="C88" i="1"/>
  <c r="C86" i="1"/>
  <c r="C98" i="1" s="1"/>
  <c r="N81" i="1"/>
  <c r="M81" i="1"/>
  <c r="L81" i="1"/>
  <c r="K81" i="1"/>
  <c r="J81" i="1"/>
  <c r="I81" i="1"/>
  <c r="H81" i="1"/>
  <c r="C80" i="1"/>
  <c r="C78" i="1"/>
  <c r="C76" i="1"/>
  <c r="C74" i="1"/>
  <c r="C72" i="1"/>
  <c r="C71" i="1"/>
  <c r="C70" i="1"/>
  <c r="C64" i="1"/>
  <c r="C63" i="1"/>
  <c r="G61" i="1"/>
  <c r="G81" i="1" s="1"/>
  <c r="F61" i="1"/>
  <c r="F81" i="1" s="1"/>
  <c r="E61" i="1"/>
  <c r="E81" i="1" s="1"/>
  <c r="D61" i="1"/>
  <c r="D81" i="1" s="1"/>
  <c r="C61" i="1"/>
  <c r="C59" i="1"/>
  <c r="C57" i="1"/>
  <c r="C55" i="1"/>
  <c r="C54" i="1"/>
  <c r="G52" i="1"/>
  <c r="F52" i="1"/>
  <c r="E52" i="1"/>
  <c r="D52" i="1"/>
  <c r="C52" i="1" s="1"/>
  <c r="N49" i="1"/>
  <c r="N99" i="1" s="1"/>
  <c r="M49" i="1"/>
  <c r="M99" i="1" s="1"/>
  <c r="L49" i="1"/>
  <c r="L99" i="1" s="1"/>
  <c r="K49" i="1"/>
  <c r="K99" i="1" s="1"/>
  <c r="J49" i="1"/>
  <c r="J99" i="1" s="1"/>
  <c r="I49" i="1"/>
  <c r="I99" i="1" s="1"/>
  <c r="H49" i="1"/>
  <c r="H99" i="1" s="1"/>
  <c r="G49" i="1"/>
  <c r="F49" i="1"/>
  <c r="E49" i="1"/>
  <c r="D49" i="1"/>
  <c r="C48" i="1"/>
  <c r="C46" i="1"/>
  <c r="C45" i="1"/>
  <c r="C44" i="1"/>
  <c r="C43" i="1"/>
  <c r="C42" i="1"/>
  <c r="C41" i="1"/>
  <c r="C39" i="1"/>
  <c r="C32" i="1"/>
  <c r="C31" i="1"/>
  <c r="C30" i="1"/>
  <c r="C29" i="1"/>
  <c r="C28" i="1"/>
  <c r="C26" i="1"/>
  <c r="C25" i="1"/>
  <c r="C24" i="1"/>
  <c r="C23" i="1"/>
  <c r="C21" i="1"/>
  <c r="C20" i="1"/>
  <c r="C19" i="1"/>
  <c r="C18" i="1"/>
  <c r="C17" i="1"/>
  <c r="C15" i="1"/>
  <c r="C14" i="1"/>
  <c r="C13" i="1"/>
  <c r="C49" i="1" s="1"/>
  <c r="D99" i="1" l="1"/>
  <c r="F99" i="1"/>
  <c r="C81" i="1"/>
  <c r="C99" i="1" s="1"/>
  <c r="E99" i="1"/>
  <c r="G99" i="1"/>
</calcChain>
</file>

<file path=xl/sharedStrings.xml><?xml version="1.0" encoding="utf-8"?>
<sst xmlns="http://schemas.openxmlformats.org/spreadsheetml/2006/main" count="228" uniqueCount="150">
  <si>
    <t>14. sz. melléklet</t>
  </si>
  <si>
    <t>Gyöngyössolymos Önkormányzat költségvetési kiadásai</t>
  </si>
  <si>
    <t>2014. év</t>
  </si>
  <si>
    <t>ezer Ft</t>
  </si>
  <si>
    <t>ebből</t>
  </si>
  <si>
    <t>Összes</t>
  </si>
  <si>
    <t>működési célú</t>
  </si>
  <si>
    <t>felhalmozási célú</t>
  </si>
  <si>
    <t>Sorsz</t>
  </si>
  <si>
    <t>Megnevezés</t>
  </si>
  <si>
    <t>kiadás</t>
  </si>
  <si>
    <t>személyi</t>
  </si>
  <si>
    <t>munkaadókat</t>
  </si>
  <si>
    <t>dologi</t>
  </si>
  <si>
    <t>egyéb</t>
  </si>
  <si>
    <t>szociálpolitikai</t>
  </si>
  <si>
    <t>támogatás</t>
  </si>
  <si>
    <t>végleges</t>
  </si>
  <si>
    <t>tarta-</t>
  </si>
  <si>
    <t>beruházás</t>
  </si>
  <si>
    <t>felújítás</t>
  </si>
  <si>
    <t>juttatások</t>
  </si>
  <si>
    <t>terhelő</t>
  </si>
  <si>
    <t>kiadások</t>
  </si>
  <si>
    <t>folyó</t>
  </si>
  <si>
    <t>ellátás, egyéb</t>
  </si>
  <si>
    <t>értékű</t>
  </si>
  <si>
    <t>pénzeszköz</t>
  </si>
  <si>
    <t>lékok</t>
  </si>
  <si>
    <t>felhalm</t>
  </si>
  <si>
    <t>járulékok</t>
  </si>
  <si>
    <t>átadások</t>
  </si>
  <si>
    <t>I.</t>
  </si>
  <si>
    <t>Önkormányzat</t>
  </si>
  <si>
    <t>Általános közszolgáltatások</t>
  </si>
  <si>
    <t>1 1</t>
  </si>
  <si>
    <t>Önkormányzatok ált ig tev</t>
  </si>
  <si>
    <t>1 2</t>
  </si>
  <si>
    <t>Köztemető-fenntartás és műk</t>
  </si>
  <si>
    <t>1 3</t>
  </si>
  <si>
    <t>Önk elsz a központi ktgvetéssel</t>
  </si>
  <si>
    <t>Gazdasági ügyek</t>
  </si>
  <si>
    <t xml:space="preserve"> </t>
  </si>
  <si>
    <t>1 4</t>
  </si>
  <si>
    <t>Rövid időtartamú közfoglalkoztat</t>
  </si>
  <si>
    <t>1 5</t>
  </si>
  <si>
    <t>Start-munka p-Téli közfoglalkozt</t>
  </si>
  <si>
    <t>1 6</t>
  </si>
  <si>
    <t>Hosszabb időtartamú közfogl</t>
  </si>
  <si>
    <t>1 7</t>
  </si>
  <si>
    <t>Állat-egészségügy</t>
  </si>
  <si>
    <t>1 8</t>
  </si>
  <si>
    <t>Közutak, hidak, alagutak üzemelt</t>
  </si>
  <si>
    <t>Lakásépítés és kommunális létesítmények</t>
  </si>
  <si>
    <t>1 9</t>
  </si>
  <si>
    <t>Lakáshoz jutást segítő tám</t>
  </si>
  <si>
    <t>1 10</t>
  </si>
  <si>
    <t>Közvilágítás</t>
  </si>
  <si>
    <t>1 11</t>
  </si>
  <si>
    <t>Zöldterület-kezelés</t>
  </si>
  <si>
    <t>1 12</t>
  </si>
  <si>
    <t>Város-, községgazd egyéb sz</t>
  </si>
  <si>
    <t>Egészségügy</t>
  </si>
  <si>
    <t>1 13</t>
  </si>
  <si>
    <t>Háziorvosi alapellátás</t>
  </si>
  <si>
    <t>1 14</t>
  </si>
  <si>
    <t>Háziorvosi ügyeleti ellátás</t>
  </si>
  <si>
    <t>1 15</t>
  </si>
  <si>
    <t>Foglalkozás-egészségügyi alape</t>
  </si>
  <si>
    <t>1 16</t>
  </si>
  <si>
    <t>Család és nővédelem eü</t>
  </si>
  <si>
    <t>1 17</t>
  </si>
  <si>
    <t>Ifjúság-egészségügyi gondozás</t>
  </si>
  <si>
    <t>Szabadidő, sport, kultúra és vallás</t>
  </si>
  <si>
    <t>Civil szervezetek működési tám</t>
  </si>
  <si>
    <t>Szociális védelem</t>
  </si>
  <si>
    <t>1 18</t>
  </si>
  <si>
    <t>Betegséggel kapcs pénzbeli ell</t>
  </si>
  <si>
    <t>1 19</t>
  </si>
  <si>
    <t>Elhunyt személyek hátram p ell</t>
  </si>
  <si>
    <t>1 20</t>
  </si>
  <si>
    <t>Gyermekvéd pénzb és term ell</t>
  </si>
  <si>
    <t>1 21</t>
  </si>
  <si>
    <t>Munkanélküli aktív korúak ell</t>
  </si>
  <si>
    <t>1 22</t>
  </si>
  <si>
    <t>Lakásfenntart, lakh összef ell</t>
  </si>
  <si>
    <t>1 23</t>
  </si>
  <si>
    <t>Egyéb szoc pénzb ellátások, tám</t>
  </si>
  <si>
    <t>Technikai</t>
  </si>
  <si>
    <t>1 24</t>
  </si>
  <si>
    <t>Fejezeti és általános tart elszám</t>
  </si>
  <si>
    <t>Önkormányzat összesen</t>
  </si>
  <si>
    <t>II.</t>
  </si>
  <si>
    <t>Önkormányzat által irányított költségvetési szervek</t>
  </si>
  <si>
    <t>2 1</t>
  </si>
  <si>
    <t>Közös Önkormányzati Hivatal</t>
  </si>
  <si>
    <t>2 1 1</t>
  </si>
  <si>
    <t>Önk ig tev Gyöngyössolymos</t>
  </si>
  <si>
    <t>2 1 2</t>
  </si>
  <si>
    <t>Önk ig tev Mátraszentimre</t>
  </si>
  <si>
    <t>2 2</t>
  </si>
  <si>
    <t>Művelődési Ház</t>
  </si>
  <si>
    <t>2 2 1</t>
  </si>
  <si>
    <t>Közműv- hagyom köz ért gond</t>
  </si>
  <si>
    <t>2 3</t>
  </si>
  <si>
    <t>Solymosy Óvoda</t>
  </si>
  <si>
    <t>Oktatás</t>
  </si>
  <si>
    <t>2 3 1</t>
  </si>
  <si>
    <t>Óvodai nevelés, ell szakmai fel</t>
  </si>
  <si>
    <t>2 3 2</t>
  </si>
  <si>
    <t>SNI gyermekek óvodai nev, ell</t>
  </si>
  <si>
    <t>2 3 3</t>
  </si>
  <si>
    <t>Óvodai nev, ell működtetési fel</t>
  </si>
  <si>
    <t>2 3 4</t>
  </si>
  <si>
    <t>Óvodai intézményi étkeztetés</t>
  </si>
  <si>
    <t>2 3 5</t>
  </si>
  <si>
    <t>Iskolai intézményi étkeztetés</t>
  </si>
  <si>
    <t>2 3 6</t>
  </si>
  <si>
    <t>Gyermekek napközbeni ellátása</t>
  </si>
  <si>
    <t>2 3 7</t>
  </si>
  <si>
    <t>Szabad kap terh végzett szolg</t>
  </si>
  <si>
    <t>2 4</t>
  </si>
  <si>
    <t>Könyvtár</t>
  </si>
  <si>
    <t>2 4 1</t>
  </si>
  <si>
    <t>Könyvtári áll gyarapítása, nyilv</t>
  </si>
  <si>
    <t>Költségvetési szervek össz</t>
  </si>
  <si>
    <t>III.</t>
  </si>
  <si>
    <t>Szociális és Gyermekjóléti Intézményfenntartó Társulás</t>
  </si>
  <si>
    <t>3 1</t>
  </si>
  <si>
    <t>Igazgatási tevékenység</t>
  </si>
  <si>
    <t>3 2</t>
  </si>
  <si>
    <t>Szoc és Gyermekj Alapszolg Int</t>
  </si>
  <si>
    <t>3 2 1</t>
  </si>
  <si>
    <t>Idősek, demens betegek nappali e</t>
  </si>
  <si>
    <t>3 2 2</t>
  </si>
  <si>
    <t>Gyermekjóléti szolgáltatások</t>
  </si>
  <si>
    <t>3 2 3</t>
  </si>
  <si>
    <t>Szociális étkeztetés</t>
  </si>
  <si>
    <t>3 2 4</t>
  </si>
  <si>
    <t>Házi segítségnyújtás</t>
  </si>
  <si>
    <t>3 2 4 1</t>
  </si>
  <si>
    <t>Gyöngyössolymos</t>
  </si>
  <si>
    <t>3 2 4 2</t>
  </si>
  <si>
    <t>Gyöngyöspata</t>
  </si>
  <si>
    <t>3 2 4 3</t>
  </si>
  <si>
    <t>Gyöngyöstarján</t>
  </si>
  <si>
    <t>3 2 5</t>
  </si>
  <si>
    <t>Családsegítés</t>
  </si>
  <si>
    <t>Társulás 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</si>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</sst>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sz val="7"/>
      <name val="Arial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3" fontId="3" fillId="0" borderId="10" xfId="0" applyNumberFormat="1" applyFont="1" applyBorder="1"/>
    <xf numFmtId="0" fontId="4" fillId="0" borderId="0" xfId="0" applyFont="1"/>
    <xf numFmtId="16" fontId="3" fillId="0" borderId="10" xfId="0" applyNumberFormat="1" applyFont="1" applyBorder="1"/>
    <xf numFmtId="0" fontId="3" fillId="0" borderId="10" xfId="0" applyFont="1" applyBorder="1"/>
    <xf numFmtId="16" fontId="3" fillId="0" borderId="1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0" fontId="3" fillId="0" borderId="1" xfId="0" applyFont="1" applyBorder="1"/>
    <xf numFmtId="16" fontId="3" fillId="0" borderId="2" xfId="0" applyNumberFormat="1" applyFont="1" applyBorder="1"/>
    <xf numFmtId="3" fontId="3" fillId="0" borderId="3" xfId="0" applyNumberFormat="1" applyFont="1" applyBorder="1"/>
    <xf numFmtId="0" fontId="3" fillId="0" borderId="10" xfId="0" applyFont="1" applyFill="1" applyBorder="1" applyAlignment="1">
      <alignment horizontal="left"/>
    </xf>
    <xf numFmtId="3" fontId="3" fillId="0" borderId="9" xfId="0" applyNumberFormat="1" applyFont="1" applyBorder="1"/>
    <xf numFmtId="3" fontId="3" fillId="0" borderId="1" xfId="0" applyNumberFormat="1" applyFont="1" applyBorder="1"/>
    <xf numFmtId="0" fontId="3" fillId="0" borderId="2" xfId="0" applyFont="1" applyBorder="1"/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0" fillId="0" borderId="0" xfId="0" applyNumberFormat="1"/>
    <xf numFmtId="0" fontId="2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3" fontId="2" fillId="0" borderId="5" xfId="0" applyNumberFormat="1" applyFont="1" applyBorder="1"/>
    <xf numFmtId="0" fontId="2" fillId="0" borderId="5" xfId="0" applyFont="1" applyBorder="1"/>
    <xf numFmtId="0" fontId="1" fillId="0" borderId="0" xfId="0" applyFont="1"/>
    <xf numFmtId="0" fontId="3" fillId="0" borderId="2" xfId="0" applyFont="1" applyFill="1" applyBorder="1"/>
    <xf numFmtId="0" fontId="2" fillId="0" borderId="3" xfId="0" applyFont="1" applyFill="1" applyBorder="1"/>
    <xf numFmtId="0" fontId="3" fillId="0" borderId="10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0" borderId="11" xfId="0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5" fillId="0" borderId="10" xfId="0" applyFont="1" applyFill="1" applyBorder="1"/>
    <xf numFmtId="3" fontId="5" fillId="0" borderId="10" xfId="0" applyNumberFormat="1" applyFont="1" applyBorder="1"/>
    <xf numFmtId="0" fontId="5" fillId="0" borderId="10" xfId="0" applyFont="1" applyBorder="1"/>
    <xf numFmtId="0" fontId="3" fillId="0" borderId="9" xfId="0" applyFont="1" applyFill="1" applyBorder="1"/>
    <xf numFmtId="0" fontId="5" fillId="0" borderId="9" xfId="0" applyFont="1" applyBorder="1"/>
    <xf numFmtId="0" fontId="5" fillId="0" borderId="9" xfId="0" applyFont="1" applyFill="1" applyBorder="1"/>
    <xf numFmtId="3" fontId="5" fillId="0" borderId="9" xfId="0" applyNumberFormat="1" applyFont="1" applyBorder="1"/>
    <xf numFmtId="0" fontId="3" fillId="0" borderId="12" xfId="0" applyFont="1" applyBorder="1"/>
    <xf numFmtId="0" fontId="5" fillId="0" borderId="1" xfId="0" applyFont="1" applyFill="1" applyBorder="1"/>
    <xf numFmtId="3" fontId="5" fillId="0" borderId="5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Fill="1" applyBorder="1"/>
    <xf numFmtId="0" fontId="5" fillId="0" borderId="5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6" fillId="0" borderId="1" xfId="0" applyFont="1" applyFill="1" applyBorder="1"/>
    <xf numFmtId="3" fontId="6" fillId="0" borderId="1" xfId="0" applyNumberFormat="1" applyFont="1" applyBorder="1"/>
    <xf numFmtId="0" fontId="5" fillId="0" borderId="12" xfId="0" applyFont="1" applyBorder="1"/>
    <xf numFmtId="0" fontId="6" fillId="0" borderId="13" xfId="0" applyFont="1" applyFill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2" xfId="0" applyFont="1" applyBorder="1"/>
    <xf numFmtId="3" fontId="3" fillId="0" borderId="4" xfId="0" applyNumberFormat="1" applyFont="1" applyBorder="1"/>
    <xf numFmtId="0" fontId="7" fillId="0" borderId="9" xfId="0" applyFont="1" applyBorder="1"/>
    <xf numFmtId="0" fontId="7" fillId="0" borderId="9" xfId="0" applyFont="1" applyFill="1" applyBorder="1"/>
    <xf numFmtId="3" fontId="8" fillId="0" borderId="9" xfId="0" applyNumberFormat="1" applyFont="1" applyBorder="1"/>
    <xf numFmtId="3" fontId="7" fillId="0" borderId="9" xfId="0" applyNumberFormat="1" applyFont="1" applyBorder="1"/>
    <xf numFmtId="0" fontId="6" fillId="0" borderId="9" xfId="0" applyFont="1" applyFill="1" applyBorder="1"/>
    <xf numFmtId="3" fontId="6" fillId="0" borderId="9" xfId="0" applyNumberFormat="1" applyFont="1" applyBorder="1"/>
    <xf numFmtId="0" fontId="6" fillId="0" borderId="9" xfId="0" applyFont="1" applyBorder="1"/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topLeftCell="A28" workbookViewId="0">
      <selection activeCell="K49" sqref="K49"/>
    </sheetView>
  </sheetViews>
  <sheetFormatPr defaultRowHeight="12.75" x14ac:dyDescent="0.2"/>
  <cols>
    <col min="1" max="1" width="5" customWidth="1"/>
    <col min="2" max="2" width="23.140625" customWidth="1"/>
    <col min="3" max="3" width="6.85546875" customWidth="1"/>
    <col min="4" max="4" width="8.42578125" customWidth="1"/>
    <col min="5" max="5" width="11" customWidth="1"/>
    <col min="6" max="6" width="7.85546875" customWidth="1"/>
    <col min="7" max="7" width="8" customWidth="1"/>
    <col min="8" max="8" width="12.28515625" customWidth="1"/>
    <col min="9" max="9" width="9.28515625" customWidth="1"/>
    <col min="10" max="10" width="10" customWidth="1"/>
    <col min="11" max="11" width="6.5703125" customWidth="1"/>
    <col min="12" max="12" width="8.85546875" customWidth="1"/>
    <col min="13" max="13" width="7.42578125" customWidth="1"/>
    <col min="14" max="14" width="6.85546875" customWidth="1"/>
  </cols>
  <sheetData>
    <row r="1" spans="1:14" x14ac:dyDescent="0.2">
      <c r="M1" s="1"/>
      <c r="N1" s="1" t="s">
        <v>0</v>
      </c>
    </row>
    <row r="2" spans="1:14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N4" t="s">
        <v>3</v>
      </c>
    </row>
    <row r="5" spans="1:14" x14ac:dyDescent="0.2">
      <c r="A5" s="3"/>
      <c r="B5" s="3"/>
      <c r="C5" s="3"/>
      <c r="D5" s="4" t="s">
        <v>4</v>
      </c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">
      <c r="A6" s="7"/>
      <c r="B6" s="7"/>
      <c r="C6" s="7" t="s">
        <v>5</v>
      </c>
      <c r="D6" s="4" t="s">
        <v>6</v>
      </c>
      <c r="E6" s="5"/>
      <c r="F6" s="5"/>
      <c r="G6" s="5"/>
      <c r="H6" s="5"/>
      <c r="I6" s="5"/>
      <c r="J6" s="5"/>
      <c r="K6" s="8"/>
      <c r="L6" s="9" t="s">
        <v>7</v>
      </c>
      <c r="M6" s="10"/>
      <c r="N6" s="11"/>
    </row>
    <row r="7" spans="1:14" x14ac:dyDescent="0.2">
      <c r="A7" s="7" t="s">
        <v>8</v>
      </c>
      <c r="B7" s="7" t="s">
        <v>9</v>
      </c>
      <c r="C7" s="7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7" t="s">
        <v>16</v>
      </c>
      <c r="J7" s="7" t="s">
        <v>17</v>
      </c>
      <c r="K7" s="7" t="s">
        <v>18</v>
      </c>
      <c r="L7" s="7" t="s">
        <v>19</v>
      </c>
      <c r="M7" s="7" t="s">
        <v>20</v>
      </c>
      <c r="N7" s="3" t="s">
        <v>14</v>
      </c>
    </row>
    <row r="8" spans="1:14" x14ac:dyDescent="0.2">
      <c r="A8" s="7"/>
      <c r="B8" s="7"/>
      <c r="C8" s="7"/>
      <c r="D8" s="7" t="s">
        <v>21</v>
      </c>
      <c r="E8" s="7" t="s">
        <v>22</v>
      </c>
      <c r="F8" s="7" t="s">
        <v>23</v>
      </c>
      <c r="G8" s="7" t="s">
        <v>24</v>
      </c>
      <c r="H8" s="7" t="s">
        <v>25</v>
      </c>
      <c r="I8" s="7" t="s">
        <v>26</v>
      </c>
      <c r="J8" s="7" t="s">
        <v>27</v>
      </c>
      <c r="K8" s="7" t="s">
        <v>28</v>
      </c>
      <c r="L8" s="7"/>
      <c r="M8" s="7"/>
      <c r="N8" s="7" t="s">
        <v>29</v>
      </c>
    </row>
    <row r="9" spans="1:14" x14ac:dyDescent="0.2">
      <c r="A9" s="7"/>
      <c r="B9" s="7"/>
      <c r="C9" s="7"/>
      <c r="D9" s="7"/>
      <c r="E9" s="7" t="s">
        <v>30</v>
      </c>
      <c r="F9" s="7"/>
      <c r="G9" s="7" t="s">
        <v>23</v>
      </c>
      <c r="H9" s="7" t="s">
        <v>21</v>
      </c>
      <c r="I9" s="7" t="s">
        <v>23</v>
      </c>
      <c r="J9" s="7" t="s">
        <v>31</v>
      </c>
      <c r="K9" s="7"/>
      <c r="L9" s="7"/>
      <c r="M9" s="7"/>
      <c r="N9" s="7" t="s">
        <v>10</v>
      </c>
    </row>
    <row r="10" spans="1:14" ht="15" customHeight="1" x14ac:dyDescent="0.2">
      <c r="A10" s="12" t="s">
        <v>32</v>
      </c>
      <c r="B10" s="13" t="s">
        <v>33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6"/>
    </row>
    <row r="11" spans="1:14" ht="15" customHeight="1" x14ac:dyDescent="0.2">
      <c r="A11" s="15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1:14" ht="15" customHeight="1" x14ac:dyDescent="0.2">
      <c r="A12" s="19"/>
      <c r="B12" s="16" t="s">
        <v>34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4" s="23" customFormat="1" ht="15" customHeight="1" x14ac:dyDescent="0.2">
      <c r="A13" s="20" t="s">
        <v>35</v>
      </c>
      <c r="B13" s="21" t="s">
        <v>36</v>
      </c>
      <c r="C13" s="22">
        <f>SUM(D13:N13)</f>
        <v>41930</v>
      </c>
      <c r="D13" s="21"/>
      <c r="E13" s="21"/>
      <c r="F13" s="21"/>
      <c r="G13" s="21"/>
      <c r="H13" s="21"/>
      <c r="I13" s="21">
        <v>41930</v>
      </c>
      <c r="J13" s="21"/>
      <c r="K13" s="21"/>
      <c r="L13" s="21"/>
      <c r="M13" s="21"/>
      <c r="N13" s="21"/>
    </row>
    <row r="14" spans="1:14" ht="15" customHeight="1" x14ac:dyDescent="0.2">
      <c r="A14" s="24" t="s">
        <v>37</v>
      </c>
      <c r="B14" s="25" t="s">
        <v>38</v>
      </c>
      <c r="C14" s="22">
        <f>SUM(D14:N14)</f>
        <v>2960</v>
      </c>
      <c r="D14" s="22"/>
      <c r="E14" s="22"/>
      <c r="F14" s="22">
        <v>2960</v>
      </c>
      <c r="G14" s="22"/>
      <c r="H14" s="22"/>
      <c r="I14" s="22"/>
      <c r="J14" s="22"/>
      <c r="K14" s="22"/>
      <c r="L14" s="22"/>
      <c r="M14" s="22"/>
      <c r="N14" s="25"/>
    </row>
    <row r="15" spans="1:14" ht="15" customHeight="1" x14ac:dyDescent="0.2">
      <c r="A15" s="26" t="s">
        <v>39</v>
      </c>
      <c r="B15" s="27" t="s">
        <v>40</v>
      </c>
      <c r="C15" s="28">
        <f>SUM(D15:N15)</f>
        <v>26340</v>
      </c>
      <c r="D15" s="28"/>
      <c r="E15" s="28"/>
      <c r="F15" s="28"/>
      <c r="G15" s="28"/>
      <c r="H15" s="28"/>
      <c r="I15" s="28">
        <v>26340</v>
      </c>
      <c r="J15" s="28"/>
      <c r="K15" s="28"/>
      <c r="L15" s="28"/>
      <c r="M15" s="28"/>
      <c r="N15" s="29"/>
    </row>
    <row r="16" spans="1:14" ht="15" customHeight="1" x14ac:dyDescent="0.2">
      <c r="A16" s="30"/>
      <c r="B16" s="13" t="s">
        <v>41</v>
      </c>
      <c r="C16" s="31"/>
      <c r="D16" s="31"/>
      <c r="E16" s="31" t="s">
        <v>42</v>
      </c>
      <c r="F16" s="31"/>
      <c r="G16" s="31"/>
      <c r="H16" s="31"/>
      <c r="I16" s="31"/>
      <c r="J16" s="31"/>
      <c r="K16" s="31"/>
      <c r="L16" s="31"/>
      <c r="M16" s="31"/>
      <c r="N16" s="6"/>
    </row>
    <row r="17" spans="1:14" ht="15" customHeight="1" x14ac:dyDescent="0.2">
      <c r="A17" s="24" t="s">
        <v>43</v>
      </c>
      <c r="B17" s="32" t="s">
        <v>44</v>
      </c>
      <c r="C17" s="22">
        <f t="shared" ref="C17:C32" si="0">SUM(D17:N17)</f>
        <v>200</v>
      </c>
      <c r="D17" s="22">
        <v>176</v>
      </c>
      <c r="E17" s="22">
        <v>24</v>
      </c>
      <c r="F17" s="22"/>
      <c r="G17" s="22"/>
      <c r="H17" s="22"/>
      <c r="I17" s="22"/>
      <c r="J17" s="22"/>
      <c r="K17" s="22"/>
      <c r="L17" s="22"/>
      <c r="M17" s="22"/>
      <c r="N17" s="25"/>
    </row>
    <row r="18" spans="1:14" ht="15" customHeight="1" x14ac:dyDescent="0.2">
      <c r="A18" s="21" t="s">
        <v>45</v>
      </c>
      <c r="B18" s="21" t="s">
        <v>46</v>
      </c>
      <c r="C18" s="22">
        <f t="shared" si="0"/>
        <v>200</v>
      </c>
      <c r="D18" s="33">
        <v>176</v>
      </c>
      <c r="E18" s="33">
        <v>24</v>
      </c>
      <c r="F18" s="33"/>
      <c r="G18" s="33"/>
      <c r="H18" s="33"/>
      <c r="I18" s="33"/>
      <c r="J18" s="33"/>
      <c r="K18" s="33"/>
      <c r="L18" s="33"/>
      <c r="M18" s="33"/>
      <c r="N18" s="21"/>
    </row>
    <row r="19" spans="1:14" ht="15" customHeight="1" x14ac:dyDescent="0.2">
      <c r="A19" s="21" t="s">
        <v>47</v>
      </c>
      <c r="B19" s="21" t="s">
        <v>48</v>
      </c>
      <c r="C19" s="22">
        <f t="shared" si="0"/>
        <v>500</v>
      </c>
      <c r="D19" s="33">
        <v>352</v>
      </c>
      <c r="E19" s="33">
        <v>48</v>
      </c>
      <c r="F19" s="33">
        <v>100</v>
      </c>
      <c r="G19" s="33"/>
      <c r="H19" s="33"/>
      <c r="I19" s="33"/>
      <c r="J19" s="33"/>
      <c r="K19" s="33"/>
      <c r="L19" s="33"/>
      <c r="M19" s="33"/>
      <c r="N19" s="21"/>
    </row>
    <row r="20" spans="1:14" ht="15" customHeight="1" x14ac:dyDescent="0.2">
      <c r="A20" s="21" t="s">
        <v>49</v>
      </c>
      <c r="B20" s="21" t="s">
        <v>50</v>
      </c>
      <c r="C20" s="22">
        <f t="shared" si="0"/>
        <v>450</v>
      </c>
      <c r="D20" s="33"/>
      <c r="E20" s="33"/>
      <c r="F20" s="33">
        <v>450</v>
      </c>
      <c r="G20" s="33"/>
      <c r="H20" s="33"/>
      <c r="I20" s="33"/>
      <c r="J20" s="33"/>
      <c r="K20" s="33"/>
      <c r="L20" s="33"/>
      <c r="M20" s="33"/>
      <c r="N20" s="21"/>
    </row>
    <row r="21" spans="1:14" ht="15" customHeight="1" x14ac:dyDescent="0.2">
      <c r="A21" s="29" t="s">
        <v>51</v>
      </c>
      <c r="B21" s="29" t="s">
        <v>52</v>
      </c>
      <c r="C21" s="28">
        <f t="shared" si="0"/>
        <v>5000</v>
      </c>
      <c r="D21" s="34"/>
      <c r="E21" s="34"/>
      <c r="F21" s="34">
        <v>5000</v>
      </c>
      <c r="G21" s="34"/>
      <c r="H21" s="34"/>
      <c r="I21" s="34"/>
      <c r="J21" s="34"/>
      <c r="K21" s="34"/>
      <c r="L21" s="34"/>
      <c r="M21" s="34"/>
      <c r="N21" s="29"/>
    </row>
    <row r="22" spans="1:14" ht="15" customHeight="1" x14ac:dyDescent="0.2">
      <c r="A22" s="35"/>
      <c r="B22" s="13" t="s">
        <v>53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6"/>
    </row>
    <row r="23" spans="1:14" ht="15" customHeight="1" x14ac:dyDescent="0.2">
      <c r="A23" s="25" t="s">
        <v>54</v>
      </c>
      <c r="B23" s="25" t="s">
        <v>55</v>
      </c>
      <c r="C23" s="22">
        <f t="shared" si="0"/>
        <v>200</v>
      </c>
      <c r="D23" s="22"/>
      <c r="E23" s="22"/>
      <c r="F23" s="22"/>
      <c r="G23" s="22"/>
      <c r="H23" s="22"/>
      <c r="I23" s="22">
        <v>200</v>
      </c>
      <c r="J23" s="22"/>
      <c r="K23" s="22"/>
      <c r="L23" s="22"/>
      <c r="M23" s="22"/>
      <c r="N23" s="25"/>
    </row>
    <row r="24" spans="1:14" ht="15" customHeight="1" x14ac:dyDescent="0.2">
      <c r="A24" s="29" t="s">
        <v>56</v>
      </c>
      <c r="B24" s="29" t="s">
        <v>57</v>
      </c>
      <c r="C24" s="22">
        <f t="shared" si="0"/>
        <v>5207</v>
      </c>
      <c r="D24" s="34"/>
      <c r="E24" s="34"/>
      <c r="F24" s="34">
        <v>5207</v>
      </c>
      <c r="G24" s="34"/>
      <c r="H24" s="34"/>
      <c r="I24" s="34"/>
      <c r="J24" s="34"/>
      <c r="K24" s="34"/>
      <c r="L24" s="34"/>
      <c r="M24" s="34"/>
      <c r="N24" s="29"/>
    </row>
    <row r="25" spans="1:14" ht="15" customHeight="1" x14ac:dyDescent="0.2">
      <c r="A25" s="29" t="s">
        <v>58</v>
      </c>
      <c r="B25" s="29" t="s">
        <v>59</v>
      </c>
      <c r="C25" s="22">
        <f t="shared" si="0"/>
        <v>3500</v>
      </c>
      <c r="D25" s="34"/>
      <c r="E25" s="34"/>
      <c r="F25" s="34">
        <v>3500</v>
      </c>
      <c r="G25" s="34"/>
      <c r="H25" s="34"/>
      <c r="I25" s="34"/>
      <c r="J25" s="34"/>
      <c r="K25" s="34"/>
      <c r="L25" s="34"/>
      <c r="M25" s="34"/>
      <c r="N25" s="29"/>
    </row>
    <row r="26" spans="1:14" ht="15" customHeight="1" x14ac:dyDescent="0.2">
      <c r="A26" s="29" t="s">
        <v>60</v>
      </c>
      <c r="B26" s="29" t="s">
        <v>61</v>
      </c>
      <c r="C26" s="28">
        <f t="shared" si="0"/>
        <v>32400</v>
      </c>
      <c r="D26" s="34"/>
      <c r="E26" s="34"/>
      <c r="F26" s="34">
        <v>28280</v>
      </c>
      <c r="G26" s="34"/>
      <c r="H26" s="34"/>
      <c r="I26" s="34">
        <v>120</v>
      </c>
      <c r="J26" s="34"/>
      <c r="K26" s="34"/>
      <c r="L26" s="34">
        <v>4000</v>
      </c>
      <c r="M26" s="34"/>
      <c r="N26" s="29"/>
    </row>
    <row r="27" spans="1:14" ht="15" customHeight="1" x14ac:dyDescent="0.2">
      <c r="A27" s="35"/>
      <c r="B27" s="13" t="s">
        <v>62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6"/>
    </row>
    <row r="28" spans="1:14" ht="15" customHeight="1" x14ac:dyDescent="0.2">
      <c r="A28" s="27" t="s">
        <v>63</v>
      </c>
      <c r="B28" s="27" t="s">
        <v>64</v>
      </c>
      <c r="C28" s="22">
        <f t="shared" si="0"/>
        <v>1980</v>
      </c>
      <c r="D28" s="28"/>
      <c r="E28" s="28"/>
      <c r="F28" s="28">
        <v>1980</v>
      </c>
      <c r="G28" s="28"/>
      <c r="H28" s="28"/>
      <c r="I28" s="28"/>
      <c r="J28" s="28"/>
      <c r="K28" s="28"/>
      <c r="L28" s="28"/>
      <c r="M28" s="28"/>
      <c r="N28" s="27"/>
    </row>
    <row r="29" spans="1:14" ht="15" customHeight="1" x14ac:dyDescent="0.2">
      <c r="A29" s="29" t="s">
        <v>65</v>
      </c>
      <c r="B29" s="29" t="s">
        <v>66</v>
      </c>
      <c r="C29" s="22">
        <f t="shared" si="0"/>
        <v>600</v>
      </c>
      <c r="D29" s="34"/>
      <c r="E29" s="34"/>
      <c r="F29" s="34">
        <v>600</v>
      </c>
      <c r="G29" s="34"/>
      <c r="H29" s="34"/>
      <c r="I29" s="34"/>
      <c r="J29" s="34"/>
      <c r="K29" s="34"/>
      <c r="L29" s="34"/>
      <c r="M29" s="34"/>
      <c r="N29" s="29"/>
    </row>
    <row r="30" spans="1:14" ht="15" customHeight="1" x14ac:dyDescent="0.2">
      <c r="A30" s="29" t="s">
        <v>67</v>
      </c>
      <c r="B30" s="29" t="s">
        <v>68</v>
      </c>
      <c r="C30" s="22">
        <f t="shared" si="0"/>
        <v>600</v>
      </c>
      <c r="D30" s="34"/>
      <c r="E30" s="34"/>
      <c r="F30" s="34">
        <v>600</v>
      </c>
      <c r="G30" s="34"/>
      <c r="H30" s="34"/>
      <c r="I30" s="34"/>
      <c r="J30" s="34"/>
      <c r="K30" s="34"/>
      <c r="L30" s="34"/>
      <c r="M30" s="34"/>
      <c r="N30" s="29"/>
    </row>
    <row r="31" spans="1:14" ht="15" customHeight="1" x14ac:dyDescent="0.2">
      <c r="A31" s="21" t="s">
        <v>69</v>
      </c>
      <c r="B31" s="21" t="s">
        <v>70</v>
      </c>
      <c r="C31" s="33">
        <f t="shared" si="0"/>
        <v>5676</v>
      </c>
      <c r="D31" s="33">
        <v>3069</v>
      </c>
      <c r="E31" s="33">
        <v>771</v>
      </c>
      <c r="F31" s="33">
        <v>1817</v>
      </c>
      <c r="G31" s="33">
        <v>19</v>
      </c>
      <c r="H31" s="33"/>
      <c r="I31" s="33"/>
      <c r="J31" s="33"/>
      <c r="K31" s="33"/>
      <c r="L31" s="33"/>
      <c r="M31" s="33"/>
      <c r="N31" s="21"/>
    </row>
    <row r="32" spans="1:14" ht="15" customHeight="1" x14ac:dyDescent="0.2">
      <c r="A32" s="21" t="s">
        <v>71</v>
      </c>
      <c r="B32" s="21" t="s">
        <v>72</v>
      </c>
      <c r="C32" s="33">
        <f t="shared" si="0"/>
        <v>272</v>
      </c>
      <c r="D32" s="33"/>
      <c r="E32" s="33"/>
      <c r="F32" s="33">
        <v>272</v>
      </c>
      <c r="G32" s="33"/>
      <c r="H32" s="33"/>
      <c r="I32" s="33"/>
      <c r="J32" s="33"/>
      <c r="K32" s="33"/>
      <c r="L32" s="33"/>
      <c r="M32" s="33"/>
      <c r="N32" s="21"/>
    </row>
    <row r="33" spans="1:15" ht="12.75" customHeight="1" x14ac:dyDescent="0.2">
      <c r="A33" s="3"/>
      <c r="B33" s="3"/>
      <c r="C33" s="3"/>
      <c r="D33" s="4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1:15" ht="12.75" customHeight="1" x14ac:dyDescent="0.2">
      <c r="A34" s="7"/>
      <c r="B34" s="7"/>
      <c r="C34" s="7" t="s">
        <v>5</v>
      </c>
      <c r="D34" s="4" t="s">
        <v>6</v>
      </c>
      <c r="E34" s="5"/>
      <c r="F34" s="5"/>
      <c r="G34" s="5"/>
      <c r="H34" s="5"/>
      <c r="I34" s="5"/>
      <c r="J34" s="5"/>
      <c r="K34" s="8"/>
      <c r="L34" s="4" t="s">
        <v>7</v>
      </c>
      <c r="M34" s="5"/>
      <c r="N34" s="8"/>
    </row>
    <row r="35" spans="1:15" ht="12.75" customHeight="1" x14ac:dyDescent="0.2">
      <c r="A35" s="7" t="s">
        <v>8</v>
      </c>
      <c r="B35" s="7" t="s">
        <v>9</v>
      </c>
      <c r="C35" s="7" t="s">
        <v>10</v>
      </c>
      <c r="D35" s="3" t="s">
        <v>11</v>
      </c>
      <c r="E35" s="3" t="s">
        <v>12</v>
      </c>
      <c r="F35" s="3" t="s">
        <v>13</v>
      </c>
      <c r="G35" s="3" t="s">
        <v>14</v>
      </c>
      <c r="H35" s="3" t="s">
        <v>15</v>
      </c>
      <c r="I35" s="7" t="s">
        <v>16</v>
      </c>
      <c r="J35" s="7" t="s">
        <v>17</v>
      </c>
      <c r="K35" s="7" t="s">
        <v>18</v>
      </c>
      <c r="L35" s="7" t="s">
        <v>19</v>
      </c>
      <c r="M35" s="7" t="s">
        <v>20</v>
      </c>
      <c r="N35" s="3" t="s">
        <v>14</v>
      </c>
    </row>
    <row r="36" spans="1:15" ht="12.75" customHeight="1" x14ac:dyDescent="0.2">
      <c r="A36" s="7"/>
      <c r="B36" s="7"/>
      <c r="C36" s="7"/>
      <c r="D36" s="7" t="s">
        <v>21</v>
      </c>
      <c r="E36" s="7" t="s">
        <v>22</v>
      </c>
      <c r="F36" s="7" t="s">
        <v>23</v>
      </c>
      <c r="G36" s="7" t="s">
        <v>24</v>
      </c>
      <c r="H36" s="7" t="s">
        <v>25</v>
      </c>
      <c r="I36" s="7" t="s">
        <v>26</v>
      </c>
      <c r="J36" s="7" t="s">
        <v>27</v>
      </c>
      <c r="K36" s="7" t="s">
        <v>28</v>
      </c>
      <c r="L36" s="7"/>
      <c r="M36" s="7"/>
      <c r="N36" s="7" t="s">
        <v>29</v>
      </c>
    </row>
    <row r="37" spans="1:15" ht="12.75" customHeight="1" x14ac:dyDescent="0.2">
      <c r="A37" s="36"/>
      <c r="B37" s="36"/>
      <c r="C37" s="36"/>
      <c r="D37" s="36"/>
      <c r="E37" s="36" t="s">
        <v>30</v>
      </c>
      <c r="F37" s="36"/>
      <c r="G37" s="36" t="s">
        <v>23</v>
      </c>
      <c r="H37" s="36" t="s">
        <v>21</v>
      </c>
      <c r="I37" s="36" t="s">
        <v>23</v>
      </c>
      <c r="J37" s="36" t="s">
        <v>31</v>
      </c>
      <c r="K37" s="36"/>
      <c r="L37" s="36"/>
      <c r="M37" s="36"/>
      <c r="N37" s="36" t="s">
        <v>10</v>
      </c>
    </row>
    <row r="38" spans="1:15" ht="15" customHeight="1" x14ac:dyDescent="0.2">
      <c r="A38" s="35"/>
      <c r="B38" s="13" t="s">
        <v>73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6"/>
    </row>
    <row r="39" spans="1:15" ht="15" customHeight="1" x14ac:dyDescent="0.2">
      <c r="A39" s="25" t="s">
        <v>71</v>
      </c>
      <c r="B39" s="25" t="s">
        <v>74</v>
      </c>
      <c r="C39" s="22">
        <f>SUM(D39:N39)</f>
        <v>2000</v>
      </c>
      <c r="D39" s="22"/>
      <c r="E39" s="22"/>
      <c r="F39" s="22"/>
      <c r="G39" s="22"/>
      <c r="H39" s="22"/>
      <c r="I39" s="22"/>
      <c r="J39" s="22">
        <v>2000</v>
      </c>
      <c r="K39" s="22"/>
      <c r="L39" s="22"/>
      <c r="M39" s="22"/>
      <c r="N39" s="25"/>
    </row>
    <row r="40" spans="1:15" ht="15" customHeight="1" x14ac:dyDescent="0.2">
      <c r="A40" s="37"/>
      <c r="B40" s="13" t="s">
        <v>75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5" ht="15" customHeight="1" x14ac:dyDescent="0.2">
      <c r="A41" s="27" t="s">
        <v>76</v>
      </c>
      <c r="B41" s="27" t="s">
        <v>77</v>
      </c>
      <c r="C41" s="22">
        <f t="shared" ref="C41:C46" si="1">SUM(D41:N41)</f>
        <v>150</v>
      </c>
      <c r="D41" s="28"/>
      <c r="E41" s="28"/>
      <c r="F41" s="28"/>
      <c r="G41" s="28"/>
      <c r="H41" s="28">
        <v>150</v>
      </c>
      <c r="I41" s="28"/>
      <c r="J41" s="28"/>
      <c r="K41" s="28"/>
      <c r="L41" s="28"/>
      <c r="M41" s="28"/>
      <c r="N41" s="27"/>
    </row>
    <row r="42" spans="1:15" ht="15" customHeight="1" x14ac:dyDescent="0.2">
      <c r="A42" s="29" t="s">
        <v>78</v>
      </c>
      <c r="B42" s="29" t="s">
        <v>79</v>
      </c>
      <c r="C42" s="22">
        <f t="shared" si="1"/>
        <v>300</v>
      </c>
      <c r="D42" s="34"/>
      <c r="E42" s="34"/>
      <c r="F42" s="34"/>
      <c r="G42" s="34"/>
      <c r="H42" s="34">
        <v>300</v>
      </c>
      <c r="I42" s="34"/>
      <c r="J42" s="34"/>
      <c r="K42" s="34"/>
      <c r="L42" s="34"/>
      <c r="M42" s="34"/>
      <c r="N42" s="29"/>
    </row>
    <row r="43" spans="1:15" ht="15" customHeight="1" x14ac:dyDescent="0.2">
      <c r="A43" s="29" t="s">
        <v>80</v>
      </c>
      <c r="B43" s="29" t="s">
        <v>81</v>
      </c>
      <c r="C43" s="22">
        <f t="shared" si="1"/>
        <v>200</v>
      </c>
      <c r="D43" s="34"/>
      <c r="E43" s="34"/>
      <c r="F43" s="34"/>
      <c r="G43" s="34"/>
      <c r="H43" s="34">
        <v>200</v>
      </c>
      <c r="I43" s="34"/>
      <c r="J43" s="34"/>
      <c r="K43" s="34"/>
      <c r="L43" s="34"/>
      <c r="M43" s="34"/>
      <c r="N43" s="29"/>
    </row>
    <row r="44" spans="1:15" ht="15" customHeight="1" x14ac:dyDescent="0.2">
      <c r="A44" s="21" t="s">
        <v>82</v>
      </c>
      <c r="B44" s="21" t="s">
        <v>83</v>
      </c>
      <c r="C44" s="33">
        <f t="shared" si="1"/>
        <v>2354</v>
      </c>
      <c r="D44" s="33"/>
      <c r="E44" s="33"/>
      <c r="F44" s="33"/>
      <c r="G44" s="33"/>
      <c r="H44" s="33">
        <v>2354</v>
      </c>
      <c r="I44" s="33"/>
      <c r="J44" s="33"/>
      <c r="K44" s="33"/>
      <c r="L44" s="33"/>
      <c r="M44" s="33"/>
      <c r="N44" s="21"/>
      <c r="O44" s="40"/>
    </row>
    <row r="45" spans="1:15" ht="15" customHeight="1" x14ac:dyDescent="0.2">
      <c r="A45" s="21" t="s">
        <v>84</v>
      </c>
      <c r="B45" s="21" t="s">
        <v>85</v>
      </c>
      <c r="C45" s="33">
        <f t="shared" si="1"/>
        <v>150</v>
      </c>
      <c r="D45" s="33"/>
      <c r="E45" s="33"/>
      <c r="F45" s="33"/>
      <c r="G45" s="33"/>
      <c r="H45" s="33">
        <v>150</v>
      </c>
      <c r="I45" s="33"/>
      <c r="J45" s="33"/>
      <c r="K45" s="33"/>
      <c r="L45" s="33"/>
      <c r="M45" s="33"/>
      <c r="N45" s="21"/>
      <c r="O45" s="40"/>
    </row>
    <row r="46" spans="1:15" ht="15" customHeight="1" x14ac:dyDescent="0.2">
      <c r="A46" s="29" t="s">
        <v>86</v>
      </c>
      <c r="B46" s="29" t="s">
        <v>87</v>
      </c>
      <c r="C46" s="34">
        <f t="shared" si="1"/>
        <v>2300</v>
      </c>
      <c r="D46" s="34"/>
      <c r="E46" s="34"/>
      <c r="F46" s="34"/>
      <c r="G46" s="34"/>
      <c r="H46" s="34">
        <v>2300</v>
      </c>
      <c r="I46" s="34"/>
      <c r="J46" s="34"/>
      <c r="K46" s="34"/>
      <c r="L46" s="34"/>
      <c r="M46" s="34"/>
      <c r="N46" s="29"/>
      <c r="O46" s="40"/>
    </row>
    <row r="47" spans="1:15" ht="12.75" customHeight="1" x14ac:dyDescent="0.2">
      <c r="A47" s="37"/>
      <c r="B47" s="41" t="s">
        <v>88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</row>
    <row r="48" spans="1:15" s="23" customFormat="1" ht="12.75" customHeight="1" x14ac:dyDescent="0.2">
      <c r="A48" s="42" t="s">
        <v>89</v>
      </c>
      <c r="B48" s="42" t="s">
        <v>90</v>
      </c>
      <c r="C48" s="43">
        <f>SUM(D48:N48)</f>
        <v>5450</v>
      </c>
      <c r="D48" s="44"/>
      <c r="E48" s="44"/>
      <c r="F48" s="44"/>
      <c r="G48" s="44"/>
      <c r="H48" s="44"/>
      <c r="I48" s="44"/>
      <c r="J48" s="44"/>
      <c r="K48" s="43">
        <v>5450</v>
      </c>
      <c r="L48" s="44"/>
      <c r="M48" s="44"/>
      <c r="N48" s="44"/>
    </row>
    <row r="49" spans="1:15" ht="15" customHeight="1" x14ac:dyDescent="0.2">
      <c r="A49" s="29"/>
      <c r="B49" s="45" t="s">
        <v>91</v>
      </c>
      <c r="C49" s="46">
        <f>SUM(C13:C48)</f>
        <v>140919</v>
      </c>
      <c r="D49" s="46">
        <f t="shared" ref="D49:N49" si="2">SUM(D13:D48)</f>
        <v>3773</v>
      </c>
      <c r="E49" s="46">
        <f t="shared" si="2"/>
        <v>867</v>
      </c>
      <c r="F49" s="46">
        <f t="shared" si="2"/>
        <v>50766</v>
      </c>
      <c r="G49" s="46">
        <f t="shared" si="2"/>
        <v>19</v>
      </c>
      <c r="H49" s="46">
        <f t="shared" si="2"/>
        <v>5454</v>
      </c>
      <c r="I49" s="46">
        <f t="shared" si="2"/>
        <v>68590</v>
      </c>
      <c r="J49" s="46">
        <f t="shared" si="2"/>
        <v>2000</v>
      </c>
      <c r="K49" s="46">
        <f t="shared" si="2"/>
        <v>5450</v>
      </c>
      <c r="L49" s="46">
        <f t="shared" si="2"/>
        <v>4000</v>
      </c>
      <c r="M49" s="46">
        <f t="shared" si="2"/>
        <v>0</v>
      </c>
      <c r="N49" s="46">
        <f t="shared" si="2"/>
        <v>0</v>
      </c>
      <c r="O49" s="40"/>
    </row>
    <row r="50" spans="1:15" ht="15" customHeight="1" x14ac:dyDescent="0.2">
      <c r="A50" s="35"/>
      <c r="B50" s="1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6"/>
    </row>
    <row r="51" spans="1:15" ht="15" customHeight="1" x14ac:dyDescent="0.2">
      <c r="A51" s="48" t="s">
        <v>92</v>
      </c>
      <c r="B51" s="49" t="s">
        <v>93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/>
    </row>
    <row r="52" spans="1:15" s="53" customFormat="1" ht="15" customHeight="1" x14ac:dyDescent="0.2">
      <c r="A52" s="50" t="s">
        <v>94</v>
      </c>
      <c r="B52" s="50" t="s">
        <v>95</v>
      </c>
      <c r="C52" s="51">
        <f>SUM(D52:N52)</f>
        <v>95958</v>
      </c>
      <c r="D52" s="51">
        <f>SUM(D54:D55)</f>
        <v>50687</v>
      </c>
      <c r="E52" s="51">
        <f>SUM(E54:E55)</f>
        <v>12077</v>
      </c>
      <c r="F52" s="51">
        <f>SUM(F54:F55)</f>
        <v>31509</v>
      </c>
      <c r="G52" s="51">
        <f>SUM(G54:G55)</f>
        <v>1685</v>
      </c>
      <c r="H52" s="51"/>
      <c r="I52" s="51"/>
      <c r="J52" s="51"/>
      <c r="K52" s="51"/>
      <c r="L52" s="51"/>
      <c r="M52" s="52"/>
      <c r="N52" s="52"/>
    </row>
    <row r="53" spans="1:15" ht="15" customHeight="1" x14ac:dyDescent="0.2">
      <c r="A53" s="54"/>
      <c r="B53" s="55" t="s">
        <v>34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14"/>
      <c r="N53" s="6"/>
    </row>
    <row r="54" spans="1:15" ht="15" customHeight="1" x14ac:dyDescent="0.2">
      <c r="A54" s="56" t="s">
        <v>96</v>
      </c>
      <c r="B54" s="56" t="s">
        <v>97</v>
      </c>
      <c r="C54" s="22">
        <f>SUM(D54:N54)</f>
        <v>66505</v>
      </c>
      <c r="D54" s="22">
        <v>30446</v>
      </c>
      <c r="E54" s="22">
        <v>7108</v>
      </c>
      <c r="F54" s="22">
        <v>27380</v>
      </c>
      <c r="G54" s="22">
        <v>1571</v>
      </c>
      <c r="H54" s="22"/>
      <c r="I54" s="22"/>
      <c r="J54" s="22"/>
      <c r="K54" s="22"/>
      <c r="L54" s="22"/>
      <c r="M54" s="25"/>
      <c r="N54" s="25"/>
    </row>
    <row r="55" spans="1:15" ht="15" customHeight="1" x14ac:dyDescent="0.2">
      <c r="A55" s="57" t="s">
        <v>98</v>
      </c>
      <c r="B55" s="57" t="s">
        <v>99</v>
      </c>
      <c r="C55" s="34">
        <f>SUM(D55:N55)</f>
        <v>29453</v>
      </c>
      <c r="D55" s="34">
        <v>20241</v>
      </c>
      <c r="E55" s="34">
        <v>4969</v>
      </c>
      <c r="F55" s="34">
        <v>4129</v>
      </c>
      <c r="G55" s="34">
        <v>114</v>
      </c>
      <c r="H55" s="34"/>
      <c r="I55" s="34"/>
      <c r="J55" s="34"/>
      <c r="K55" s="34"/>
      <c r="L55" s="34"/>
      <c r="M55" s="29"/>
      <c r="N55" s="29"/>
    </row>
    <row r="56" spans="1:15" ht="15" customHeight="1" x14ac:dyDescent="0.2">
      <c r="A56" s="54"/>
      <c r="B56" s="58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14"/>
      <c r="N56" s="6"/>
    </row>
    <row r="57" spans="1:15" s="53" customFormat="1" ht="15" customHeight="1" x14ac:dyDescent="0.2">
      <c r="A57" s="50" t="s">
        <v>100</v>
      </c>
      <c r="B57" s="50" t="s">
        <v>101</v>
      </c>
      <c r="C57" s="51">
        <f>SUM(D57:M57)</f>
        <v>21817</v>
      </c>
      <c r="D57" s="51">
        <v>4574</v>
      </c>
      <c r="E57" s="51">
        <v>1157</v>
      </c>
      <c r="F57" s="51">
        <v>16067</v>
      </c>
      <c r="G57" s="51">
        <v>19</v>
      </c>
      <c r="H57" s="51"/>
      <c r="I57" s="51"/>
      <c r="J57" s="51"/>
      <c r="K57" s="51"/>
      <c r="L57" s="51"/>
      <c r="M57" s="52"/>
      <c r="N57" s="52"/>
    </row>
    <row r="58" spans="1:15" ht="15" customHeight="1" x14ac:dyDescent="0.2">
      <c r="A58" s="54"/>
      <c r="B58" s="55" t="s">
        <v>73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14"/>
      <c r="N58" s="6"/>
    </row>
    <row r="59" spans="1:15" ht="15" customHeight="1" x14ac:dyDescent="0.2">
      <c r="A59" s="59" t="s">
        <v>102</v>
      </c>
      <c r="B59" s="59" t="s">
        <v>103</v>
      </c>
      <c r="C59" s="28">
        <f>SUM(D59:M59)</f>
        <v>21817</v>
      </c>
      <c r="D59" s="28">
        <v>4574</v>
      </c>
      <c r="E59" s="28">
        <v>1157</v>
      </c>
      <c r="F59" s="28">
        <v>16067</v>
      </c>
      <c r="G59" s="28">
        <v>19</v>
      </c>
      <c r="H59" s="28"/>
      <c r="I59" s="28"/>
      <c r="J59" s="28"/>
      <c r="K59" s="28"/>
      <c r="L59" s="28"/>
      <c r="M59" s="27"/>
      <c r="N59" s="60"/>
    </row>
    <row r="60" spans="1:15" ht="15" customHeight="1" x14ac:dyDescent="0.2">
      <c r="A60" s="54"/>
      <c r="B60" s="58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14"/>
      <c r="N60" s="6"/>
    </row>
    <row r="61" spans="1:15" s="53" customFormat="1" ht="15" customHeight="1" x14ac:dyDescent="0.2">
      <c r="A61" s="50" t="s">
        <v>104</v>
      </c>
      <c r="B61" s="50" t="s">
        <v>105</v>
      </c>
      <c r="C61" s="51">
        <f>SUM(C63:C76)</f>
        <v>120400</v>
      </c>
      <c r="D61" s="51">
        <f>SUM(D63:D76)</f>
        <v>58895</v>
      </c>
      <c r="E61" s="51">
        <f>SUM(E63:E76)</f>
        <v>14593</v>
      </c>
      <c r="F61" s="51">
        <f>SUM(F63:F76)</f>
        <v>45475</v>
      </c>
      <c r="G61" s="51">
        <f>SUM(G63:G76)</f>
        <v>1437</v>
      </c>
      <c r="H61" s="51"/>
      <c r="I61" s="51"/>
      <c r="J61" s="51"/>
      <c r="K61" s="51"/>
      <c r="L61" s="51"/>
      <c r="M61" s="51"/>
      <c r="N61" s="51"/>
    </row>
    <row r="62" spans="1:15" ht="15" customHeight="1" x14ac:dyDescent="0.2">
      <c r="A62" s="54"/>
      <c r="B62" s="55" t="s">
        <v>106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2"/>
    </row>
    <row r="63" spans="1:15" ht="15" customHeight="1" x14ac:dyDescent="0.2">
      <c r="A63" s="56" t="s">
        <v>107</v>
      </c>
      <c r="B63" s="63" t="s">
        <v>108</v>
      </c>
      <c r="C63" s="64">
        <f>SUM(D63:N63)</f>
        <v>50132</v>
      </c>
      <c r="D63" s="64">
        <v>39914</v>
      </c>
      <c r="E63" s="64">
        <v>9971</v>
      </c>
      <c r="F63" s="64"/>
      <c r="G63" s="64">
        <v>247</v>
      </c>
      <c r="H63" s="64"/>
      <c r="I63" s="65"/>
      <c r="J63" s="65"/>
      <c r="K63" s="65"/>
      <c r="L63" s="65"/>
      <c r="M63" s="65"/>
      <c r="N63" s="65"/>
    </row>
    <row r="64" spans="1:15" ht="15" customHeight="1" x14ac:dyDescent="0.2">
      <c r="A64" s="66" t="s">
        <v>109</v>
      </c>
      <c r="B64" s="63" t="s">
        <v>110</v>
      </c>
      <c r="C64" s="64">
        <f>SUM(D64:G64)</f>
        <v>1215</v>
      </c>
      <c r="D64" s="64"/>
      <c r="E64" s="64"/>
      <c r="F64" s="64">
        <v>1215</v>
      </c>
      <c r="G64" s="64"/>
      <c r="H64" s="64"/>
      <c r="I64" s="65"/>
      <c r="J64" s="65"/>
      <c r="K64" s="65"/>
      <c r="L64" s="65"/>
      <c r="M64" s="65"/>
      <c r="N64" s="67"/>
    </row>
    <row r="65" spans="1:14" ht="12.75" customHeight="1" x14ac:dyDescent="0.2">
      <c r="A65" s="3"/>
      <c r="B65" s="3"/>
      <c r="C65" s="3"/>
      <c r="D65" s="4" t="s">
        <v>4</v>
      </c>
      <c r="E65" s="5"/>
      <c r="F65" s="5"/>
      <c r="G65" s="5"/>
      <c r="H65" s="5"/>
      <c r="I65" s="5"/>
      <c r="J65" s="5"/>
      <c r="K65" s="5"/>
      <c r="L65" s="5"/>
      <c r="M65" s="5"/>
      <c r="N65" s="6"/>
    </row>
    <row r="66" spans="1:14" ht="12.75" customHeight="1" x14ac:dyDescent="0.2">
      <c r="A66" s="7"/>
      <c r="B66" s="7"/>
      <c r="C66" s="7" t="s">
        <v>5</v>
      </c>
      <c r="D66" s="4" t="s">
        <v>6</v>
      </c>
      <c r="E66" s="5"/>
      <c r="F66" s="5"/>
      <c r="G66" s="5"/>
      <c r="H66" s="5"/>
      <c r="I66" s="5"/>
      <c r="J66" s="5"/>
      <c r="K66" s="8"/>
      <c r="L66" s="4" t="s">
        <v>7</v>
      </c>
      <c r="M66" s="5"/>
      <c r="N66" s="8"/>
    </row>
    <row r="67" spans="1:14" ht="12.75" customHeight="1" x14ac:dyDescent="0.2">
      <c r="A67" s="7" t="s">
        <v>8</v>
      </c>
      <c r="B67" s="7" t="s">
        <v>9</v>
      </c>
      <c r="C67" s="7" t="s">
        <v>10</v>
      </c>
      <c r="D67" s="3" t="s">
        <v>11</v>
      </c>
      <c r="E67" s="3" t="s">
        <v>12</v>
      </c>
      <c r="F67" s="3" t="s">
        <v>13</v>
      </c>
      <c r="G67" s="3" t="s">
        <v>14</v>
      </c>
      <c r="H67" s="3" t="s">
        <v>15</v>
      </c>
      <c r="I67" s="7" t="s">
        <v>16</v>
      </c>
      <c r="J67" s="7" t="s">
        <v>17</v>
      </c>
      <c r="K67" s="7" t="s">
        <v>18</v>
      </c>
      <c r="L67" s="7" t="s">
        <v>19</v>
      </c>
      <c r="M67" s="7" t="s">
        <v>20</v>
      </c>
      <c r="N67" s="3" t="s">
        <v>14</v>
      </c>
    </row>
    <row r="68" spans="1:14" ht="12.75" customHeight="1" x14ac:dyDescent="0.2">
      <c r="A68" s="7"/>
      <c r="B68" s="7"/>
      <c r="C68" s="7"/>
      <c r="D68" s="7" t="s">
        <v>21</v>
      </c>
      <c r="E68" s="7" t="s">
        <v>22</v>
      </c>
      <c r="F68" s="7" t="s">
        <v>23</v>
      </c>
      <c r="G68" s="7" t="s">
        <v>24</v>
      </c>
      <c r="H68" s="7" t="s">
        <v>25</v>
      </c>
      <c r="I68" s="7" t="s">
        <v>26</v>
      </c>
      <c r="J68" s="7" t="s">
        <v>27</v>
      </c>
      <c r="K68" s="7" t="s">
        <v>28</v>
      </c>
      <c r="L68" s="7"/>
      <c r="M68" s="7"/>
      <c r="N68" s="7" t="s">
        <v>29</v>
      </c>
    </row>
    <row r="69" spans="1:14" ht="12.75" customHeight="1" x14ac:dyDescent="0.2">
      <c r="A69" s="36"/>
      <c r="B69" s="36"/>
      <c r="C69" s="36"/>
      <c r="D69" s="36"/>
      <c r="E69" s="36" t="s">
        <v>30</v>
      </c>
      <c r="F69" s="36"/>
      <c r="G69" s="36" t="s">
        <v>23</v>
      </c>
      <c r="H69" s="36" t="s">
        <v>21</v>
      </c>
      <c r="I69" s="36" t="s">
        <v>23</v>
      </c>
      <c r="J69" s="36" t="s">
        <v>31</v>
      </c>
      <c r="K69" s="36"/>
      <c r="L69" s="36"/>
      <c r="M69" s="36"/>
      <c r="N69" s="36" t="s">
        <v>10</v>
      </c>
    </row>
    <row r="70" spans="1:14" ht="15" customHeight="1" x14ac:dyDescent="0.2">
      <c r="A70" s="66" t="s">
        <v>111</v>
      </c>
      <c r="B70" s="68" t="s">
        <v>112</v>
      </c>
      <c r="C70" s="64">
        <f>SUM(D70:N70)</f>
        <v>10256</v>
      </c>
      <c r="D70" s="69"/>
      <c r="E70" s="69"/>
      <c r="F70" s="69">
        <v>9256</v>
      </c>
      <c r="G70" s="69">
        <v>1000</v>
      </c>
      <c r="H70" s="69"/>
      <c r="I70" s="67"/>
      <c r="J70" s="67"/>
      <c r="K70" s="67"/>
      <c r="L70" s="67"/>
      <c r="M70" s="67"/>
      <c r="N70" s="67"/>
    </row>
    <row r="71" spans="1:14" ht="15" customHeight="1" x14ac:dyDescent="0.2">
      <c r="A71" s="54" t="s">
        <v>113</v>
      </c>
      <c r="B71" s="68" t="s">
        <v>114</v>
      </c>
      <c r="C71" s="64">
        <f>SUM(D71:N71)</f>
        <v>25383</v>
      </c>
      <c r="D71" s="69">
        <v>13086</v>
      </c>
      <c r="E71" s="69">
        <v>3175</v>
      </c>
      <c r="F71" s="69">
        <v>8989</v>
      </c>
      <c r="G71" s="69">
        <v>133</v>
      </c>
      <c r="H71" s="69"/>
      <c r="I71" s="67"/>
      <c r="J71" s="67"/>
      <c r="K71" s="67"/>
      <c r="L71" s="67"/>
      <c r="M71" s="67"/>
      <c r="N71" s="67"/>
    </row>
    <row r="72" spans="1:14" ht="15" customHeight="1" x14ac:dyDescent="0.2">
      <c r="A72" s="70" t="s">
        <v>115</v>
      </c>
      <c r="B72" s="71" t="s">
        <v>116</v>
      </c>
      <c r="C72" s="72">
        <f>SUM(D72:G72)</f>
        <v>16387</v>
      </c>
      <c r="D72" s="73"/>
      <c r="E72" s="73"/>
      <c r="F72" s="73">
        <v>16387</v>
      </c>
      <c r="G72" s="73"/>
      <c r="H72" s="73"/>
      <c r="I72" s="74"/>
      <c r="J72" s="74"/>
      <c r="K72" s="74"/>
      <c r="L72" s="74"/>
      <c r="M72" s="74"/>
      <c r="N72" s="74"/>
    </row>
    <row r="73" spans="1:14" ht="15" customHeight="1" x14ac:dyDescent="0.2">
      <c r="A73" s="35"/>
      <c r="B73" s="55" t="s">
        <v>75</v>
      </c>
      <c r="C73" s="61"/>
      <c r="D73" s="61"/>
      <c r="E73" s="61"/>
      <c r="F73" s="61"/>
      <c r="G73" s="61"/>
      <c r="H73" s="61"/>
      <c r="I73" s="75"/>
      <c r="J73" s="75"/>
      <c r="K73" s="75"/>
      <c r="L73" s="75"/>
      <c r="M73" s="75"/>
      <c r="N73" s="76"/>
    </row>
    <row r="74" spans="1:14" ht="15" customHeight="1" x14ac:dyDescent="0.2">
      <c r="A74" s="77" t="s">
        <v>117</v>
      </c>
      <c r="B74" s="77" t="s">
        <v>118</v>
      </c>
      <c r="C74" s="72">
        <f>SUM(D74:G74)</f>
        <v>10058</v>
      </c>
      <c r="D74" s="72">
        <v>5895</v>
      </c>
      <c r="E74" s="72">
        <v>1447</v>
      </c>
      <c r="F74" s="72">
        <v>2659</v>
      </c>
      <c r="G74" s="72">
        <v>57</v>
      </c>
      <c r="H74" s="72"/>
      <c r="I74" s="78"/>
      <c r="J74" s="78"/>
      <c r="K74" s="78"/>
      <c r="L74" s="78"/>
      <c r="M74" s="78"/>
      <c r="N74" s="78"/>
    </row>
    <row r="75" spans="1:14" ht="15" customHeight="1" x14ac:dyDescent="0.2">
      <c r="A75" s="79"/>
      <c r="B75" s="55" t="s">
        <v>88</v>
      </c>
      <c r="C75" s="61"/>
      <c r="D75" s="61"/>
      <c r="E75" s="61"/>
      <c r="F75" s="61"/>
      <c r="G75" s="61"/>
      <c r="H75" s="61"/>
      <c r="I75" s="75"/>
      <c r="J75" s="75"/>
      <c r="K75" s="75"/>
      <c r="L75" s="75"/>
      <c r="M75" s="75"/>
      <c r="N75" s="76"/>
    </row>
    <row r="76" spans="1:14" ht="15" customHeight="1" x14ac:dyDescent="0.2">
      <c r="A76" s="77" t="s">
        <v>119</v>
      </c>
      <c r="B76" s="77" t="s">
        <v>120</v>
      </c>
      <c r="C76" s="72">
        <f>SUM(D76:G76)</f>
        <v>6969</v>
      </c>
      <c r="D76" s="72"/>
      <c r="E76" s="72"/>
      <c r="F76" s="72">
        <v>6969</v>
      </c>
      <c r="G76" s="72"/>
      <c r="H76" s="72"/>
      <c r="I76" s="78"/>
      <c r="J76" s="78"/>
      <c r="K76" s="78"/>
      <c r="L76" s="78"/>
      <c r="M76" s="78"/>
      <c r="N76" s="78"/>
    </row>
    <row r="77" spans="1:14" ht="15" customHeight="1" x14ac:dyDescent="0.2">
      <c r="A77" s="79"/>
      <c r="B77" s="80"/>
      <c r="C77" s="61"/>
      <c r="D77" s="61"/>
      <c r="E77" s="61"/>
      <c r="F77" s="61"/>
      <c r="G77" s="61"/>
      <c r="H77" s="61"/>
      <c r="I77" s="75"/>
      <c r="J77" s="75"/>
      <c r="K77" s="75"/>
      <c r="L77" s="75"/>
      <c r="M77" s="75"/>
      <c r="N77" s="76"/>
    </row>
    <row r="78" spans="1:14" s="53" customFormat="1" ht="15" customHeight="1" x14ac:dyDescent="0.2">
      <c r="A78" s="50" t="s">
        <v>121</v>
      </c>
      <c r="B78" s="50" t="s">
        <v>122</v>
      </c>
      <c r="C78" s="51">
        <f>SUM(D78:G78)</f>
        <v>657</v>
      </c>
      <c r="D78" s="51">
        <v>360</v>
      </c>
      <c r="E78" s="51">
        <v>97</v>
      </c>
      <c r="F78" s="51">
        <v>200</v>
      </c>
      <c r="G78" s="51"/>
      <c r="H78" s="51"/>
      <c r="I78" s="52"/>
      <c r="J78" s="52"/>
      <c r="K78" s="52"/>
      <c r="L78" s="52"/>
      <c r="M78" s="52"/>
      <c r="N78" s="52"/>
    </row>
    <row r="79" spans="1:14" ht="15" customHeight="1" x14ac:dyDescent="0.2">
      <c r="A79" s="79"/>
      <c r="B79" s="55" t="s">
        <v>73</v>
      </c>
      <c r="C79" s="61"/>
      <c r="D79" s="61"/>
      <c r="E79" s="61"/>
      <c r="F79" s="61"/>
      <c r="G79" s="61"/>
      <c r="H79" s="61"/>
      <c r="I79" s="75"/>
      <c r="J79" s="75"/>
      <c r="K79" s="75"/>
      <c r="L79" s="75"/>
      <c r="M79" s="75"/>
      <c r="N79" s="76"/>
    </row>
    <row r="80" spans="1:14" ht="15" customHeight="1" x14ac:dyDescent="0.2">
      <c r="A80" s="63" t="s">
        <v>123</v>
      </c>
      <c r="B80" s="56" t="s">
        <v>124</v>
      </c>
      <c r="C80" s="64">
        <f>SUM(D80:G80)</f>
        <v>657</v>
      </c>
      <c r="D80" s="64">
        <v>360</v>
      </c>
      <c r="E80" s="64">
        <v>97</v>
      </c>
      <c r="F80" s="64">
        <v>200</v>
      </c>
      <c r="G80" s="64"/>
      <c r="H80" s="64"/>
      <c r="I80" s="65"/>
      <c r="J80" s="65"/>
      <c r="K80" s="65"/>
      <c r="L80" s="65"/>
      <c r="M80" s="65"/>
      <c r="N80" s="78"/>
    </row>
    <row r="81" spans="1:14" ht="15" customHeight="1" x14ac:dyDescent="0.2">
      <c r="A81" s="74"/>
      <c r="B81" s="81" t="s">
        <v>125</v>
      </c>
      <c r="C81" s="82">
        <f t="shared" ref="C81:N81" si="3">C78+C61+C57+C52</f>
        <v>238832</v>
      </c>
      <c r="D81" s="82">
        <f t="shared" si="3"/>
        <v>114516</v>
      </c>
      <c r="E81" s="82">
        <f t="shared" si="3"/>
        <v>27924</v>
      </c>
      <c r="F81" s="82">
        <f t="shared" si="3"/>
        <v>93251</v>
      </c>
      <c r="G81" s="82">
        <f t="shared" si="3"/>
        <v>3141</v>
      </c>
      <c r="H81" s="82">
        <f t="shared" si="3"/>
        <v>0</v>
      </c>
      <c r="I81" s="82">
        <f t="shared" si="3"/>
        <v>0</v>
      </c>
      <c r="J81" s="82">
        <f t="shared" si="3"/>
        <v>0</v>
      </c>
      <c r="K81" s="82">
        <f t="shared" si="3"/>
        <v>0</v>
      </c>
      <c r="L81" s="82">
        <f t="shared" si="3"/>
        <v>0</v>
      </c>
      <c r="M81" s="82">
        <f t="shared" si="3"/>
        <v>0</v>
      </c>
      <c r="N81" s="82">
        <f t="shared" si="3"/>
        <v>0</v>
      </c>
    </row>
    <row r="82" spans="1:14" ht="15" customHeight="1" x14ac:dyDescent="0.2">
      <c r="A82" s="83"/>
      <c r="B82" s="84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6"/>
    </row>
    <row r="83" spans="1:14" ht="15" customHeight="1" x14ac:dyDescent="0.2">
      <c r="A83" s="79"/>
      <c r="B83" s="80"/>
      <c r="C83" s="61"/>
      <c r="D83" s="61"/>
      <c r="E83" s="61"/>
      <c r="F83" s="61"/>
      <c r="G83" s="61"/>
      <c r="H83" s="61"/>
      <c r="I83" s="75"/>
      <c r="J83" s="75"/>
      <c r="K83" s="75"/>
      <c r="L83" s="75"/>
      <c r="M83" s="75"/>
      <c r="N83" s="76"/>
    </row>
    <row r="84" spans="1:14" ht="15" customHeight="1" x14ac:dyDescent="0.2">
      <c r="A84" s="87" t="s">
        <v>126</v>
      </c>
      <c r="B84" s="88" t="s">
        <v>127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90"/>
    </row>
    <row r="85" spans="1:14" ht="15" customHeight="1" x14ac:dyDescent="0.2">
      <c r="A85" s="91"/>
      <c r="B85" s="92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1:14" s="53" customFormat="1" ht="15" customHeight="1" x14ac:dyDescent="0.2">
      <c r="A86" s="93" t="s">
        <v>128</v>
      </c>
      <c r="B86" s="93" t="s">
        <v>129</v>
      </c>
      <c r="C86" s="94">
        <f>SUM(D86:N87)</f>
        <v>100</v>
      </c>
      <c r="D86" s="95"/>
      <c r="E86" s="95"/>
      <c r="F86" s="95">
        <v>100</v>
      </c>
      <c r="G86" s="7"/>
      <c r="H86" s="7"/>
      <c r="I86" s="7"/>
      <c r="J86" s="7"/>
      <c r="K86" s="7"/>
      <c r="L86" s="7"/>
      <c r="M86" s="7"/>
      <c r="N86" s="36"/>
    </row>
    <row r="87" spans="1:14" ht="15" customHeight="1" x14ac:dyDescent="0.2">
      <c r="A87" s="37"/>
      <c r="B87" s="41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9"/>
      <c r="N87" s="90"/>
    </row>
    <row r="88" spans="1:14" s="53" customFormat="1" ht="15" customHeight="1" x14ac:dyDescent="0.2">
      <c r="A88" s="52" t="s">
        <v>130</v>
      </c>
      <c r="B88" s="50" t="s">
        <v>131</v>
      </c>
      <c r="C88" s="51">
        <f>C90+C91+C92+C93+C97</f>
        <v>51574</v>
      </c>
      <c r="D88" s="51">
        <f>D90+D91+D92+D93+D97</f>
        <v>30876</v>
      </c>
      <c r="E88" s="51">
        <f>E90+E91+E92+E93+E97</f>
        <v>7468</v>
      </c>
      <c r="F88" s="51">
        <f>F90+F91+F92+F93+F97</f>
        <v>12713</v>
      </c>
      <c r="G88" s="51">
        <f>G90+G91+G92+G93+G97</f>
        <v>517</v>
      </c>
      <c r="H88" s="51"/>
      <c r="I88" s="51"/>
      <c r="J88" s="51"/>
      <c r="K88" s="51"/>
      <c r="L88" s="51"/>
      <c r="M88" s="51"/>
      <c r="N88" s="51"/>
    </row>
    <row r="89" spans="1:14" ht="15" customHeight="1" x14ac:dyDescent="0.2">
      <c r="A89" s="96"/>
      <c r="B89" s="55" t="s">
        <v>75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97"/>
    </row>
    <row r="90" spans="1:14" ht="15" customHeight="1" x14ac:dyDescent="0.2">
      <c r="A90" s="65" t="s">
        <v>132</v>
      </c>
      <c r="B90" s="56" t="s">
        <v>133</v>
      </c>
      <c r="C90" s="22">
        <f>SUM(D90:N90)</f>
        <v>9746</v>
      </c>
      <c r="D90" s="22">
        <v>6000</v>
      </c>
      <c r="E90" s="22">
        <v>1553</v>
      </c>
      <c r="F90" s="22">
        <v>2155</v>
      </c>
      <c r="G90" s="22">
        <v>38</v>
      </c>
      <c r="H90" s="64"/>
      <c r="I90" s="65"/>
      <c r="J90" s="65"/>
      <c r="K90" s="65"/>
      <c r="L90" s="65"/>
      <c r="M90" s="65"/>
      <c r="N90" s="65"/>
    </row>
    <row r="91" spans="1:14" ht="15" customHeight="1" x14ac:dyDescent="0.2">
      <c r="A91" s="67" t="s">
        <v>134</v>
      </c>
      <c r="B91" s="66" t="s">
        <v>135</v>
      </c>
      <c r="C91" s="33">
        <f>SUM(D91:N91)</f>
        <v>7078</v>
      </c>
      <c r="D91" s="33">
        <v>4604</v>
      </c>
      <c r="E91" s="33">
        <v>1128</v>
      </c>
      <c r="F91" s="33">
        <v>1308</v>
      </c>
      <c r="G91" s="33">
        <v>38</v>
      </c>
      <c r="H91" s="69"/>
      <c r="I91" s="67"/>
      <c r="J91" s="67"/>
      <c r="K91" s="67"/>
      <c r="L91" s="67"/>
      <c r="M91" s="67"/>
      <c r="N91" s="67"/>
    </row>
    <row r="92" spans="1:14" ht="15" customHeight="1" x14ac:dyDescent="0.2">
      <c r="A92" s="67" t="s">
        <v>136</v>
      </c>
      <c r="B92" s="66" t="s">
        <v>137</v>
      </c>
      <c r="C92" s="33">
        <f>SUM(D92:N92)</f>
        <v>8280</v>
      </c>
      <c r="D92" s="33">
        <v>1255</v>
      </c>
      <c r="E92" s="33">
        <v>291</v>
      </c>
      <c r="F92" s="33">
        <v>6720</v>
      </c>
      <c r="G92" s="33">
        <v>14</v>
      </c>
      <c r="H92" s="69"/>
      <c r="I92" s="67"/>
      <c r="J92" s="67"/>
      <c r="K92" s="67"/>
      <c r="L92" s="67"/>
      <c r="M92" s="67"/>
      <c r="N92" s="67"/>
    </row>
    <row r="93" spans="1:14" ht="15" customHeight="1" x14ac:dyDescent="0.2">
      <c r="A93" s="67" t="s">
        <v>138</v>
      </c>
      <c r="B93" s="66" t="s">
        <v>139</v>
      </c>
      <c r="C93" s="33">
        <f>SUM(C94:C96)</f>
        <v>18971</v>
      </c>
      <c r="D93" s="33">
        <f>SUM(D94:D96)</f>
        <v>14353</v>
      </c>
      <c r="E93" s="33">
        <f>SUM(E94:E96)</f>
        <v>3352</v>
      </c>
      <c r="F93" s="33">
        <f>SUM(F94:F96)</f>
        <v>877</v>
      </c>
      <c r="G93" s="33">
        <f>SUM(G94:G96)</f>
        <v>389</v>
      </c>
      <c r="H93" s="69"/>
      <c r="I93" s="67"/>
      <c r="J93" s="67"/>
      <c r="K93" s="67"/>
      <c r="L93" s="67"/>
      <c r="M93" s="67"/>
      <c r="N93" s="67"/>
    </row>
    <row r="94" spans="1:14" ht="15" customHeight="1" x14ac:dyDescent="0.2">
      <c r="A94" s="98" t="s">
        <v>140</v>
      </c>
      <c r="B94" s="99" t="s">
        <v>141</v>
      </c>
      <c r="C94" s="100">
        <f>SUM(D94:G94)</f>
        <v>12521</v>
      </c>
      <c r="D94" s="101">
        <v>9330</v>
      </c>
      <c r="E94" s="101">
        <v>2187</v>
      </c>
      <c r="F94" s="101">
        <v>673</v>
      </c>
      <c r="G94" s="101">
        <v>331</v>
      </c>
      <c r="H94" s="101"/>
      <c r="I94" s="98"/>
      <c r="J94" s="98"/>
      <c r="K94" s="98"/>
      <c r="L94" s="98"/>
      <c r="M94" s="98"/>
      <c r="N94" s="98"/>
    </row>
    <row r="95" spans="1:14" ht="15" customHeight="1" x14ac:dyDescent="0.2">
      <c r="A95" s="98" t="s">
        <v>142</v>
      </c>
      <c r="B95" s="99" t="s">
        <v>143</v>
      </c>
      <c r="C95" s="100">
        <f>SUM(D95:G95)</f>
        <v>3017</v>
      </c>
      <c r="D95" s="101">
        <v>2348</v>
      </c>
      <c r="E95" s="101">
        <v>538</v>
      </c>
      <c r="F95" s="101">
        <v>102</v>
      </c>
      <c r="G95" s="101">
        <v>29</v>
      </c>
      <c r="H95" s="101"/>
      <c r="I95" s="98"/>
      <c r="J95" s="98"/>
      <c r="K95" s="98"/>
      <c r="L95" s="98"/>
      <c r="M95" s="98"/>
      <c r="N95" s="98"/>
    </row>
    <row r="96" spans="1:14" ht="15" customHeight="1" x14ac:dyDescent="0.2">
      <c r="A96" s="98" t="s">
        <v>144</v>
      </c>
      <c r="B96" s="99" t="s">
        <v>145</v>
      </c>
      <c r="C96" s="100">
        <f>SUM(D96:G96)</f>
        <v>3433</v>
      </c>
      <c r="D96" s="101">
        <v>2675</v>
      </c>
      <c r="E96" s="101">
        <v>627</v>
      </c>
      <c r="F96" s="101">
        <v>102</v>
      </c>
      <c r="G96" s="101">
        <v>29</v>
      </c>
      <c r="H96" s="101"/>
      <c r="I96" s="98"/>
      <c r="J96" s="98"/>
      <c r="K96" s="98"/>
      <c r="L96" s="98"/>
      <c r="M96" s="98"/>
      <c r="N96" s="98"/>
    </row>
    <row r="97" spans="1:14" ht="15" customHeight="1" x14ac:dyDescent="0.2">
      <c r="A97" s="67" t="s">
        <v>146</v>
      </c>
      <c r="B97" s="66" t="s">
        <v>147</v>
      </c>
      <c r="C97" s="33">
        <f>SUM(D97:N97)</f>
        <v>7499</v>
      </c>
      <c r="D97" s="33">
        <v>4664</v>
      </c>
      <c r="E97" s="33">
        <v>1144</v>
      </c>
      <c r="F97" s="33">
        <v>1653</v>
      </c>
      <c r="G97" s="33">
        <v>38</v>
      </c>
      <c r="H97" s="69"/>
      <c r="I97" s="67"/>
      <c r="J97" s="67"/>
      <c r="K97" s="67"/>
      <c r="L97" s="67"/>
      <c r="M97" s="67"/>
      <c r="N97" s="67"/>
    </row>
    <row r="98" spans="1:14" ht="15" customHeight="1" x14ac:dyDescent="0.2">
      <c r="A98" s="67"/>
      <c r="B98" s="102" t="s">
        <v>148</v>
      </c>
      <c r="C98" s="103">
        <f>C86+C88</f>
        <v>51674</v>
      </c>
      <c r="D98" s="103">
        <f>D86+D88</f>
        <v>30876</v>
      </c>
      <c r="E98" s="103">
        <f>E86+E88</f>
        <v>7468</v>
      </c>
      <c r="F98" s="103">
        <f>F86+F88</f>
        <v>12813</v>
      </c>
      <c r="G98" s="103">
        <f>G86+G88</f>
        <v>517</v>
      </c>
      <c r="H98" s="103"/>
      <c r="I98" s="103"/>
      <c r="J98" s="103"/>
      <c r="K98" s="103"/>
      <c r="L98" s="103"/>
      <c r="M98" s="103"/>
      <c r="N98" s="103"/>
    </row>
    <row r="99" spans="1:14" ht="15" customHeight="1" x14ac:dyDescent="0.2">
      <c r="A99" s="67"/>
      <c r="B99" s="104" t="s">
        <v>149</v>
      </c>
      <c r="C99" s="103">
        <f t="shared" ref="C99:N99" si="4">C98+C49+C81</f>
        <v>431425</v>
      </c>
      <c r="D99" s="103">
        <f t="shared" si="4"/>
        <v>149165</v>
      </c>
      <c r="E99" s="103">
        <f t="shared" si="4"/>
        <v>36259</v>
      </c>
      <c r="F99" s="103">
        <f t="shared" si="4"/>
        <v>156830</v>
      </c>
      <c r="G99" s="103">
        <f t="shared" si="4"/>
        <v>3677</v>
      </c>
      <c r="H99" s="103">
        <f t="shared" si="4"/>
        <v>5454</v>
      </c>
      <c r="I99" s="103">
        <f t="shared" si="4"/>
        <v>68590</v>
      </c>
      <c r="J99" s="103">
        <f t="shared" si="4"/>
        <v>2000</v>
      </c>
      <c r="K99" s="103">
        <f t="shared" si="4"/>
        <v>5450</v>
      </c>
      <c r="L99" s="103">
        <f t="shared" si="4"/>
        <v>4000</v>
      </c>
      <c r="M99" s="103">
        <f t="shared" si="4"/>
        <v>0</v>
      </c>
      <c r="N99" s="103">
        <f t="shared" si="4"/>
        <v>0</v>
      </c>
    </row>
    <row r="100" spans="1:14" ht="15" customHeight="1" x14ac:dyDescent="0.2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</row>
    <row r="101" spans="1:14" ht="15" customHeight="1" x14ac:dyDescent="0.2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</row>
    <row r="102" spans="1:14" ht="15" customHeight="1" x14ac:dyDescent="0.2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</row>
    <row r="103" spans="1:14" ht="15" customHeight="1" x14ac:dyDescent="0.2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</row>
    <row r="104" spans="1:14" ht="15" customHeight="1" x14ac:dyDescent="0.2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</row>
    <row r="105" spans="1:14" ht="15" customHeight="1" x14ac:dyDescent="0.2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</row>
    <row r="106" spans="1:14" ht="15" customHeight="1" x14ac:dyDescent="0.2"/>
    <row r="107" spans="1:14" ht="15" customHeight="1" x14ac:dyDescent="0.2"/>
  </sheetData>
  <mergeCells count="11">
    <mergeCell ref="D34:K34"/>
    <mergeCell ref="L34:N34"/>
    <mergeCell ref="D65:M65"/>
    <mergeCell ref="D66:K66"/>
    <mergeCell ref="L66:N66"/>
    <mergeCell ref="A2:N2"/>
    <mergeCell ref="A3:N3"/>
    <mergeCell ref="D5:M5"/>
    <mergeCell ref="D6:K6"/>
    <mergeCell ref="L6:N6"/>
    <mergeCell ref="D33:M33"/>
  </mergeCells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2014-08-13T06:30:05Z</dcterms:created>
  <dcterms:modified xsi:type="dcterms:W3CDTF">2014-08-13T06:30:34Z</dcterms:modified>
</cp:coreProperties>
</file>