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16380" windowHeight="11700" tabRatio="727" firstSheet="1" activeTab="1"/>
  </bookViews>
  <sheets>
    <sheet name="1.1. sz. mell." sheetId="1" r:id="rId1"/>
    <sheet name="1.2. sz. mell." sheetId="2" r:id="rId2"/>
    <sheet name="1.3. sz. mell." sheetId="3" r:id="rId3"/>
    <sheet name="1.4. sz. mell." sheetId="4" r:id="rId4"/>
    <sheet name="2.1.sz.mell  " sheetId="5" r:id="rId5"/>
    <sheet name="2.2.sz.mell  " sheetId="6" r:id="rId6"/>
    <sheet name="6.1. sz. mell" sheetId="7" r:id="rId7"/>
    <sheet name="6.1.1. sz. mell" sheetId="8" r:id="rId8"/>
    <sheet name="6.1.2. sz. mell " sheetId="9" r:id="rId9"/>
    <sheet name="6.1.3. sz. mell" sheetId="10" r:id="rId10"/>
    <sheet name="6.2. sz. mell" sheetId="11" r:id="rId11"/>
    <sheet name="6.2.1. sz. mell" sheetId="12" r:id="rId12"/>
    <sheet name="6.2.2. sz. mell" sheetId="13" r:id="rId13"/>
    <sheet name="6.3. sz. mell" sheetId="14" r:id="rId14"/>
    <sheet name="6.3.1. sz. mell" sheetId="15" r:id="rId15"/>
    <sheet name="6.3.2. sz. mell" sheetId="16" r:id="rId16"/>
    <sheet name="6.4. sz. mell" sheetId="17" r:id="rId17"/>
    <sheet name="6.5.sz. mell" sheetId="18" r:id="rId18"/>
  </sheets>
  <definedNames>
    <definedName name="_xlfn.IFERROR" hidden="1">#NAME?</definedName>
    <definedName name="_xlnm.Print_Titles" localSheetId="6">'6.1. sz. mell'!$1:$6</definedName>
    <definedName name="_xlnm.Print_Titles" localSheetId="7">'6.1.1. sz. mell'!$1:$6</definedName>
    <definedName name="_xlnm.Print_Titles" localSheetId="8">'6.1.2. sz. mell '!$1:$6</definedName>
    <definedName name="_xlnm.Print_Titles" localSheetId="9">'6.1.3. sz. mell'!$1:$6</definedName>
    <definedName name="_xlnm.Print_Titles" localSheetId="10">'6.2. sz. mell'!$1:$6</definedName>
    <definedName name="_xlnm.Print_Titles" localSheetId="11">'6.2.1. sz. mell'!$1:$6</definedName>
    <definedName name="_xlnm.Print_Titles" localSheetId="12">'6.2.2. sz. mell'!$1:$6</definedName>
    <definedName name="_xlnm.Print_Titles" localSheetId="13">'6.3. sz. mell'!$1:$6</definedName>
    <definedName name="_xlnm.Print_Titles" localSheetId="14">'6.3.1. sz. mell'!$1:$6</definedName>
    <definedName name="_xlnm.Print_Titles" localSheetId="15">'6.3.2. sz. mell'!$1:$6</definedName>
    <definedName name="_xlnm.Print_Titles" localSheetId="16">'6.4. sz. mell'!$1:$6</definedName>
    <definedName name="_xlnm.Print_Area" localSheetId="0">'1.1. sz. mell.'!$A$1:$D$147</definedName>
    <definedName name="_xlnm.Print_Area" localSheetId="1">'1.2. sz. mell.'!$A$1:$D$151</definedName>
    <definedName name="_xlnm.Print_Area" localSheetId="2">'1.3. sz. mell.'!$A$1:$D$147</definedName>
    <definedName name="_xlnm.Print_Area" localSheetId="3">'1.4. sz. mell.'!$A$1:$D$147</definedName>
    <definedName name="_xlnm.Print_Area" localSheetId="4">'2.1.sz.mell  '!$A$1:$H$33</definedName>
    <definedName name="_xlnm.Print_Area" localSheetId="5">'2.2.sz.mell  '!$A$1:$H$36</definedName>
  </definedNames>
  <calcPr fullCalcOnLoad="1"/>
</workbook>
</file>

<file path=xl/sharedStrings.xml><?xml version="1.0" encoding="utf-8"?>
<sst xmlns="http://schemas.openxmlformats.org/spreadsheetml/2006/main" count="3202" uniqueCount="422">
  <si>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</si>
  <si>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</si>
  <si>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</si>
  <si>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</si>
  <si>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</si>
  <si>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</si>
  <si>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</si>
  <si>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</si>
  <si>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</si>
  <si>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</si>
  <si>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</si>
  <si>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</si>
  <si>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</si>
  <si>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</si>
  <si>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</si>
  <si>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</si>
  <si>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</si>
  <si>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</si>
  <si>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</si>
  <si>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</si>
  <si>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</si>
  <si>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</si>
  <si>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</si>
  <si>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</si>
  <si>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</si>
  <si>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</si>
  <si>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</si>
  <si>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</si>
  <si>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</si>
  <si>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</si>
  <si>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</si>
  <si>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</si>
  <si>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</si>
  <si>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</si>
  <si>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</si>
  <si>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</si>
  <si>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</si>
  <si>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</si>
  <si>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</si>
  <si>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</si>
  <si>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</si>
  <si>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</si>
  <si>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</si>
  <si>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2.4.</t>
  </si>
  <si>
    <t>Dologi  kiadások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</si>
  <si>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</si>
  <si>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</si>
  <si>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</si>
  <si>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</si>
  <si>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</si>
  <si>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</si>
  <si>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</si>
  <si>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</si>
  <si>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</si>
  <si>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</si>
  <si>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</si>
  <si>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</si>
  <si>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</si>
  <si>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</si>
  <si>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</si>
  <si>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</si>
  <si>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</si>
  <si>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</si>
  <si>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</si>
  <si>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</si>
  <si>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</si>
  <si>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</si>
  <si>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</si>
  <si>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</si>
  <si>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</si>
  <si>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</si>
  <si>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</si>
  <si>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</si>
  <si>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</si>
  <si>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</si>
  <si>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</si>
  <si>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</si>
  <si>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</si>
  <si>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</si>
  <si>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</si>
  <si>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</si>
  <si>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</si>
  <si>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</si>
  <si>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</si>
  <si>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</si>
  <si>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</si>
  <si>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</si>
  <si>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</si>
  <si>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</si>
  <si>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</si>
  <si>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</si>
  <si>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Módosított előirányzat</t>
  </si>
  <si>
    <t xml:space="preserve">2.1. melléklet   </t>
  </si>
  <si>
    <t>2.2. melléklet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</si>
  <si>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</si>
  <si>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</si>
  <si>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</si>
  <si>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</si>
  <si>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</si>
  <si>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</si>
  <si>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</si>
  <si>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</si>
  <si>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</si>
  <si>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</si>
  <si>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</si>
  <si>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</si>
  <si>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</si>
  <si>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</si>
  <si>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</si>
  <si>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</si>
  <si>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</si>
  <si>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</si>
  <si>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</si>
  <si>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</si>
  <si>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</si>
  <si>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</si>
  <si>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</si>
  <si>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</si>
  <si>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</si>
  <si>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</si>
  <si>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</si>
  <si>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</si>
  <si>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</si>
  <si>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</si>
  <si>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</si>
  <si>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</si>
  <si>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</si>
  <si>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</si>
  <si>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megszűnéséhez kapcsolódó bevételek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</si>
  <si>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</si>
  <si>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</si>
  <si>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</si>
  <si>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</si>
  <si>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</si>
  <si>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</si>
  <si>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</si>
  <si>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</si>
  <si>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</si>
  <si>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</si>
  <si>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</si>
  <si>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</si>
  <si>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</si>
  <si>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</si>
  <si>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</si>
  <si>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</si>
  <si>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</si>
  <si>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</si>
  <si>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</si>
  <si>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</si>
  <si>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</si>
  <si>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</si>
  <si>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</si>
  <si>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</si>
  <si>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</si>
  <si>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</si>
  <si>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</si>
  <si>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</si>
  <si>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</si>
  <si>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</si>
  <si>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</si>
  <si>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</si>
  <si>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</si>
  <si>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</si>
  <si>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</si>
  <si>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</si>
  <si>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</si>
  <si>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</si>
  <si>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</si>
  <si>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</si>
  <si>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</si>
  <si>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</si>
  <si>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</si>
  <si>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</si>
  <si>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</si>
  <si>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</si>
  <si>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</si>
  <si>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</si>
  <si>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</si>
  <si>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</si>
  <si>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</si>
  <si>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</si>
  <si>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</si>
  <si>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</si>
  <si>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</si>
  <si>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2014. évi 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</si>
  <si>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</si>
  <si>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</si>
  <si>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</si>
  <si>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</si>
  <si>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</si>
  <si>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</si>
  <si>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</si>
  <si>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</si>
  <si>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</si>
  <si>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</si>
  <si>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</si>
  <si>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</si>
  <si>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</si>
  <si>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</si>
  <si>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</si>
  <si>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</si>
  <si>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</si>
  <si>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</si>
  <si>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2014. évi eredeti előirányzat</t>
  </si>
  <si>
    <t>2014. évi módosított előirányzat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</si>
  <si>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</si>
  <si>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</si>
  <si>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</si>
  <si>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</si>
  <si>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</si>
  <si>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</si>
  <si>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</si>
  <si>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</si>
  <si>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</si>
  <si>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</si>
  <si>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</si>
  <si>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</si>
  <si>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</si>
  <si>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</si>
  <si>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Összes bevétel, kiadás</t>
  </si>
  <si>
    <t>Kötelező feladatok bevételei, kiadásai</t>
  </si>
  <si>
    <t>Önként vállalt feladatok bevételei, kiadásai</t>
  </si>
  <si>
    <t>Állami (államigazgatási) feladatok bevételei, kiadásai</t>
  </si>
  <si>
    <t>Polgármesteri /közös/ hivatal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</si>
  <si>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</si>
  <si>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</si>
  <si>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</si>
  <si>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</si>
  <si>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</si>
  <si>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Kiadási jogcím</t>
  </si>
  <si>
    <t>5.-ből EU-s támogatás</t>
  </si>
  <si>
    <t>B11</t>
  </si>
  <si>
    <t>Önkormányzat működési támogatásai (B111+…….+B116)</t>
  </si>
  <si>
    <t>B111</t>
  </si>
  <si>
    <t>B112</t>
  </si>
  <si>
    <t>B113</t>
  </si>
  <si>
    <t>B114</t>
  </si>
  <si>
    <t>B115</t>
  </si>
  <si>
    <t>B116</t>
  </si>
  <si>
    <t>B1</t>
  </si>
  <si>
    <t>B12</t>
  </si>
  <si>
    <t>B13</t>
  </si>
  <si>
    <t>B14</t>
  </si>
  <si>
    <t>B15</t>
  </si>
  <si>
    <t>B16</t>
  </si>
  <si>
    <t>B2</t>
  </si>
  <si>
    <t>Felhalmozási célú támogatások államháztartáson belülről (B21+….+B25)</t>
  </si>
  <si>
    <t>B21</t>
  </si>
  <si>
    <t>B22</t>
  </si>
  <si>
    <t>B23</t>
  </si>
  <si>
    <t>B24</t>
  </si>
  <si>
    <t>B25</t>
  </si>
  <si>
    <t>B3</t>
  </si>
  <si>
    <t>Közhatalmi bevételek (B34+…….+B36)</t>
  </si>
  <si>
    <t>B34</t>
  </si>
  <si>
    <t>B351</t>
  </si>
  <si>
    <t>B354</t>
  </si>
  <si>
    <t>B355</t>
  </si>
  <si>
    <t>B36</t>
  </si>
  <si>
    <t>B4</t>
  </si>
  <si>
    <t>Működési bevételek (B401+……..+410)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</si>
  <si>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</si>
  <si>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</si>
  <si>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</si>
  <si>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</si>
  <si>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</si>
  <si>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</si>
  <si>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</si>
  <si>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</si>
  <si>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</si>
  <si>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</si>
  <si>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</si>
  <si>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Felhalmozási bevételek (B51+…….+B55)</t>
  </si>
  <si>
    <t>B51</t>
  </si>
  <si>
    <t>B52</t>
  </si>
  <si>
    <t>B53</t>
  </si>
  <si>
    <t>B54</t>
  </si>
  <si>
    <t>Talajterhelési díj</t>
  </si>
  <si>
    <t>B55</t>
  </si>
  <si>
    <t>B6</t>
  </si>
  <si>
    <t>Működési célú átvett pénzeszközök (B61+……+B63)</t>
  </si>
  <si>
    <t>B61</t>
  </si>
  <si>
    <t>B62</t>
  </si>
  <si>
    <t>Működési célú visszatérítendő támogatások, kölcsönök visszatér. ÁH-n kívülről</t>
  </si>
  <si>
    <t>B63</t>
  </si>
  <si>
    <t>B7</t>
  </si>
  <si>
    <t>Felhalmozási célú átvett pénzeszköz (B71+……..+B73)</t>
  </si>
  <si>
    <t>B71</t>
  </si>
  <si>
    <t>B72</t>
  </si>
  <si>
    <t>Felhalm. célú visszatérítendő támogatások, kölcsönök visszatér. ÁH-n kívülről</t>
  </si>
  <si>
    <t>B73</t>
  </si>
  <si>
    <t>B1-B7</t>
  </si>
  <si>
    <t xml:space="preserve">KÖLTSÉGVETÉSI BEVÉTELEK ÖSSZESEN </t>
  </si>
  <si>
    <t>B811</t>
  </si>
  <si>
    <t>Hitel-, kölcsönfelvétel államháztartáson kívülről (B8111+……B8113)</t>
  </si>
  <si>
    <t>B8111</t>
  </si>
  <si>
    <t>B8112</t>
  </si>
  <si>
    <t>B8113</t>
  </si>
  <si>
    <t>Belföldi értékpapírok bevételei (B8121+…..B8124)</t>
  </si>
  <si>
    <t>B8121</t>
  </si>
  <si>
    <t>B8122</t>
  </si>
  <si>
    <t>B8123</t>
  </si>
  <si>
    <t>B8124</t>
  </si>
  <si>
    <t>B813</t>
  </si>
  <si>
    <t>Maradvány igénybevétele B8131+…….+B8132)</t>
  </si>
  <si>
    <t>B8131</t>
  </si>
  <si>
    <t>B8132</t>
  </si>
  <si>
    <t>B81</t>
  </si>
  <si>
    <t>Belföldi finaszírozás bevételei (B811+B812+B813+B814+B815+B817)</t>
  </si>
  <si>
    <t>B814</t>
  </si>
  <si>
    <t>B815</t>
  </si>
  <si>
    <t>B817</t>
  </si>
  <si>
    <t>B82</t>
  </si>
  <si>
    <t>Külföldi finanszírozás bevételei (B821+……+B824)</t>
  </si>
  <si>
    <t>B821</t>
  </si>
  <si>
    <t>B822</t>
  </si>
  <si>
    <t>B823</t>
  </si>
  <si>
    <t>B824</t>
  </si>
  <si>
    <t>B83</t>
  </si>
  <si>
    <t>B8</t>
  </si>
  <si>
    <t>FINANSZÍROZÁSI BEVÉTELEK (B81+B82+B83)</t>
  </si>
  <si>
    <t>B1-B8</t>
  </si>
  <si>
    <t>KÖLTSÉGVETÉSI ÉS FINANSZÍROZÁSI BEVÉTELEK ÖSSZESEN</t>
  </si>
  <si>
    <t>K1-K5</t>
  </si>
  <si>
    <t>Működési költségvetés kiadása</t>
  </si>
  <si>
    <t>K1</t>
  </si>
  <si>
    <t>K2</t>
  </si>
  <si>
    <t>K3</t>
  </si>
  <si>
    <t>K4</t>
  </si>
  <si>
    <t>K5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</si>
  <si>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</si>
  <si>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</si>
  <si>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</si>
  <si>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</si>
  <si>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</si>
  <si>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</si>
  <si>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</si>
  <si>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</si>
  <si>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</si>
  <si>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</si>
  <si>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K6-K8</t>
  </si>
  <si>
    <t xml:space="preserve">   Felhalmozási költségvetés kiadásai (2.1.+2.3.+2.5.)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</si>
  <si>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</si>
  <si>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</si>
  <si>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</si>
  <si>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</si>
  <si>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</si>
  <si>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</si>
  <si>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</si>
  <si>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</si>
  <si>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</si>
  <si>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</si>
  <si>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</si>
  <si>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K512</t>
  </si>
  <si>
    <t>K5121</t>
  </si>
  <si>
    <t>K5122</t>
  </si>
  <si>
    <t>K1-K8</t>
  </si>
  <si>
    <t>KÖLTSÉGVETÉSI KIADÁSOK ÖSSZESEN</t>
  </si>
  <si>
    <t>K911</t>
  </si>
  <si>
    <t>Hitel-, kölcsöntörlesztés államháztartáson kívülre (K9111+….k9113)</t>
  </si>
  <si>
    <t>K9111</t>
  </si>
  <si>
    <t>K9112</t>
  </si>
  <si>
    <t>K9113</t>
  </si>
  <si>
    <t>K912</t>
  </si>
  <si>
    <t>Belföldi értékpapírok kiadásai (K9121+….K9124)</t>
  </si>
  <si>
    <t>K9121</t>
  </si>
  <si>
    <t>K9122</t>
  </si>
  <si>
    <t>K9123</t>
  </si>
  <si>
    <t>K9124</t>
  </si>
  <si>
    <t>K91</t>
  </si>
  <si>
    <t>Belföldi finanszírozás kiadásai (K911+K912+K913+K913+K914+K916+K917)</t>
  </si>
  <si>
    <t>K913</t>
  </si>
  <si>
    <t>K914</t>
  </si>
  <si>
    <t>K916</t>
  </si>
  <si>
    <t>K917</t>
  </si>
  <si>
    <t>K92</t>
  </si>
  <si>
    <t>Külföldi finanszírozás kiadásai</t>
  </si>
  <si>
    <t>K921</t>
  </si>
  <si>
    <t>K922</t>
  </si>
  <si>
    <t>K923</t>
  </si>
  <si>
    <t>K924</t>
  </si>
  <si>
    <t>K9</t>
  </si>
  <si>
    <t>FINANSZÍROZÁSI KIADÁS ÖSSZESEN</t>
  </si>
  <si>
    <t>K1-K9</t>
  </si>
  <si>
    <t>KIADÁSOK ÖSSZESEN</t>
  </si>
  <si>
    <t>Tulipán Bölcsőde</t>
  </si>
  <si>
    <t>Polgármesteri hivatal</t>
  </si>
  <si>
    <t xml:space="preserve">Működési bevételek 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</si>
  <si>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</si>
  <si>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</si>
  <si>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</si>
  <si>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</si>
  <si>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</si>
  <si>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</si>
  <si>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</si>
  <si>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</si>
  <si>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</si>
  <si>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</si>
  <si>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</si>
  <si>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</si>
  <si>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</si>
  <si>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Vállalkozási maradvány igénybevétele</t>
  </si>
  <si>
    <t>B816</t>
  </si>
  <si>
    <t>Irányító szervi (önkormányzati) támogatás (intézményfinanszírozás)</t>
  </si>
  <si>
    <t>BEVÉTELEK ÖSSZESEN</t>
  </si>
  <si>
    <t>Működési költségvetési kiadás</t>
  </si>
  <si>
    <t>Felhalmozási célú kiadás</t>
  </si>
  <si>
    <t>Egyéb fejlesztési célú kiadások</t>
  </si>
  <si>
    <t xml:space="preserve"> - ebből EU-s forrásból tám. megvalósuló programok, projektek kiadásai</t>
  </si>
  <si>
    <t>KIADÁSOK ÖSZESEN</t>
  </si>
  <si>
    <t>Polgármesteri  hivatal</t>
  </si>
  <si>
    <t>Működési bevételek (1.1.+…+1.10.)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</si>
  <si>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</si>
  <si>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</si>
  <si>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</si>
  <si>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</si>
  <si>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Egyesített Szociális Intézmények</t>
  </si>
  <si>
    <t>Tavirózsa Óvoda</t>
  </si>
  <si>
    <t xml:space="preserve">   - 2012 évi normatív támogatás törlesztése ÁH-n belülre</t>
  </si>
  <si>
    <t xml:space="preserve">   - 2012.évi normatív támogatás törlesztése ÁH-n belülre</t>
  </si>
  <si>
    <t>Felhalmozási célú támogatások államháztartáson belülről(Első-Szatmári)</t>
  </si>
  <si>
    <t>Egyéb felhalmozási kiadások (Első-Szatmári Ivóvízminőségjavító Társ.)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</si>
</sst>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</numFmts>
  <fonts count="4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4" borderId="7" applyNumberFormat="0" applyFont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8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7" borderId="0" applyNumberFormat="0" applyBorder="0" applyAlignment="0" applyProtection="0"/>
    <xf numFmtId="0" fontId="41" fillId="16" borderId="1" applyNumberFormat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3" fillId="0" borderId="0" xfId="58" applyFont="1" applyFill="1">
      <alignment/>
      <protection/>
    </xf>
    <xf numFmtId="0" fontId="14" fillId="0" borderId="0" xfId="58" applyFont="1" applyFill="1">
      <alignment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13" fillId="0" borderId="26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0" fontId="4" fillId="0" borderId="35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5" fillId="0" borderId="4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164" fontId="12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5" xfId="58" applyNumberFormat="1" applyFont="1" applyFill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164" fontId="13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18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wrapText="1" indent="1"/>
      <protection/>
    </xf>
    <xf numFmtId="164" fontId="13" fillId="18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2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vertical="center" wrapText="1"/>
      <protection/>
    </xf>
    <xf numFmtId="0" fontId="17" fillId="0" borderId="41" xfId="0" applyFont="1" applyBorder="1" applyAlignment="1" applyProtection="1">
      <alignment wrapText="1"/>
      <protection/>
    </xf>
    <xf numFmtId="0" fontId="5" fillId="0" borderId="49" xfId="58" applyFont="1" applyFill="1" applyBorder="1" applyAlignment="1" applyProtection="1">
      <alignment horizontal="center" vertical="center" wrapText="1"/>
      <protection/>
    </xf>
    <xf numFmtId="0" fontId="5" fillId="0" borderId="49" xfId="58" applyFont="1" applyFill="1" applyBorder="1" applyAlignment="1" applyProtection="1">
      <alignment vertical="center" wrapText="1"/>
      <protection/>
    </xf>
    <xf numFmtId="164" fontId="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49" xfId="58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Border="1">
      <alignment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50" xfId="58" applyNumberFormat="1" applyFont="1" applyFill="1" applyBorder="1" applyAlignment="1" applyProtection="1">
      <alignment vertical="center" wrapTex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49" fontId="13" fillId="0" borderId="18" xfId="58" applyNumberFormat="1" applyFont="1" applyFill="1" applyBorder="1" applyAlignment="1" applyProtection="1">
      <alignment horizontal="center" vertical="center" wrapTex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164" fontId="12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8" xfId="0" applyFont="1" applyBorder="1" applyAlignment="1" applyProtection="1">
      <alignment horizontal="center" wrapText="1"/>
      <protection/>
    </xf>
    <xf numFmtId="164" fontId="13" fillId="18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18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49" fontId="13" fillId="0" borderId="16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41" xfId="0" applyFont="1" applyBorder="1" applyAlignment="1" applyProtection="1">
      <alignment vertical="center" wrapText="1"/>
      <protection/>
    </xf>
    <xf numFmtId="164" fontId="12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0" applyNumberFormat="1" applyFont="1" applyBorder="1" applyAlignment="1" applyProtection="1">
      <alignment horizontal="right" vertical="center" wrapText="1" indent="1"/>
      <protection/>
    </xf>
    <xf numFmtId="164" fontId="15" fillId="0" borderId="50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/>
      <protection/>
    </xf>
    <xf numFmtId="0" fontId="15" fillId="0" borderId="41" xfId="0" applyFont="1" applyBorder="1" applyAlignment="1" applyProtection="1">
      <alignment horizontal="left" vertical="center" wrapText="1"/>
      <protection/>
    </xf>
    <xf numFmtId="0" fontId="13" fillId="0" borderId="13" xfId="58" applyFont="1" applyFill="1" applyBorder="1" applyAlignment="1" applyProtection="1">
      <alignment horizontal="left" vertical="center" wrapText="1"/>
      <protection/>
    </xf>
    <xf numFmtId="0" fontId="13" fillId="0" borderId="11" xfId="58" applyFont="1" applyFill="1" applyBorder="1" applyAlignment="1" applyProtection="1">
      <alignment horizontal="left" vertical="center" wrapText="1"/>
      <protection/>
    </xf>
    <xf numFmtId="0" fontId="13" fillId="0" borderId="14" xfId="58" applyFont="1" applyFill="1" applyBorder="1" applyAlignment="1" applyProtection="1">
      <alignment horizontal="left" vertical="center" wrapText="1"/>
      <protection/>
    </xf>
    <xf numFmtId="0" fontId="13" fillId="0" borderId="0" xfId="58" applyFont="1" applyFill="1" applyBorder="1" applyAlignment="1" applyProtection="1">
      <alignment horizontal="left" vertical="center" wrapText="1"/>
      <protection/>
    </xf>
    <xf numFmtId="0" fontId="13" fillId="0" borderId="11" xfId="58" applyFont="1" applyFill="1" applyBorder="1" applyAlignment="1" applyProtection="1">
      <alignment horizontal="left" vertical="center"/>
      <protection/>
    </xf>
    <xf numFmtId="0" fontId="13" fillId="0" borderId="15" xfId="58" applyFont="1" applyFill="1" applyBorder="1" applyAlignment="1" applyProtection="1">
      <alignment horizontal="left" vertical="center" wrapText="1"/>
      <protection/>
    </xf>
    <xf numFmtId="0" fontId="13" fillId="0" borderId="26" xfId="58" applyFont="1" applyFill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/>
      <protection/>
    </xf>
    <xf numFmtId="0" fontId="12" fillId="0" borderId="23" xfId="58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164" fontId="13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3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60" xfId="58" applyFont="1" applyFill="1" applyBorder="1">
      <alignment/>
      <protection/>
    </xf>
    <xf numFmtId="49" fontId="12" fillId="0" borderId="22" xfId="58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wrapText="1" indent="1"/>
      <protection/>
    </xf>
    <xf numFmtId="0" fontId="13" fillId="0" borderId="15" xfId="58" applyFont="1" applyFill="1" applyBorder="1" applyAlignment="1" applyProtection="1">
      <alignment horizontal="left" indent="6"/>
      <protection/>
    </xf>
    <xf numFmtId="49" fontId="12" fillId="0" borderId="22" xfId="58" applyNumberFormat="1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left" indent="6"/>
      <protection/>
    </xf>
    <xf numFmtId="164" fontId="12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58" applyFont="1" applyFill="1" applyBorder="1" applyAlignment="1" applyProtection="1">
      <alignment horizontal="left" indent="6"/>
      <protection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62" xfId="0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/>
      <protection/>
    </xf>
    <xf numFmtId="164" fontId="1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49" fontId="13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23" xfId="0" applyFont="1" applyBorder="1" applyAlignment="1" applyProtection="1">
      <alignment horizontal="left" vertical="center" wrapText="1"/>
      <protection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44" xfId="58" applyFont="1" applyFill="1" applyBorder="1" applyAlignment="1" applyProtection="1">
      <alignment horizontal="center" vertical="center" wrapText="1"/>
      <protection/>
    </xf>
    <xf numFmtId="0" fontId="1" fillId="0" borderId="63" xfId="58" applyFont="1" applyFill="1" applyBorder="1" applyAlignment="1" applyProtection="1">
      <alignment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164" fontId="1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0" applyFont="1" applyBorder="1" applyAlignment="1" applyProtection="1">
      <alignment vertical="center" wrapText="1"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62" xfId="58" applyFont="1" applyFill="1" applyBorder="1" applyAlignment="1" applyProtection="1">
      <alignment horizontal="right" vertical="center" wrapText="1" indent="1"/>
      <protection locked="0"/>
    </xf>
    <xf numFmtId="164" fontId="12" fillId="0" borderId="27" xfId="58" applyNumberFormat="1" applyFont="1" applyFill="1" applyBorder="1" applyAlignment="1" applyProtection="1">
      <alignment vertical="center" wrapText="1"/>
      <protection/>
    </xf>
    <xf numFmtId="0" fontId="6" fillId="0" borderId="34" xfId="58" applyFont="1" applyFill="1" applyBorder="1" applyAlignment="1" applyProtection="1">
      <alignment horizontal="center" vertical="center" wrapText="1"/>
      <protection/>
    </xf>
    <xf numFmtId="164" fontId="19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164" fontId="1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22" xfId="58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wrapText="1" indent="1"/>
      <protection/>
    </xf>
    <xf numFmtId="164" fontId="19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left" wrapText="1" inden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49" fontId="12" fillId="0" borderId="28" xfId="58" applyNumberFormat="1" applyFont="1" applyFill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left" wrapText="1" indent="1"/>
      <protection/>
    </xf>
    <xf numFmtId="164" fontId="12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1" xfId="58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164" fontId="12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49" fontId="12" fillId="0" borderId="37" xfId="58" applyNumberFormat="1" applyFont="1" applyFill="1" applyBorder="1" applyAlignment="1" applyProtection="1">
      <alignment horizontal="center" vertical="center" wrapText="1"/>
      <protection/>
    </xf>
    <xf numFmtId="164" fontId="1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7" xfId="0" applyFont="1" applyBorder="1" applyAlignment="1" applyProtection="1">
      <alignment horizontal="left" wrapText="1" inden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6" fillId="0" borderId="13" xfId="58" applyNumberFormat="1" applyFont="1" applyFill="1" applyBorder="1" applyAlignment="1" applyProtection="1">
      <alignment horizontal="center" vertical="center"/>
      <protection/>
    </xf>
    <xf numFmtId="0" fontId="6" fillId="0" borderId="20" xfId="58" applyFont="1" applyFill="1" applyBorder="1" applyAlignment="1" applyProtection="1">
      <alignment horizontal="center" vertical="center" wrapText="1"/>
      <protection/>
    </xf>
    <xf numFmtId="0" fontId="6" fillId="0" borderId="21" xfId="58" applyFont="1" applyFill="1" applyBorder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20" fillId="0" borderId="35" xfId="58" applyNumberFormat="1" applyFont="1" applyFill="1" applyBorder="1" applyAlignment="1" applyProtection="1">
      <alignment horizontal="left" vertical="center"/>
      <protection/>
    </xf>
    <xf numFmtId="164" fontId="20" fillId="0" borderId="35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30" xfId="58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view="pageLayout" zoomScaleNormal="91" zoomScaleSheetLayoutView="130" workbookViewId="0" topLeftCell="A111">
      <selection activeCell="G122" sqref="G122"/>
    </sheetView>
  </sheetViews>
  <sheetFormatPr defaultColWidth="9.00390625" defaultRowHeight="12.75"/>
  <cols>
    <col min="1" max="1" width="9.00390625" style="118" customWidth="1"/>
    <col min="2" max="2" width="75.875" style="118" customWidth="1"/>
    <col min="3" max="3" width="15.50390625" style="119" customWidth="1"/>
    <col min="4" max="4" width="15.50390625" style="118" customWidth="1"/>
    <col min="5" max="5" width="9.00390625" style="24" customWidth="1"/>
    <col min="6" max="16384" width="9.375" style="24" customWidth="1"/>
  </cols>
  <sheetData>
    <row r="1" spans="1:4" ht="15.75" customHeight="1">
      <c r="A1" s="300" t="s">
        <v>0</v>
      </c>
      <c r="B1" s="300"/>
      <c r="C1" s="300"/>
      <c r="D1" s="300"/>
    </row>
    <row r="2" spans="1:4" ht="15.75" customHeight="1" thickBot="1">
      <c r="A2" s="301" t="s">
        <v>45</v>
      </c>
      <c r="B2" s="301"/>
      <c r="D2" s="77" t="s">
        <v>70</v>
      </c>
    </row>
    <row r="3" spans="1:4" ht="15.75" customHeight="1">
      <c r="A3" s="298" t="s">
        <v>42</v>
      </c>
      <c r="B3" s="295" t="s">
        <v>1</v>
      </c>
      <c r="C3" s="297" t="s">
        <v>184</v>
      </c>
      <c r="D3" s="297"/>
    </row>
    <row r="4" spans="1:4" ht="37.5" customHeight="1" thickBot="1">
      <c r="A4" s="299"/>
      <c r="B4" s="296"/>
      <c r="C4" s="123" t="s">
        <v>90</v>
      </c>
      <c r="D4" s="123" t="s">
        <v>91</v>
      </c>
    </row>
    <row r="5" spans="1:4" s="25" customFormat="1" ht="12" customHeight="1" thickBot="1">
      <c r="A5" s="22">
        <v>1</v>
      </c>
      <c r="B5" s="23">
        <v>2</v>
      </c>
      <c r="C5" s="23">
        <v>3</v>
      </c>
      <c r="D5" s="23">
        <v>4</v>
      </c>
    </row>
    <row r="6" spans="1:4" s="1" customFormat="1" ht="12" customHeight="1" thickBot="1">
      <c r="A6" s="17" t="s">
        <v>231</v>
      </c>
      <c r="B6" s="229" t="s">
        <v>232</v>
      </c>
      <c r="C6" s="128">
        <f>+C7+C8+C9+C10+C11+C12</f>
        <v>354656</v>
      </c>
      <c r="D6" s="128">
        <f>+D7+D8+D9+D10+D11+D12</f>
        <v>438363</v>
      </c>
    </row>
    <row r="7" spans="1:4" s="1" customFormat="1" ht="12" customHeight="1">
      <c r="A7" s="12" t="s">
        <v>233</v>
      </c>
      <c r="B7" s="230" t="s">
        <v>94</v>
      </c>
      <c r="C7" s="130">
        <v>103371</v>
      </c>
      <c r="D7" s="130">
        <v>144918</v>
      </c>
    </row>
    <row r="8" spans="1:4" s="1" customFormat="1" ht="12" customHeight="1">
      <c r="A8" s="11" t="s">
        <v>234</v>
      </c>
      <c r="B8" s="227" t="s">
        <v>95</v>
      </c>
      <c r="C8" s="129">
        <v>70418</v>
      </c>
      <c r="D8" s="129">
        <v>69583</v>
      </c>
    </row>
    <row r="9" spans="1:4" s="1" customFormat="1" ht="12" customHeight="1">
      <c r="A9" s="11" t="s">
        <v>235</v>
      </c>
      <c r="B9" s="227" t="s">
        <v>96</v>
      </c>
      <c r="C9" s="129">
        <v>131294</v>
      </c>
      <c r="D9" s="129">
        <v>200617</v>
      </c>
    </row>
    <row r="10" spans="1:4" s="1" customFormat="1" ht="12" customHeight="1">
      <c r="A10" s="11" t="s">
        <v>236</v>
      </c>
      <c r="B10" s="227" t="s">
        <v>97</v>
      </c>
      <c r="C10" s="129">
        <v>4213</v>
      </c>
      <c r="D10" s="129">
        <v>4213</v>
      </c>
    </row>
    <row r="11" spans="1:4" s="1" customFormat="1" ht="12" customHeight="1">
      <c r="A11" s="11" t="s">
        <v>237</v>
      </c>
      <c r="B11" s="227" t="s">
        <v>98</v>
      </c>
      <c r="C11" s="151">
        <v>1608</v>
      </c>
      <c r="D11" s="151">
        <v>1671</v>
      </c>
    </row>
    <row r="12" spans="1:4" s="1" customFormat="1" ht="12" customHeight="1" thickBot="1">
      <c r="A12" s="13" t="s">
        <v>238</v>
      </c>
      <c r="B12" s="226" t="s">
        <v>99</v>
      </c>
      <c r="C12" s="153">
        <v>43752</v>
      </c>
      <c r="D12" s="153">
        <v>17361</v>
      </c>
    </row>
    <row r="13" spans="1:4" s="1" customFormat="1" ht="12" customHeight="1" thickBot="1">
      <c r="A13" s="17" t="s">
        <v>239</v>
      </c>
      <c r="B13" s="231" t="s">
        <v>100</v>
      </c>
      <c r="C13" s="128">
        <f>+C14+C15+C16+C17+C18</f>
        <v>134300</v>
      </c>
      <c r="D13" s="128">
        <f>+D14+D15+D16+D17+D18</f>
        <v>147824</v>
      </c>
    </row>
    <row r="14" spans="1:4" s="1" customFormat="1" ht="12" customHeight="1">
      <c r="A14" s="12" t="s">
        <v>240</v>
      </c>
      <c r="B14" s="230" t="s">
        <v>101</v>
      </c>
      <c r="C14" s="130"/>
      <c r="D14" s="130"/>
    </row>
    <row r="15" spans="1:4" s="1" customFormat="1" ht="12" customHeight="1">
      <c r="A15" s="11" t="s">
        <v>241</v>
      </c>
      <c r="B15" s="227" t="s">
        <v>102</v>
      </c>
      <c r="C15" s="129"/>
      <c r="D15" s="129"/>
    </row>
    <row r="16" spans="1:4" s="1" customFormat="1" ht="12" customHeight="1">
      <c r="A16" s="11" t="s">
        <v>242</v>
      </c>
      <c r="B16" s="227" t="s">
        <v>224</v>
      </c>
      <c r="C16" s="129"/>
      <c r="D16" s="129"/>
    </row>
    <row r="17" spans="1:4" s="1" customFormat="1" ht="12" customHeight="1">
      <c r="A17" s="11" t="s">
        <v>243</v>
      </c>
      <c r="B17" s="227" t="s">
        <v>225</v>
      </c>
      <c r="C17" s="129"/>
      <c r="D17" s="129"/>
    </row>
    <row r="18" spans="1:4" s="1" customFormat="1" ht="12" customHeight="1">
      <c r="A18" s="11" t="s">
        <v>244</v>
      </c>
      <c r="B18" s="227" t="s">
        <v>103</v>
      </c>
      <c r="C18" s="129">
        <v>134300</v>
      </c>
      <c r="D18" s="129">
        <v>147824</v>
      </c>
    </row>
    <row r="19" spans="1:4" s="1" customFormat="1" ht="12" customHeight="1" thickBot="1">
      <c r="A19" s="13" t="s">
        <v>244</v>
      </c>
      <c r="B19" s="226" t="s">
        <v>104</v>
      </c>
      <c r="C19" s="131"/>
      <c r="D19" s="131"/>
    </row>
    <row r="20" spans="1:4" s="1" customFormat="1" ht="12" customHeight="1" thickBot="1">
      <c r="A20" s="17" t="s">
        <v>245</v>
      </c>
      <c r="B20" s="229" t="s">
        <v>246</v>
      </c>
      <c r="C20" s="128">
        <f>+C21+C22+C23+C24+C25</f>
        <v>0</v>
      </c>
      <c r="D20" s="128">
        <f>+D21+D22+D23+D24+D25</f>
        <v>102000</v>
      </c>
    </row>
    <row r="21" spans="1:4" s="1" customFormat="1" ht="12" customHeight="1">
      <c r="A21" s="12" t="s">
        <v>247</v>
      </c>
      <c r="B21" s="230" t="s">
        <v>105</v>
      </c>
      <c r="C21" s="130"/>
      <c r="D21" s="130">
        <v>102000</v>
      </c>
    </row>
    <row r="22" spans="1:4" s="1" customFormat="1" ht="12" customHeight="1">
      <c r="A22" s="11" t="s">
        <v>248</v>
      </c>
      <c r="B22" s="227" t="s">
        <v>106</v>
      </c>
      <c r="C22" s="129"/>
      <c r="D22" s="129"/>
    </row>
    <row r="23" spans="1:4" s="1" customFormat="1" ht="12" customHeight="1">
      <c r="A23" s="11" t="s">
        <v>249</v>
      </c>
      <c r="B23" s="227" t="s">
        <v>226</v>
      </c>
      <c r="C23" s="129"/>
      <c r="D23" s="129"/>
    </row>
    <row r="24" spans="1:4" s="1" customFormat="1" ht="12" customHeight="1">
      <c r="A24" s="11" t="s">
        <v>250</v>
      </c>
      <c r="B24" s="227" t="s">
        <v>227</v>
      </c>
      <c r="C24" s="129"/>
      <c r="D24" s="129"/>
    </row>
    <row r="25" spans="1:4" s="1" customFormat="1" ht="12" customHeight="1">
      <c r="A25" s="11" t="s">
        <v>251</v>
      </c>
      <c r="B25" s="227" t="s">
        <v>107</v>
      </c>
      <c r="C25" s="129"/>
      <c r="D25" s="129"/>
    </row>
    <row r="26" spans="1:4" s="1" customFormat="1" ht="12" customHeight="1" thickBot="1">
      <c r="A26" s="13" t="s">
        <v>251</v>
      </c>
      <c r="B26" s="226" t="s">
        <v>108</v>
      </c>
      <c r="C26" s="131"/>
      <c r="D26" s="131"/>
    </row>
    <row r="27" spans="1:4" s="1" customFormat="1" ht="12" customHeight="1" thickBot="1">
      <c r="A27" s="17" t="s">
        <v>252</v>
      </c>
      <c r="B27" s="229" t="s">
        <v>253</v>
      </c>
      <c r="C27" s="137">
        <v>96100</v>
      </c>
      <c r="D27" s="137">
        <f>+D28+D31+D32+D33</f>
        <v>150550</v>
      </c>
    </row>
    <row r="28" spans="1:4" s="1" customFormat="1" ht="12" customHeight="1">
      <c r="A28" s="12" t="s">
        <v>254</v>
      </c>
      <c r="B28" s="230" t="s">
        <v>109</v>
      </c>
      <c r="C28" s="155">
        <f>+C29+C30</f>
        <v>90100</v>
      </c>
      <c r="D28" s="155">
        <f>+D29+D30</f>
        <v>140900</v>
      </c>
    </row>
    <row r="29" spans="1:4" s="1" customFormat="1" ht="12" customHeight="1">
      <c r="A29" s="11" t="s">
        <v>254</v>
      </c>
      <c r="B29" s="227" t="s">
        <v>110</v>
      </c>
      <c r="C29" s="129">
        <v>17100</v>
      </c>
      <c r="D29" s="129">
        <v>19900</v>
      </c>
    </row>
    <row r="30" spans="1:4" s="1" customFormat="1" ht="12" customHeight="1">
      <c r="A30" s="11" t="s">
        <v>255</v>
      </c>
      <c r="B30" s="227" t="s">
        <v>111</v>
      </c>
      <c r="C30" s="129">
        <v>73000</v>
      </c>
      <c r="D30" s="129">
        <v>121000</v>
      </c>
    </row>
    <row r="31" spans="1:4" s="1" customFormat="1" ht="12" customHeight="1">
      <c r="A31" s="11" t="s">
        <v>256</v>
      </c>
      <c r="B31" s="227" t="s">
        <v>112</v>
      </c>
      <c r="C31" s="129">
        <v>5700</v>
      </c>
      <c r="D31" s="129">
        <v>7200</v>
      </c>
    </row>
    <row r="32" spans="1:4" s="1" customFormat="1" ht="12" customHeight="1">
      <c r="A32" s="11" t="s">
        <v>257</v>
      </c>
      <c r="B32" s="227" t="s">
        <v>113</v>
      </c>
      <c r="C32" s="129"/>
      <c r="D32" s="129"/>
    </row>
    <row r="33" spans="1:4" s="1" customFormat="1" ht="12" customHeight="1" thickBot="1">
      <c r="A33" s="13" t="s">
        <v>258</v>
      </c>
      <c r="B33" s="226" t="s">
        <v>114</v>
      </c>
      <c r="C33" s="131">
        <v>300</v>
      </c>
      <c r="D33" s="131">
        <v>2450</v>
      </c>
    </row>
    <row r="34" spans="1:4" s="1" customFormat="1" ht="12" customHeight="1" thickBot="1">
      <c r="A34" s="17" t="s">
        <v>259</v>
      </c>
      <c r="B34" s="229" t="s">
        <v>260</v>
      </c>
      <c r="C34" s="128">
        <f>SUM(C35:C44)</f>
        <v>68890</v>
      </c>
      <c r="D34" s="128">
        <f>SUM(D35:D44)</f>
        <v>74035</v>
      </c>
    </row>
    <row r="35" spans="1:4" s="1" customFormat="1" ht="12" customHeight="1">
      <c r="A35" s="12" t="s">
        <v>261</v>
      </c>
      <c r="B35" s="230" t="s">
        <v>115</v>
      </c>
      <c r="C35" s="130">
        <v>1000</v>
      </c>
      <c r="D35" s="130">
        <v>1668</v>
      </c>
    </row>
    <row r="36" spans="1:4" s="1" customFormat="1" ht="12" customHeight="1">
      <c r="A36" s="11" t="s">
        <v>262</v>
      </c>
      <c r="B36" s="227" t="s">
        <v>116</v>
      </c>
      <c r="C36" s="129">
        <v>16200</v>
      </c>
      <c r="D36" s="129">
        <v>16394</v>
      </c>
    </row>
    <row r="37" spans="1:4" s="1" customFormat="1" ht="12" customHeight="1">
      <c r="A37" s="11" t="s">
        <v>263</v>
      </c>
      <c r="B37" s="227" t="s">
        <v>117</v>
      </c>
      <c r="C37" s="129"/>
      <c r="D37" s="129"/>
    </row>
    <row r="38" spans="1:4" s="1" customFormat="1" ht="12" customHeight="1">
      <c r="A38" s="11" t="s">
        <v>264</v>
      </c>
      <c r="B38" s="227" t="s">
        <v>118</v>
      </c>
      <c r="C38" s="129">
        <v>7000</v>
      </c>
      <c r="D38" s="129">
        <v>7730</v>
      </c>
    </row>
    <row r="39" spans="1:4" s="1" customFormat="1" ht="12" customHeight="1">
      <c r="A39" s="11" t="s">
        <v>265</v>
      </c>
      <c r="B39" s="227" t="s">
        <v>119</v>
      </c>
      <c r="C39" s="129">
        <v>30450</v>
      </c>
      <c r="D39" s="129">
        <v>38150</v>
      </c>
    </row>
    <row r="40" spans="1:4" s="1" customFormat="1" ht="12" customHeight="1">
      <c r="A40" s="11" t="s">
        <v>266</v>
      </c>
      <c r="B40" s="227" t="s">
        <v>120</v>
      </c>
      <c r="C40" s="129">
        <v>14240</v>
      </c>
      <c r="D40" s="129">
        <v>9587</v>
      </c>
    </row>
    <row r="41" spans="1:4" s="1" customFormat="1" ht="12" customHeight="1">
      <c r="A41" s="11" t="s">
        <v>267</v>
      </c>
      <c r="B41" s="227" t="s">
        <v>121</v>
      </c>
      <c r="C41" s="129"/>
      <c r="D41" s="129"/>
    </row>
    <row r="42" spans="1:4" s="1" customFormat="1" ht="12" customHeight="1">
      <c r="A42" s="11" t="s">
        <v>268</v>
      </c>
      <c r="B42" s="227" t="s">
        <v>122</v>
      </c>
      <c r="C42" s="129"/>
      <c r="D42" s="129">
        <v>506</v>
      </c>
    </row>
    <row r="43" spans="1:4" s="1" customFormat="1" ht="12" customHeight="1">
      <c r="A43" s="11" t="s">
        <v>269</v>
      </c>
      <c r="B43" s="227" t="s">
        <v>123</v>
      </c>
      <c r="C43" s="132"/>
      <c r="D43" s="132"/>
    </row>
    <row r="44" spans="1:4" s="1" customFormat="1" ht="12" customHeight="1" thickBot="1">
      <c r="A44" s="13" t="s">
        <v>270</v>
      </c>
      <c r="B44" s="226" t="s">
        <v>124</v>
      </c>
      <c r="C44" s="133"/>
      <c r="D44" s="133"/>
    </row>
    <row r="45" spans="1:4" s="1" customFormat="1" ht="12" customHeight="1" thickBot="1">
      <c r="A45" s="17" t="s">
        <v>271</v>
      </c>
      <c r="B45" s="229" t="s">
        <v>272</v>
      </c>
      <c r="C45" s="128">
        <f>SUM(C46:C50)</f>
        <v>2500</v>
      </c>
      <c r="D45" s="128">
        <f>SUM(D46:D50)</f>
        <v>6600</v>
      </c>
    </row>
    <row r="46" spans="1:4" s="1" customFormat="1" ht="12" customHeight="1">
      <c r="A46" s="12" t="s">
        <v>273</v>
      </c>
      <c r="B46" s="230" t="s">
        <v>125</v>
      </c>
      <c r="C46" s="135"/>
      <c r="D46" s="135"/>
    </row>
    <row r="47" spans="1:4" s="1" customFormat="1" ht="12" customHeight="1">
      <c r="A47" s="11" t="s">
        <v>274</v>
      </c>
      <c r="B47" s="227" t="s">
        <v>126</v>
      </c>
      <c r="C47" s="132"/>
      <c r="D47" s="132">
        <v>1200</v>
      </c>
    </row>
    <row r="48" spans="1:4" s="1" customFormat="1" ht="12" customHeight="1">
      <c r="A48" s="11" t="s">
        <v>275</v>
      </c>
      <c r="B48" s="227" t="s">
        <v>127</v>
      </c>
      <c r="C48" s="132"/>
      <c r="D48" s="132">
        <v>200</v>
      </c>
    </row>
    <row r="49" spans="1:4" s="1" customFormat="1" ht="12" customHeight="1">
      <c r="A49" s="11" t="s">
        <v>276</v>
      </c>
      <c r="B49" s="227" t="s">
        <v>277</v>
      </c>
      <c r="C49" s="132">
        <v>2500</v>
      </c>
      <c r="D49" s="132">
        <v>5200</v>
      </c>
    </row>
    <row r="50" spans="1:4" s="1" customFormat="1" ht="12" customHeight="1" thickBot="1">
      <c r="A50" s="13" t="s">
        <v>278</v>
      </c>
      <c r="B50" s="226" t="s">
        <v>128</v>
      </c>
      <c r="C50" s="133"/>
      <c r="D50" s="133"/>
    </row>
    <row r="51" spans="1:4" s="1" customFormat="1" ht="12" customHeight="1" thickBot="1">
      <c r="A51" s="17" t="s">
        <v>279</v>
      </c>
      <c r="B51" s="229" t="s">
        <v>280</v>
      </c>
      <c r="C51" s="128">
        <f>SUM(C52:C54)</f>
        <v>101022</v>
      </c>
      <c r="D51" s="128">
        <f>SUM(D52:D54)</f>
        <v>101192</v>
      </c>
    </row>
    <row r="52" spans="1:4" s="1" customFormat="1" ht="12" customHeight="1">
      <c r="A52" s="12" t="s">
        <v>281</v>
      </c>
      <c r="B52" s="230" t="s">
        <v>129</v>
      </c>
      <c r="C52" s="130"/>
      <c r="D52" s="130"/>
    </row>
    <row r="53" spans="1:4" s="1" customFormat="1" ht="12" customHeight="1">
      <c r="A53" s="11" t="s">
        <v>282</v>
      </c>
      <c r="B53" s="227" t="s">
        <v>283</v>
      </c>
      <c r="C53" s="129"/>
      <c r="D53" s="129"/>
    </row>
    <row r="54" spans="1:4" s="1" customFormat="1" ht="12" customHeight="1">
      <c r="A54" s="11" t="s">
        <v>284</v>
      </c>
      <c r="B54" s="227" t="s">
        <v>130</v>
      </c>
      <c r="C54" s="129">
        <v>101022</v>
      </c>
      <c r="D54" s="129">
        <v>101192</v>
      </c>
    </row>
    <row r="55" spans="1:4" s="1" customFormat="1" ht="12" customHeight="1" thickBot="1">
      <c r="A55" s="13" t="s">
        <v>284</v>
      </c>
      <c r="B55" s="226" t="s">
        <v>131</v>
      </c>
      <c r="C55" s="131"/>
      <c r="D55" s="131"/>
    </row>
    <row r="56" spans="1:4" s="1" customFormat="1" ht="12" customHeight="1" thickBot="1">
      <c r="A56" s="17" t="s">
        <v>285</v>
      </c>
      <c r="B56" s="231" t="s">
        <v>286</v>
      </c>
      <c r="C56" s="128">
        <f>SUM(C57:C59)</f>
        <v>46360</v>
      </c>
      <c r="D56" s="128">
        <f>SUM(D57:D59)</f>
        <v>22640</v>
      </c>
    </row>
    <row r="57" spans="1:4" s="1" customFormat="1" ht="12" customHeight="1">
      <c r="A57" s="11" t="s">
        <v>287</v>
      </c>
      <c r="B57" s="230" t="s">
        <v>132</v>
      </c>
      <c r="C57" s="132"/>
      <c r="D57" s="132"/>
    </row>
    <row r="58" spans="1:4" s="1" customFormat="1" ht="12" customHeight="1">
      <c r="A58" s="11" t="s">
        <v>288</v>
      </c>
      <c r="B58" s="227" t="s">
        <v>289</v>
      </c>
      <c r="C58" s="132"/>
      <c r="D58" s="132"/>
    </row>
    <row r="59" spans="1:4" s="1" customFormat="1" ht="12" customHeight="1">
      <c r="A59" s="11" t="s">
        <v>290</v>
      </c>
      <c r="B59" s="227" t="s">
        <v>133</v>
      </c>
      <c r="C59" s="132">
        <v>46360</v>
      </c>
      <c r="D59" s="132">
        <v>22640</v>
      </c>
    </row>
    <row r="60" spans="1:4" s="1" customFormat="1" ht="12" customHeight="1" thickBot="1">
      <c r="A60" s="11" t="s">
        <v>290</v>
      </c>
      <c r="B60" s="226" t="s">
        <v>134</v>
      </c>
      <c r="C60" s="132"/>
      <c r="D60" s="132"/>
    </row>
    <row r="61" spans="1:4" s="1" customFormat="1" ht="12" customHeight="1" thickBot="1">
      <c r="A61" s="17" t="s">
        <v>291</v>
      </c>
      <c r="B61" s="229" t="s">
        <v>292</v>
      </c>
      <c r="C61" s="137">
        <f>+C6+C13+C20+C27+C34+C45+C51+C56</f>
        <v>803828</v>
      </c>
      <c r="D61" s="137">
        <f>+D6+D13+D20+D27+D34+D45+D51+D56</f>
        <v>1043204</v>
      </c>
    </row>
    <row r="62" spans="1:4" s="1" customFormat="1" ht="12" customHeight="1" thickBot="1">
      <c r="A62" s="156" t="s">
        <v>293</v>
      </c>
      <c r="B62" s="231" t="s">
        <v>294</v>
      </c>
      <c r="C62" s="128">
        <f>SUM(C63:C65)</f>
        <v>0</v>
      </c>
      <c r="D62" s="128">
        <f>SUM(D63:D65)</f>
        <v>0</v>
      </c>
    </row>
    <row r="63" spans="1:4" s="1" customFormat="1" ht="12" customHeight="1">
      <c r="A63" s="11" t="s">
        <v>295</v>
      </c>
      <c r="B63" s="230" t="s">
        <v>135</v>
      </c>
      <c r="C63" s="132"/>
      <c r="D63" s="132"/>
    </row>
    <row r="64" spans="1:4" s="1" customFormat="1" ht="12" customHeight="1">
      <c r="A64" s="11" t="s">
        <v>296</v>
      </c>
      <c r="B64" s="227" t="s">
        <v>136</v>
      </c>
      <c r="C64" s="132"/>
      <c r="D64" s="132"/>
    </row>
    <row r="65" spans="1:4" s="1" customFormat="1" ht="12" customHeight="1" thickBot="1">
      <c r="A65" s="11" t="s">
        <v>297</v>
      </c>
      <c r="B65" s="216" t="s">
        <v>137</v>
      </c>
      <c r="C65" s="132"/>
      <c r="D65" s="132"/>
    </row>
    <row r="66" spans="1:4" s="1" customFormat="1" ht="12" customHeight="1" thickBot="1">
      <c r="A66" s="156" t="s">
        <v>240</v>
      </c>
      <c r="B66" s="231" t="s">
        <v>298</v>
      </c>
      <c r="C66" s="128">
        <f>SUM(C67:C70)</f>
        <v>0</v>
      </c>
      <c r="D66" s="128">
        <f>SUM(D67:D70)</f>
        <v>0</v>
      </c>
    </row>
    <row r="67" spans="1:4" s="1" customFormat="1" ht="12" customHeight="1">
      <c r="A67" s="11" t="s">
        <v>299</v>
      </c>
      <c r="B67" s="230" t="s">
        <v>138</v>
      </c>
      <c r="C67" s="132"/>
      <c r="D67" s="132"/>
    </row>
    <row r="68" spans="1:4" s="1" customFormat="1" ht="12" customHeight="1">
      <c r="A68" s="11" t="s">
        <v>300</v>
      </c>
      <c r="B68" s="227" t="s">
        <v>139</v>
      </c>
      <c r="C68" s="132"/>
      <c r="D68" s="132"/>
    </row>
    <row r="69" spans="1:4" s="1" customFormat="1" ht="12" customHeight="1">
      <c r="A69" s="11" t="s">
        <v>301</v>
      </c>
      <c r="B69" s="227" t="s">
        <v>140</v>
      </c>
      <c r="C69" s="132"/>
      <c r="D69" s="132"/>
    </row>
    <row r="70" spans="1:6" s="1" customFormat="1" ht="12" customHeight="1" thickBot="1">
      <c r="A70" s="11" t="s">
        <v>302</v>
      </c>
      <c r="B70" s="226" t="s">
        <v>141</v>
      </c>
      <c r="C70" s="132"/>
      <c r="D70" s="132"/>
      <c r="F70" s="26"/>
    </row>
    <row r="71" spans="1:4" s="1" customFormat="1" ht="12" customHeight="1" thickBot="1">
      <c r="A71" s="156" t="s">
        <v>303</v>
      </c>
      <c r="B71" s="231" t="s">
        <v>304</v>
      </c>
      <c r="C71" s="128">
        <f>SUM(C72:C73)</f>
        <v>0</v>
      </c>
      <c r="D71" s="128">
        <f>SUM(D72:D73)</f>
        <v>0</v>
      </c>
    </row>
    <row r="72" spans="1:4" s="1" customFormat="1" ht="12" customHeight="1">
      <c r="A72" s="11" t="s">
        <v>305</v>
      </c>
      <c r="B72" s="230" t="s">
        <v>142</v>
      </c>
      <c r="C72" s="132"/>
      <c r="D72" s="132"/>
    </row>
    <row r="73" spans="1:4" s="1" customFormat="1" ht="12" customHeight="1" thickBot="1">
      <c r="A73" s="11" t="s">
        <v>306</v>
      </c>
      <c r="B73" s="226" t="s">
        <v>143</v>
      </c>
      <c r="C73" s="132"/>
      <c r="D73" s="132"/>
    </row>
    <row r="74" spans="1:4" s="1" customFormat="1" ht="12" customHeight="1" thickBot="1">
      <c r="A74" s="156" t="s">
        <v>307</v>
      </c>
      <c r="B74" s="231" t="s">
        <v>308</v>
      </c>
      <c r="C74" s="128">
        <f>SUM(C75:C77)</f>
        <v>0</v>
      </c>
      <c r="D74" s="128">
        <f>SUM(D75:D77)</f>
        <v>0</v>
      </c>
    </row>
    <row r="75" spans="1:4" s="1" customFormat="1" ht="12" customHeight="1">
      <c r="A75" s="11" t="s">
        <v>309</v>
      </c>
      <c r="B75" s="230" t="s">
        <v>144</v>
      </c>
      <c r="C75" s="132"/>
      <c r="D75" s="234"/>
    </row>
    <row r="76" spans="1:4" s="1" customFormat="1" ht="12" customHeight="1">
      <c r="A76" s="11" t="s">
        <v>310</v>
      </c>
      <c r="B76" s="227" t="s">
        <v>145</v>
      </c>
      <c r="C76" s="132"/>
      <c r="D76" s="132"/>
    </row>
    <row r="77" spans="1:4" s="1" customFormat="1" ht="12" customHeight="1" thickBot="1">
      <c r="A77" s="11" t="s">
        <v>311</v>
      </c>
      <c r="B77" s="226" t="s">
        <v>146</v>
      </c>
      <c r="C77" s="132"/>
      <c r="D77" s="132"/>
    </row>
    <row r="78" spans="1:4" s="1" customFormat="1" ht="12" customHeight="1" thickBot="1">
      <c r="A78" s="156" t="s">
        <v>312</v>
      </c>
      <c r="B78" s="231" t="s">
        <v>313</v>
      </c>
      <c r="C78" s="128">
        <f>SUM(C79:C82)</f>
        <v>0</v>
      </c>
      <c r="D78" s="128">
        <f>SUM(D79:D82)</f>
        <v>0</v>
      </c>
    </row>
    <row r="79" spans="1:4" s="1" customFormat="1" ht="12" customHeight="1">
      <c r="A79" s="158" t="s">
        <v>314</v>
      </c>
      <c r="B79" s="230" t="s">
        <v>147</v>
      </c>
      <c r="C79" s="132"/>
      <c r="D79" s="132"/>
    </row>
    <row r="80" spans="1:4" s="1" customFormat="1" ht="12" customHeight="1">
      <c r="A80" s="159" t="s">
        <v>315</v>
      </c>
      <c r="B80" s="227" t="s">
        <v>148</v>
      </c>
      <c r="C80" s="132"/>
      <c r="D80" s="132"/>
    </row>
    <row r="81" spans="1:4" s="1" customFormat="1" ht="12" customHeight="1">
      <c r="A81" s="159" t="s">
        <v>316</v>
      </c>
      <c r="B81" s="227" t="s">
        <v>149</v>
      </c>
      <c r="C81" s="132"/>
      <c r="D81" s="132"/>
    </row>
    <row r="82" spans="1:4" s="1" customFormat="1" ht="12" customHeight="1" thickBot="1">
      <c r="A82" s="160" t="s">
        <v>317</v>
      </c>
      <c r="B82" s="226" t="s">
        <v>150</v>
      </c>
      <c r="C82" s="132"/>
      <c r="D82" s="132"/>
    </row>
    <row r="83" spans="1:4" s="1" customFormat="1" ht="12" customHeight="1" thickBot="1">
      <c r="A83" s="156" t="s">
        <v>318</v>
      </c>
      <c r="B83" s="231" t="s">
        <v>151</v>
      </c>
      <c r="C83" s="161"/>
      <c r="D83" s="161"/>
    </row>
    <row r="84" spans="1:4" s="1" customFormat="1" ht="12" customHeight="1" thickBot="1">
      <c r="A84" s="156" t="s">
        <v>319</v>
      </c>
      <c r="B84" s="198" t="s">
        <v>320</v>
      </c>
      <c r="C84" s="137">
        <f>+C62+C66+C71+C74+C78+C83</f>
        <v>0</v>
      </c>
      <c r="D84" s="137">
        <f>+D62+D66+D71+D74+D78+D83</f>
        <v>0</v>
      </c>
    </row>
    <row r="85" spans="1:4" s="1" customFormat="1" ht="12" customHeight="1" thickBot="1">
      <c r="A85" s="163" t="s">
        <v>321</v>
      </c>
      <c r="B85" s="199" t="s">
        <v>322</v>
      </c>
      <c r="C85" s="137">
        <f>+C61+C84</f>
        <v>803828</v>
      </c>
      <c r="D85" s="137">
        <f>+D61+D84</f>
        <v>1043204</v>
      </c>
    </row>
    <row r="86" spans="1:4" s="1" customFormat="1" ht="12" customHeight="1">
      <c r="A86" s="165"/>
      <c r="B86" s="166"/>
      <c r="C86" s="167"/>
      <c r="D86" s="168"/>
    </row>
    <row r="87" spans="1:4" s="1" customFormat="1" ht="12" customHeight="1">
      <c r="A87" s="300" t="s">
        <v>30</v>
      </c>
      <c r="B87" s="300"/>
      <c r="C87" s="300"/>
      <c r="D87" s="300"/>
    </row>
    <row r="88" spans="1:4" s="1" customFormat="1" ht="12" customHeight="1" thickBot="1">
      <c r="A88" s="302" t="s">
        <v>46</v>
      </c>
      <c r="B88" s="302"/>
      <c r="C88" s="119"/>
      <c r="D88" s="147"/>
    </row>
    <row r="89" spans="1:4" s="1" customFormat="1" ht="12" customHeight="1">
      <c r="A89" s="298" t="s">
        <v>42</v>
      </c>
      <c r="B89" s="295" t="s">
        <v>229</v>
      </c>
      <c r="C89" s="297" t="s">
        <v>184</v>
      </c>
      <c r="D89" s="297"/>
    </row>
    <row r="90" spans="1:5" s="1" customFormat="1" ht="24" customHeight="1" thickBot="1">
      <c r="A90" s="299"/>
      <c r="B90" s="296"/>
      <c r="C90" s="123" t="s">
        <v>90</v>
      </c>
      <c r="D90" s="123" t="s">
        <v>91</v>
      </c>
      <c r="E90" s="169"/>
    </row>
    <row r="91" spans="1:5" s="1" customFormat="1" ht="12" customHeight="1" thickBot="1">
      <c r="A91" s="22">
        <v>1</v>
      </c>
      <c r="B91" s="23">
        <v>2</v>
      </c>
      <c r="C91" s="23">
        <v>3</v>
      </c>
      <c r="D91" s="23">
        <v>4</v>
      </c>
      <c r="E91" s="169"/>
    </row>
    <row r="92" spans="1:5" s="1" customFormat="1" ht="15" customHeight="1" thickBot="1">
      <c r="A92" s="19" t="s">
        <v>323</v>
      </c>
      <c r="B92" s="21" t="s">
        <v>324</v>
      </c>
      <c r="C92" s="200">
        <f>SUM(C93:C97)</f>
        <v>716960</v>
      </c>
      <c r="D92" s="127">
        <f>+D93+D94+D95+D96+D97</f>
        <v>846855</v>
      </c>
      <c r="E92" s="169"/>
    </row>
    <row r="93" spans="1:4" s="1" customFormat="1" ht="12.75" customHeight="1">
      <c r="A93" s="14" t="s">
        <v>325</v>
      </c>
      <c r="B93" s="219" t="s">
        <v>31</v>
      </c>
      <c r="C93" s="201">
        <v>273955</v>
      </c>
      <c r="D93" s="212">
        <v>357966</v>
      </c>
    </row>
    <row r="94" spans="1:4" ht="16.5" customHeight="1">
      <c r="A94" s="11" t="s">
        <v>326</v>
      </c>
      <c r="B94" s="220" t="s">
        <v>55</v>
      </c>
      <c r="C94" s="202">
        <v>65816</v>
      </c>
      <c r="D94" s="129">
        <v>79921</v>
      </c>
    </row>
    <row r="95" spans="1:4" ht="15.75">
      <c r="A95" s="11" t="s">
        <v>327</v>
      </c>
      <c r="B95" s="220" t="s">
        <v>44</v>
      </c>
      <c r="C95" s="203">
        <v>204889</v>
      </c>
      <c r="D95" s="129">
        <v>226745</v>
      </c>
    </row>
    <row r="96" spans="1:4" s="25" customFormat="1" ht="12" customHeight="1">
      <c r="A96" s="11" t="s">
        <v>328</v>
      </c>
      <c r="B96" s="221" t="s">
        <v>56</v>
      </c>
      <c r="C96" s="203">
        <v>164300</v>
      </c>
      <c r="D96" s="131">
        <v>166950</v>
      </c>
    </row>
    <row r="97" spans="1:4" ht="12" customHeight="1">
      <c r="A97" s="11" t="s">
        <v>329</v>
      </c>
      <c r="B97" s="222" t="s">
        <v>57</v>
      </c>
      <c r="C97" s="203">
        <v>8000</v>
      </c>
      <c r="D97" s="131">
        <v>15273</v>
      </c>
    </row>
    <row r="98" spans="1:4" ht="12" customHeight="1">
      <c r="A98" s="11" t="s">
        <v>330</v>
      </c>
      <c r="B98" s="220" t="s">
        <v>152</v>
      </c>
      <c r="C98" s="203"/>
      <c r="D98" s="131"/>
    </row>
    <row r="99" spans="1:4" ht="12" customHeight="1">
      <c r="A99" s="11" t="s">
        <v>331</v>
      </c>
      <c r="B99" s="223" t="s">
        <v>153</v>
      </c>
      <c r="C99" s="203"/>
      <c r="D99" s="129"/>
    </row>
    <row r="100" spans="1:4" ht="12" customHeight="1">
      <c r="A100" s="11" t="s">
        <v>332</v>
      </c>
      <c r="B100" s="220" t="s">
        <v>154</v>
      </c>
      <c r="C100" s="203"/>
      <c r="D100" s="131"/>
    </row>
    <row r="101" spans="1:4" ht="12" customHeight="1">
      <c r="A101" s="11" t="s">
        <v>333</v>
      </c>
      <c r="B101" s="220" t="s">
        <v>419</v>
      </c>
      <c r="C101" s="203"/>
      <c r="D101" s="131">
        <v>1938</v>
      </c>
    </row>
    <row r="102" spans="1:4" ht="12" customHeight="1">
      <c r="A102" s="11" t="s">
        <v>334</v>
      </c>
      <c r="B102" s="223" t="s">
        <v>156</v>
      </c>
      <c r="C102" s="203"/>
      <c r="D102" s="131"/>
    </row>
    <row r="103" spans="1:4" ht="12" customHeight="1">
      <c r="A103" s="11" t="s">
        <v>335</v>
      </c>
      <c r="B103" s="223" t="s">
        <v>157</v>
      </c>
      <c r="C103" s="203"/>
      <c r="D103" s="131"/>
    </row>
    <row r="104" spans="1:4" ht="12" customHeight="1">
      <c r="A104" s="11" t="s">
        <v>336</v>
      </c>
      <c r="B104" s="220" t="s">
        <v>158</v>
      </c>
      <c r="C104" s="203"/>
      <c r="D104" s="131"/>
    </row>
    <row r="105" spans="1:4" ht="12" customHeight="1">
      <c r="A105" s="10" t="s">
        <v>337</v>
      </c>
      <c r="B105" s="224" t="s">
        <v>159</v>
      </c>
      <c r="C105" s="203"/>
      <c r="D105" s="131"/>
    </row>
    <row r="106" spans="1:4" ht="12" customHeight="1">
      <c r="A106" s="11" t="s">
        <v>338</v>
      </c>
      <c r="B106" s="224" t="s">
        <v>160</v>
      </c>
      <c r="C106" s="203"/>
      <c r="D106" s="131"/>
    </row>
    <row r="107" spans="1:4" ht="12" customHeight="1" thickBot="1">
      <c r="A107" s="15" t="s">
        <v>339</v>
      </c>
      <c r="B107" s="225" t="s">
        <v>161</v>
      </c>
      <c r="C107" s="204">
        <v>8000</v>
      </c>
      <c r="D107" s="213">
        <v>13385</v>
      </c>
    </row>
    <row r="108" spans="1:4" ht="12" customHeight="1" thickBot="1">
      <c r="A108" s="17" t="s">
        <v>340</v>
      </c>
      <c r="B108" s="20" t="s">
        <v>341</v>
      </c>
      <c r="C108" s="205">
        <f>+C109+C111+C113</f>
        <v>84368</v>
      </c>
      <c r="D108" s="128">
        <f>+D109+D111+D113</f>
        <v>196349</v>
      </c>
    </row>
    <row r="109" spans="1:4" ht="12" customHeight="1">
      <c r="A109" s="12" t="s">
        <v>342</v>
      </c>
      <c r="B109" s="220" t="s">
        <v>69</v>
      </c>
      <c r="C109" s="206">
        <v>52364</v>
      </c>
      <c r="D109" s="130">
        <v>58130</v>
      </c>
    </row>
    <row r="110" spans="1:4" ht="12" customHeight="1">
      <c r="A110" s="12"/>
      <c r="B110" s="224" t="s">
        <v>162</v>
      </c>
      <c r="C110" s="206">
        <v>27630</v>
      </c>
      <c r="D110" s="130"/>
    </row>
    <row r="111" spans="1:4" ht="12" customHeight="1">
      <c r="A111" s="12" t="s">
        <v>343</v>
      </c>
      <c r="B111" s="224" t="s">
        <v>58</v>
      </c>
      <c r="C111" s="202">
        <v>31994</v>
      </c>
      <c r="D111" s="129">
        <v>30380</v>
      </c>
    </row>
    <row r="112" spans="1:4" ht="12" customHeight="1">
      <c r="A112" s="12"/>
      <c r="B112" s="224" t="s">
        <v>163</v>
      </c>
      <c r="C112" s="207"/>
      <c r="D112" s="129"/>
    </row>
    <row r="113" spans="1:4" ht="12" customHeight="1">
      <c r="A113" s="12" t="s">
        <v>344</v>
      </c>
      <c r="B113" s="226" t="s">
        <v>71</v>
      </c>
      <c r="C113" s="207">
        <v>10</v>
      </c>
      <c r="D113" s="129">
        <v>107839</v>
      </c>
    </row>
    <row r="114" spans="1:4" ht="12" customHeight="1">
      <c r="A114" s="12" t="s">
        <v>345</v>
      </c>
      <c r="B114" s="227" t="s">
        <v>228</v>
      </c>
      <c r="C114" s="207"/>
      <c r="D114" s="129"/>
    </row>
    <row r="115" spans="1:4" ht="15.75">
      <c r="A115" s="12" t="s">
        <v>346</v>
      </c>
      <c r="B115" s="217" t="s">
        <v>164</v>
      </c>
      <c r="C115" s="207"/>
      <c r="D115" s="129"/>
    </row>
    <row r="116" spans="1:4" ht="12" customHeight="1">
      <c r="A116" s="12" t="s">
        <v>347</v>
      </c>
      <c r="B116" s="220" t="s">
        <v>155</v>
      </c>
      <c r="C116" s="207"/>
      <c r="D116" s="129"/>
    </row>
    <row r="117" spans="1:4" ht="12" customHeight="1">
      <c r="A117" s="12" t="s">
        <v>348</v>
      </c>
      <c r="B117" s="220" t="s">
        <v>165</v>
      </c>
      <c r="C117" s="207"/>
      <c r="D117" s="129"/>
    </row>
    <row r="118" spans="1:4" ht="12" customHeight="1">
      <c r="A118" s="12" t="s">
        <v>349</v>
      </c>
      <c r="B118" s="220" t="s">
        <v>166</v>
      </c>
      <c r="C118" s="207"/>
      <c r="D118" s="129"/>
    </row>
    <row r="119" spans="1:4" ht="12" customHeight="1">
      <c r="A119" s="12" t="s">
        <v>350</v>
      </c>
      <c r="B119" s="220" t="s">
        <v>158</v>
      </c>
      <c r="C119" s="207"/>
      <c r="D119" s="129"/>
    </row>
    <row r="120" spans="1:4" ht="12" customHeight="1">
      <c r="A120" s="12" t="s">
        <v>351</v>
      </c>
      <c r="B120" s="220" t="s">
        <v>167</v>
      </c>
      <c r="C120" s="207"/>
      <c r="D120" s="129"/>
    </row>
    <row r="121" spans="1:4" ht="12" customHeight="1" thickBot="1">
      <c r="A121" s="10" t="s">
        <v>352</v>
      </c>
      <c r="B121" s="220" t="s">
        <v>168</v>
      </c>
      <c r="C121" s="208">
        <v>10</v>
      </c>
      <c r="D121" s="131">
        <v>107839</v>
      </c>
    </row>
    <row r="122" spans="1:4" ht="12" customHeight="1" thickBot="1">
      <c r="A122" s="17" t="s">
        <v>353</v>
      </c>
      <c r="B122" s="41" t="s">
        <v>32</v>
      </c>
      <c r="C122" s="205">
        <f>+C123+C124</f>
        <v>2500</v>
      </c>
      <c r="D122" s="128">
        <f>+D123+D124</f>
        <v>0</v>
      </c>
    </row>
    <row r="123" spans="1:4" ht="12" customHeight="1">
      <c r="A123" s="12" t="s">
        <v>354</v>
      </c>
      <c r="B123" s="217" t="s">
        <v>37</v>
      </c>
      <c r="C123" s="206">
        <v>1000</v>
      </c>
      <c r="D123" s="130"/>
    </row>
    <row r="124" spans="1:4" ht="12" customHeight="1" thickBot="1">
      <c r="A124" s="13" t="s">
        <v>355</v>
      </c>
      <c r="B124" s="224" t="s">
        <v>38</v>
      </c>
      <c r="C124" s="203">
        <v>1500</v>
      </c>
      <c r="D124" s="131"/>
    </row>
    <row r="125" spans="1:4" ht="12" customHeight="1" thickBot="1">
      <c r="A125" s="17" t="s">
        <v>356</v>
      </c>
      <c r="B125" s="41" t="s">
        <v>357</v>
      </c>
      <c r="C125" s="205">
        <f>+C92+C108+C122</f>
        <v>803828</v>
      </c>
      <c r="D125" s="128">
        <f>+D92+D108+D122</f>
        <v>1043204</v>
      </c>
    </row>
    <row r="126" spans="1:4" ht="12" customHeight="1" thickBot="1">
      <c r="A126" s="17" t="s">
        <v>358</v>
      </c>
      <c r="B126" s="41" t="s">
        <v>359</v>
      </c>
      <c r="C126" s="205">
        <f>+C127+C128+C129</f>
        <v>0</v>
      </c>
      <c r="D126" s="128">
        <f>+D127+D128+D129</f>
        <v>0</v>
      </c>
    </row>
    <row r="127" spans="1:4" ht="12" customHeight="1">
      <c r="A127" s="12" t="s">
        <v>360</v>
      </c>
      <c r="B127" s="217" t="s">
        <v>169</v>
      </c>
      <c r="C127" s="207"/>
      <c r="D127" s="129"/>
    </row>
    <row r="128" spans="1:4" ht="12" customHeight="1">
      <c r="A128" s="12" t="s">
        <v>361</v>
      </c>
      <c r="B128" s="217" t="s">
        <v>170</v>
      </c>
      <c r="C128" s="207"/>
      <c r="D128" s="129"/>
    </row>
    <row r="129" spans="1:4" ht="12" customHeight="1" thickBot="1">
      <c r="A129" s="10" t="s">
        <v>362</v>
      </c>
      <c r="B129" s="228" t="s">
        <v>171</v>
      </c>
      <c r="C129" s="207"/>
      <c r="D129" s="129"/>
    </row>
    <row r="130" spans="1:4" ht="12" customHeight="1" thickBot="1">
      <c r="A130" s="17" t="s">
        <v>363</v>
      </c>
      <c r="B130" s="41" t="s">
        <v>364</v>
      </c>
      <c r="C130" s="205">
        <f>+C131+C132+C133+C134</f>
        <v>0</v>
      </c>
      <c r="D130" s="128">
        <f>+D131+D132+D133+D134</f>
        <v>0</v>
      </c>
    </row>
    <row r="131" spans="1:4" ht="12" customHeight="1">
      <c r="A131" s="12" t="s">
        <v>365</v>
      </c>
      <c r="B131" s="217" t="s">
        <v>172</v>
      </c>
      <c r="C131" s="207"/>
      <c r="D131" s="129"/>
    </row>
    <row r="132" spans="1:4" ht="12" customHeight="1">
      <c r="A132" s="12" t="s">
        <v>366</v>
      </c>
      <c r="B132" s="217" t="s">
        <v>173</v>
      </c>
      <c r="C132" s="207"/>
      <c r="D132" s="129"/>
    </row>
    <row r="133" spans="1:4" ht="12" customHeight="1">
      <c r="A133" s="12" t="s">
        <v>367</v>
      </c>
      <c r="B133" s="217" t="s">
        <v>174</v>
      </c>
      <c r="C133" s="207"/>
      <c r="D133" s="129"/>
    </row>
    <row r="134" spans="1:4" ht="12" customHeight="1" thickBot="1">
      <c r="A134" s="10" t="s">
        <v>368</v>
      </c>
      <c r="B134" s="228" t="s">
        <v>175</v>
      </c>
      <c r="C134" s="207"/>
      <c r="D134" s="129"/>
    </row>
    <row r="135" spans="1:4" ht="12" customHeight="1" thickBot="1">
      <c r="A135" s="17" t="s">
        <v>369</v>
      </c>
      <c r="B135" s="41" t="s">
        <v>370</v>
      </c>
      <c r="C135" s="209">
        <f>+C136+C137+C138+C139</f>
        <v>0</v>
      </c>
      <c r="D135" s="137">
        <f>+D136+D137+D138+D139</f>
        <v>0</v>
      </c>
    </row>
    <row r="136" spans="1:4" ht="12" customHeight="1">
      <c r="A136" s="12" t="s">
        <v>371</v>
      </c>
      <c r="B136" s="217" t="s">
        <v>176</v>
      </c>
      <c r="C136" s="207"/>
      <c r="D136" s="129"/>
    </row>
    <row r="137" spans="1:4" ht="12" customHeight="1">
      <c r="A137" s="12" t="s">
        <v>372</v>
      </c>
      <c r="B137" s="217" t="s">
        <v>177</v>
      </c>
      <c r="C137" s="207"/>
      <c r="D137" s="129"/>
    </row>
    <row r="138" spans="1:4" ht="12" customHeight="1">
      <c r="A138" s="12" t="s">
        <v>373</v>
      </c>
      <c r="B138" s="217" t="s">
        <v>178</v>
      </c>
      <c r="C138" s="207"/>
      <c r="D138" s="129"/>
    </row>
    <row r="139" spans="1:4" ht="12" customHeight="1" thickBot="1">
      <c r="A139" s="10" t="s">
        <v>374</v>
      </c>
      <c r="B139" s="228" t="s">
        <v>179</v>
      </c>
      <c r="C139" s="207"/>
      <c r="D139" s="129"/>
    </row>
    <row r="140" spans="1:4" ht="12" customHeight="1" thickBot="1">
      <c r="A140" s="17" t="s">
        <v>375</v>
      </c>
      <c r="B140" s="41" t="s">
        <v>376</v>
      </c>
      <c r="C140" s="210">
        <f>+C141+C142+C143+C144</f>
        <v>0</v>
      </c>
      <c r="D140" s="214">
        <f>+D141+D142+D143+D144</f>
        <v>0</v>
      </c>
    </row>
    <row r="141" spans="1:4" ht="12" customHeight="1">
      <c r="A141" s="12" t="s">
        <v>377</v>
      </c>
      <c r="B141" s="217" t="s">
        <v>180</v>
      </c>
      <c r="C141" s="207"/>
      <c r="D141" s="129"/>
    </row>
    <row r="142" spans="1:4" ht="12" customHeight="1">
      <c r="A142" s="12" t="s">
        <v>378</v>
      </c>
      <c r="B142" s="217" t="s">
        <v>181</v>
      </c>
      <c r="C142" s="207"/>
      <c r="D142" s="129"/>
    </row>
    <row r="143" spans="1:4" ht="12" customHeight="1">
      <c r="A143" s="12" t="s">
        <v>379</v>
      </c>
      <c r="B143" s="217" t="s">
        <v>182</v>
      </c>
      <c r="C143" s="207"/>
      <c r="D143" s="129"/>
    </row>
    <row r="144" spans="1:4" ht="12" customHeight="1" thickBot="1">
      <c r="A144" s="12" t="s">
        <v>380</v>
      </c>
      <c r="B144" s="217" t="s">
        <v>183</v>
      </c>
      <c r="C144" s="207"/>
      <c r="D144" s="129"/>
    </row>
    <row r="145" spans="1:4" ht="12" customHeight="1" thickBot="1">
      <c r="A145" s="17" t="s">
        <v>381</v>
      </c>
      <c r="B145" s="41" t="s">
        <v>382</v>
      </c>
      <c r="C145" s="211">
        <f>+C126+C130+C135+C140</f>
        <v>0</v>
      </c>
      <c r="D145" s="215">
        <f>+D126+D130+D135+D140</f>
        <v>0</v>
      </c>
    </row>
    <row r="146" spans="1:4" ht="12" customHeight="1" thickBot="1">
      <c r="A146" s="66" t="s">
        <v>383</v>
      </c>
      <c r="B146" s="218" t="s">
        <v>384</v>
      </c>
      <c r="C146" s="211">
        <f>+C125+C145</f>
        <v>803828</v>
      </c>
      <c r="D146" s="215">
        <f>+D125+D145</f>
        <v>1043204</v>
      </c>
    </row>
    <row r="147" ht="12" customHeight="1">
      <c r="C147" s="118"/>
    </row>
    <row r="148" spans="3:5" ht="15" customHeight="1">
      <c r="C148" s="39"/>
      <c r="D148" s="39"/>
      <c r="E148" s="39"/>
    </row>
    <row r="149" s="1" customFormat="1" ht="12.75" customHeight="1"/>
    <row r="150" ht="15.75">
      <c r="C150" s="118"/>
    </row>
    <row r="151" ht="15.75">
      <c r="C151" s="118"/>
    </row>
    <row r="152" ht="15.75">
      <c r="C152" s="118"/>
    </row>
    <row r="153" ht="16.5" customHeight="1">
      <c r="C153" s="235"/>
    </row>
    <row r="154" ht="15.75">
      <c r="C154" s="118"/>
    </row>
    <row r="155" ht="15.75">
      <c r="C155" s="118"/>
    </row>
    <row r="156" ht="15.75">
      <c r="C156" s="118"/>
    </row>
    <row r="157" ht="15.75">
      <c r="C157" s="118"/>
    </row>
    <row r="158" ht="15.75">
      <c r="C158" s="118"/>
    </row>
    <row r="159" spans="5:6" s="118" customFormat="1" ht="15.75">
      <c r="E159" s="24"/>
      <c r="F159" s="24"/>
    </row>
    <row r="160" spans="5:6" s="118" customFormat="1" ht="15.75">
      <c r="E160" s="24"/>
      <c r="F160" s="24"/>
    </row>
    <row r="161" spans="5:6" s="118" customFormat="1" ht="15.75">
      <c r="E161" s="24"/>
      <c r="F161" s="24"/>
    </row>
    <row r="162" spans="5:6" s="118" customFormat="1" ht="15.75">
      <c r="E162" s="24"/>
      <c r="F162" s="24"/>
    </row>
  </sheetData>
  <sheetProtection/>
  <mergeCells count="10">
    <mergeCell ref="A1:D1"/>
    <mergeCell ref="A2:B2"/>
    <mergeCell ref="A87:D87"/>
    <mergeCell ref="A88:B88"/>
    <mergeCell ref="A3:A4"/>
    <mergeCell ref="B3:B4"/>
    <mergeCell ref="C3:D3"/>
    <mergeCell ref="A89:A90"/>
    <mergeCell ref="B89:B90"/>
    <mergeCell ref="C89:D89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CE,Félkövér"&amp;12&amp;U
Vaja Város Önkormányzat
2014. ÉVI MÓDOSÍTOTT KÖLTSÉGVETÉSÉNEK ÖSSZEVONT MÉRLEGE
&amp;R&amp;"Times New Roman CE,Félkövér dőlt"&amp;11 1.1. melléklet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5"/>
  <sheetViews>
    <sheetView view="pageLayout" workbookViewId="0" topLeftCell="A1">
      <selection activeCell="D21" sqref="D21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66</v>
      </c>
      <c r="C2" s="315"/>
      <c r="D2" s="316"/>
    </row>
    <row r="3" spans="1:4" s="32" customFormat="1" ht="24.75" thickBot="1">
      <c r="A3" s="180" t="s">
        <v>64</v>
      </c>
      <c r="B3" s="317" t="s">
        <v>222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56" t="s">
        <v>34</v>
      </c>
      <c r="C5" s="126" t="s">
        <v>90</v>
      </c>
      <c r="D5" s="126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142">
        <v>4</v>
      </c>
    </row>
    <row r="7" spans="1:4" s="30" customFormat="1" ht="15.75" customHeight="1" thickBot="1">
      <c r="A7" s="311" t="s">
        <v>35</v>
      </c>
      <c r="B7" s="312"/>
      <c r="C7" s="312"/>
      <c r="D7" s="312"/>
    </row>
    <row r="8" spans="1:4" s="30" customFormat="1" ht="12" customHeight="1" thickBot="1">
      <c r="A8" s="22" t="s">
        <v>231</v>
      </c>
      <c r="B8" s="18" t="s">
        <v>232</v>
      </c>
      <c r="C8" s="68">
        <v>0</v>
      </c>
      <c r="D8" s="68">
        <f>+D9+D10+D11+D12+D13+D14</f>
        <v>0</v>
      </c>
    </row>
    <row r="9" spans="1:4" s="34" customFormat="1" ht="12" customHeight="1">
      <c r="A9" s="181" t="s">
        <v>233</v>
      </c>
      <c r="B9" s="148" t="s">
        <v>94</v>
      </c>
      <c r="C9" s="71"/>
      <c r="D9" s="71"/>
    </row>
    <row r="10" spans="1:4" s="35" customFormat="1" ht="12" customHeight="1">
      <c r="A10" s="182" t="s">
        <v>234</v>
      </c>
      <c r="B10" s="149" t="s">
        <v>95</v>
      </c>
      <c r="C10" s="70"/>
      <c r="D10" s="70"/>
    </row>
    <row r="11" spans="1:4" s="35" customFormat="1" ht="12" customHeight="1">
      <c r="A11" s="182" t="s">
        <v>235</v>
      </c>
      <c r="B11" s="149" t="s">
        <v>96</v>
      </c>
      <c r="C11" s="70"/>
      <c r="D11" s="70"/>
    </row>
    <row r="12" spans="1:4" s="35" customFormat="1" ht="12" customHeight="1">
      <c r="A12" s="182" t="s">
        <v>236</v>
      </c>
      <c r="B12" s="149" t="s">
        <v>97</v>
      </c>
      <c r="C12" s="70"/>
      <c r="D12" s="70"/>
    </row>
    <row r="13" spans="1:4" s="35" customFormat="1" ht="12" customHeight="1">
      <c r="A13" s="182" t="s">
        <v>237</v>
      </c>
      <c r="B13" s="149" t="s">
        <v>98</v>
      </c>
      <c r="C13" s="191"/>
      <c r="D13" s="191"/>
    </row>
    <row r="14" spans="1:4" s="34" customFormat="1" ht="12" customHeight="1" thickBot="1">
      <c r="A14" s="183" t="s">
        <v>238</v>
      </c>
      <c r="B14" s="152" t="s">
        <v>99</v>
      </c>
      <c r="C14" s="192"/>
      <c r="D14" s="192"/>
    </row>
    <row r="15" spans="1:4" s="34" customFormat="1" ht="12" customHeight="1" thickBot="1">
      <c r="A15" s="22" t="s">
        <v>239</v>
      </c>
      <c r="B15" s="63" t="s">
        <v>100</v>
      </c>
      <c r="C15" s="68">
        <v>134300</v>
      </c>
      <c r="D15" s="68">
        <f>+D16+D17+D18+D19+D20</f>
        <v>139524</v>
      </c>
    </row>
    <row r="16" spans="1:4" s="34" customFormat="1" ht="12" customHeight="1">
      <c r="A16" s="181" t="s">
        <v>240</v>
      </c>
      <c r="B16" s="148" t="s">
        <v>101</v>
      </c>
      <c r="C16" s="71"/>
      <c r="D16" s="71"/>
    </row>
    <row r="17" spans="1:4" s="34" customFormat="1" ht="12" customHeight="1">
      <c r="A17" s="182" t="s">
        <v>241</v>
      </c>
      <c r="B17" s="149" t="s">
        <v>102</v>
      </c>
      <c r="C17" s="70"/>
      <c r="D17" s="70"/>
    </row>
    <row r="18" spans="1:4" s="34" customFormat="1" ht="12" customHeight="1">
      <c r="A18" s="182" t="s">
        <v>242</v>
      </c>
      <c r="B18" s="149" t="s">
        <v>224</v>
      </c>
      <c r="C18" s="70"/>
      <c r="D18" s="70"/>
    </row>
    <row r="19" spans="1:4" s="34" customFormat="1" ht="12" customHeight="1">
      <c r="A19" s="182" t="s">
        <v>243</v>
      </c>
      <c r="B19" s="149" t="s">
        <v>225</v>
      </c>
      <c r="C19" s="70"/>
      <c r="D19" s="70"/>
    </row>
    <row r="20" spans="1:4" s="34" customFormat="1" ht="12" customHeight="1">
      <c r="A20" s="182" t="s">
        <v>244</v>
      </c>
      <c r="B20" s="149" t="s">
        <v>103</v>
      </c>
      <c r="C20" s="70">
        <v>134300</v>
      </c>
      <c r="D20" s="70">
        <v>139524</v>
      </c>
    </row>
    <row r="21" spans="1:4" s="35" customFormat="1" ht="12" customHeight="1" thickBot="1">
      <c r="A21" s="183" t="s">
        <v>244</v>
      </c>
      <c r="B21" s="152" t="s">
        <v>104</v>
      </c>
      <c r="C21" s="72"/>
      <c r="D21" s="72"/>
    </row>
    <row r="22" spans="1:4" s="35" customFormat="1" ht="12" customHeight="1" thickBot="1">
      <c r="A22" s="22" t="s">
        <v>245</v>
      </c>
      <c r="B22" s="18" t="s">
        <v>246</v>
      </c>
      <c r="C22" s="68">
        <v>0</v>
      </c>
      <c r="D22" s="68">
        <f>+D23+D24+D25+D26+D27</f>
        <v>0</v>
      </c>
    </row>
    <row r="23" spans="1:4" s="35" customFormat="1" ht="12" customHeight="1">
      <c r="A23" s="181" t="s">
        <v>247</v>
      </c>
      <c r="B23" s="148" t="s">
        <v>105</v>
      </c>
      <c r="C23" s="71"/>
      <c r="D23" s="71"/>
    </row>
    <row r="24" spans="1:4" s="34" customFormat="1" ht="12" customHeight="1">
      <c r="A24" s="182" t="s">
        <v>248</v>
      </c>
      <c r="B24" s="149" t="s">
        <v>106</v>
      </c>
      <c r="C24" s="70"/>
      <c r="D24" s="70"/>
    </row>
    <row r="25" spans="1:4" s="34" customFormat="1" ht="12" customHeight="1">
      <c r="A25" s="182" t="s">
        <v>249</v>
      </c>
      <c r="B25" s="149" t="s">
        <v>226</v>
      </c>
      <c r="C25" s="70"/>
      <c r="D25" s="70"/>
    </row>
    <row r="26" spans="1:4" s="34" customFormat="1" ht="12" customHeight="1">
      <c r="A26" s="182" t="s">
        <v>250</v>
      </c>
      <c r="B26" s="149" t="s">
        <v>227</v>
      </c>
      <c r="C26" s="70"/>
      <c r="D26" s="70"/>
    </row>
    <row r="27" spans="1:4" s="34" customFormat="1" ht="12" customHeight="1">
      <c r="A27" s="182" t="s">
        <v>251</v>
      </c>
      <c r="B27" s="149" t="s">
        <v>107</v>
      </c>
      <c r="C27" s="70"/>
      <c r="D27" s="70"/>
    </row>
    <row r="28" spans="1:4" s="34" customFormat="1" ht="12" customHeight="1" thickBot="1">
      <c r="A28" s="183" t="s">
        <v>251</v>
      </c>
      <c r="B28" s="152" t="s">
        <v>108</v>
      </c>
      <c r="C28" s="72"/>
      <c r="D28" s="72"/>
    </row>
    <row r="29" spans="1:4" s="34" customFormat="1" ht="12" customHeight="1" thickBot="1">
      <c r="A29" s="22" t="s">
        <v>252</v>
      </c>
      <c r="B29" s="18" t="s">
        <v>253</v>
      </c>
      <c r="C29" s="74">
        <v>0</v>
      </c>
      <c r="D29" s="74">
        <f>+D30+D33+D34+D35</f>
        <v>0</v>
      </c>
    </row>
    <row r="30" spans="1:4" s="34" customFormat="1" ht="12" customHeight="1">
      <c r="A30" s="181" t="s">
        <v>254</v>
      </c>
      <c r="B30" s="148" t="s">
        <v>109</v>
      </c>
      <c r="C30" s="184">
        <v>0</v>
      </c>
      <c r="D30" s="184">
        <f>+D31+D32</f>
        <v>0</v>
      </c>
    </row>
    <row r="31" spans="1:4" s="34" customFormat="1" ht="12" customHeight="1">
      <c r="A31" s="182" t="s">
        <v>254</v>
      </c>
      <c r="B31" s="149" t="s">
        <v>110</v>
      </c>
      <c r="C31" s="70"/>
      <c r="D31" s="70"/>
    </row>
    <row r="32" spans="1:4" s="34" customFormat="1" ht="12" customHeight="1">
      <c r="A32" s="182" t="s">
        <v>255</v>
      </c>
      <c r="B32" s="149" t="s">
        <v>111</v>
      </c>
      <c r="C32" s="70"/>
      <c r="D32" s="70"/>
    </row>
    <row r="33" spans="1:4" s="34" customFormat="1" ht="12" customHeight="1">
      <c r="A33" s="182" t="s">
        <v>256</v>
      </c>
      <c r="B33" s="149" t="s">
        <v>112</v>
      </c>
      <c r="C33" s="70"/>
      <c r="D33" s="70"/>
    </row>
    <row r="34" spans="1:4" s="34" customFormat="1" ht="12" customHeight="1">
      <c r="A34" s="182" t="s">
        <v>257</v>
      </c>
      <c r="B34" s="149" t="s">
        <v>113</v>
      </c>
      <c r="C34" s="70"/>
      <c r="D34" s="70"/>
    </row>
    <row r="35" spans="1:4" s="34" customFormat="1" ht="12" customHeight="1" thickBot="1">
      <c r="A35" s="183" t="s">
        <v>258</v>
      </c>
      <c r="B35" s="152" t="s">
        <v>114</v>
      </c>
      <c r="C35" s="72"/>
      <c r="D35" s="72"/>
    </row>
    <row r="36" spans="1:4" s="34" customFormat="1" ht="12" customHeight="1" thickBot="1">
      <c r="A36" s="22" t="s">
        <v>259</v>
      </c>
      <c r="B36" s="18" t="s">
        <v>260</v>
      </c>
      <c r="C36" s="68">
        <v>0</v>
      </c>
      <c r="D36" s="68">
        <f>SUM(D37:D46)</f>
        <v>0</v>
      </c>
    </row>
    <row r="37" spans="1:4" s="34" customFormat="1" ht="12" customHeight="1">
      <c r="A37" s="181" t="s">
        <v>261</v>
      </c>
      <c r="B37" s="148" t="s">
        <v>115</v>
      </c>
      <c r="C37" s="71"/>
      <c r="D37" s="71"/>
    </row>
    <row r="38" spans="1:4" s="34" customFormat="1" ht="12" customHeight="1">
      <c r="A38" s="182" t="s">
        <v>262</v>
      </c>
      <c r="B38" s="149" t="s">
        <v>116</v>
      </c>
      <c r="C38" s="70"/>
      <c r="D38" s="70"/>
    </row>
    <row r="39" spans="1:4" s="34" customFormat="1" ht="12" customHeight="1">
      <c r="A39" s="182" t="s">
        <v>263</v>
      </c>
      <c r="B39" s="149" t="s">
        <v>117</v>
      </c>
      <c r="C39" s="70"/>
      <c r="D39" s="70"/>
    </row>
    <row r="40" spans="1:4" s="34" customFormat="1" ht="12" customHeight="1">
      <c r="A40" s="182" t="s">
        <v>264</v>
      </c>
      <c r="B40" s="149" t="s">
        <v>118</v>
      </c>
      <c r="C40" s="70"/>
      <c r="D40" s="70"/>
    </row>
    <row r="41" spans="1:4" s="34" customFormat="1" ht="12" customHeight="1">
      <c r="A41" s="182" t="s">
        <v>265</v>
      </c>
      <c r="B41" s="149" t="s">
        <v>119</v>
      </c>
      <c r="C41" s="70"/>
      <c r="D41" s="70"/>
    </row>
    <row r="42" spans="1:4" s="34" customFormat="1" ht="12" customHeight="1">
      <c r="A42" s="182" t="s">
        <v>266</v>
      </c>
      <c r="B42" s="149" t="s">
        <v>120</v>
      </c>
      <c r="C42" s="70"/>
      <c r="D42" s="70"/>
    </row>
    <row r="43" spans="1:4" s="34" customFormat="1" ht="12" customHeight="1">
      <c r="A43" s="182" t="s">
        <v>267</v>
      </c>
      <c r="B43" s="149" t="s">
        <v>121</v>
      </c>
      <c r="C43" s="70"/>
      <c r="D43" s="70"/>
    </row>
    <row r="44" spans="1:4" s="34" customFormat="1" ht="12" customHeight="1">
      <c r="A44" s="182" t="s">
        <v>268</v>
      </c>
      <c r="B44" s="149" t="s">
        <v>122</v>
      </c>
      <c r="C44" s="70"/>
      <c r="D44" s="70"/>
    </row>
    <row r="45" spans="1:4" s="34" customFormat="1" ht="12" customHeight="1">
      <c r="A45" s="182" t="s">
        <v>269</v>
      </c>
      <c r="B45" s="149" t="s">
        <v>123</v>
      </c>
      <c r="C45" s="73"/>
      <c r="D45" s="73"/>
    </row>
    <row r="46" spans="1:4" s="34" customFormat="1" ht="12" customHeight="1" thickBot="1">
      <c r="A46" s="183" t="s">
        <v>270</v>
      </c>
      <c r="B46" s="152" t="s">
        <v>124</v>
      </c>
      <c r="C46" s="134"/>
      <c r="D46" s="134"/>
    </row>
    <row r="47" spans="1:4" s="34" customFormat="1" ht="12" customHeight="1" thickBot="1">
      <c r="A47" s="22" t="s">
        <v>271</v>
      </c>
      <c r="B47" s="18" t="s">
        <v>272</v>
      </c>
      <c r="C47" s="68">
        <v>0</v>
      </c>
      <c r="D47" s="68">
        <f>SUM(D48:D52)</f>
        <v>0</v>
      </c>
    </row>
    <row r="48" spans="1:4" s="34" customFormat="1" ht="12" customHeight="1">
      <c r="A48" s="181" t="s">
        <v>273</v>
      </c>
      <c r="B48" s="148" t="s">
        <v>125</v>
      </c>
      <c r="C48" s="136"/>
      <c r="D48" s="136"/>
    </row>
    <row r="49" spans="1:4" s="34" customFormat="1" ht="12" customHeight="1">
      <c r="A49" s="182" t="s">
        <v>274</v>
      </c>
      <c r="B49" s="149" t="s">
        <v>126</v>
      </c>
      <c r="C49" s="73"/>
      <c r="D49" s="73"/>
    </row>
    <row r="50" spans="1:4" s="34" customFormat="1" ht="12" customHeight="1">
      <c r="A50" s="182" t="s">
        <v>275</v>
      </c>
      <c r="B50" s="149" t="s">
        <v>127</v>
      </c>
      <c r="C50" s="73"/>
      <c r="D50" s="73"/>
    </row>
    <row r="51" spans="1:4" s="34" customFormat="1" ht="12" customHeight="1">
      <c r="A51" s="182" t="s">
        <v>276</v>
      </c>
      <c r="B51" s="149" t="s">
        <v>277</v>
      </c>
      <c r="C51" s="73"/>
      <c r="D51" s="73"/>
    </row>
    <row r="52" spans="1:4" s="34" customFormat="1" ht="12" customHeight="1" thickBot="1">
      <c r="A52" s="183" t="s">
        <v>278</v>
      </c>
      <c r="B52" s="152" t="s">
        <v>128</v>
      </c>
      <c r="C52" s="134"/>
      <c r="D52" s="134"/>
    </row>
    <row r="53" spans="1:4" s="34" customFormat="1" ht="12" customHeight="1" thickBot="1">
      <c r="A53" s="22" t="s">
        <v>279</v>
      </c>
      <c r="B53" s="18" t="s">
        <v>280</v>
      </c>
      <c r="C53" s="68">
        <v>0</v>
      </c>
      <c r="D53" s="68">
        <f>SUM(D54:D56)</f>
        <v>0</v>
      </c>
    </row>
    <row r="54" spans="1:4" s="35" customFormat="1" ht="12" customHeight="1">
      <c r="A54" s="181" t="s">
        <v>281</v>
      </c>
      <c r="B54" s="148" t="s">
        <v>129</v>
      </c>
      <c r="C54" s="71"/>
      <c r="D54" s="71"/>
    </row>
    <row r="55" spans="1:4" s="35" customFormat="1" ht="12" customHeight="1">
      <c r="A55" s="182" t="s">
        <v>282</v>
      </c>
      <c r="B55" s="149" t="s">
        <v>283</v>
      </c>
      <c r="C55" s="70"/>
      <c r="D55" s="70"/>
    </row>
    <row r="56" spans="1:4" s="35" customFormat="1" ht="12" customHeight="1">
      <c r="A56" s="182" t="s">
        <v>284</v>
      </c>
      <c r="B56" s="149" t="s">
        <v>130</v>
      </c>
      <c r="C56" s="70"/>
      <c r="D56" s="70"/>
    </row>
    <row r="57" spans="1:4" s="35" customFormat="1" ht="12" customHeight="1" thickBot="1">
      <c r="A57" s="183" t="s">
        <v>284</v>
      </c>
      <c r="B57" s="152" t="s">
        <v>131</v>
      </c>
      <c r="C57" s="72"/>
      <c r="D57" s="72"/>
    </row>
    <row r="58" spans="1:4" s="35" customFormat="1" ht="12" customHeight="1" thickBot="1">
      <c r="A58" s="22" t="s">
        <v>285</v>
      </c>
      <c r="B58" s="63" t="s">
        <v>286</v>
      </c>
      <c r="C58" s="68">
        <v>0</v>
      </c>
      <c r="D58" s="68">
        <f>SUM(D59:D61)</f>
        <v>0</v>
      </c>
    </row>
    <row r="59" spans="1:4" s="35" customFormat="1" ht="12" customHeight="1">
      <c r="A59" s="181" t="s">
        <v>287</v>
      </c>
      <c r="B59" s="148" t="s">
        <v>132</v>
      </c>
      <c r="C59" s="73"/>
      <c r="D59" s="73"/>
    </row>
    <row r="60" spans="1:4" s="35" customFormat="1" ht="12" customHeight="1">
      <c r="A60" s="182" t="s">
        <v>288</v>
      </c>
      <c r="B60" s="149" t="s">
        <v>289</v>
      </c>
      <c r="C60" s="73"/>
      <c r="D60" s="73"/>
    </row>
    <row r="61" spans="1:4" s="35" customFormat="1" ht="12" customHeight="1">
      <c r="A61" s="182" t="s">
        <v>290</v>
      </c>
      <c r="B61" s="149" t="s">
        <v>133</v>
      </c>
      <c r="C61" s="73"/>
      <c r="D61" s="73"/>
    </row>
    <row r="62" spans="1:4" s="35" customFormat="1" ht="12" customHeight="1" thickBot="1">
      <c r="A62" s="183" t="s">
        <v>290</v>
      </c>
      <c r="B62" s="152" t="s">
        <v>134</v>
      </c>
      <c r="C62" s="73"/>
      <c r="D62" s="73"/>
    </row>
    <row r="63" spans="1:4" s="35" customFormat="1" ht="12" customHeight="1" thickBot="1">
      <c r="A63" s="22" t="s">
        <v>291</v>
      </c>
      <c r="B63" s="18" t="s">
        <v>292</v>
      </c>
      <c r="C63" s="74">
        <v>134300</v>
      </c>
      <c r="D63" s="74">
        <f>+D8+D15+D22+D29+D36+D47+D53+D58</f>
        <v>139524</v>
      </c>
    </row>
    <row r="64" spans="1:4" s="35" customFormat="1" ht="12" customHeight="1" thickBot="1">
      <c r="A64" s="185" t="s">
        <v>293</v>
      </c>
      <c r="B64" s="63" t="s">
        <v>294</v>
      </c>
      <c r="C64" s="68">
        <v>0</v>
      </c>
      <c r="D64" s="68">
        <f>SUM(D65:D67)</f>
        <v>0</v>
      </c>
    </row>
    <row r="65" spans="1:4" s="35" customFormat="1" ht="12" customHeight="1">
      <c r="A65" s="181" t="s">
        <v>295</v>
      </c>
      <c r="B65" s="148" t="s">
        <v>135</v>
      </c>
      <c r="C65" s="73"/>
      <c r="D65" s="73"/>
    </row>
    <row r="66" spans="1:4" s="35" customFormat="1" ht="12" customHeight="1">
      <c r="A66" s="182" t="s">
        <v>296</v>
      </c>
      <c r="B66" s="149" t="s">
        <v>136</v>
      </c>
      <c r="C66" s="73"/>
      <c r="D66" s="73"/>
    </row>
    <row r="67" spans="1:4" s="35" customFormat="1" ht="12" customHeight="1" thickBot="1">
      <c r="A67" s="183" t="s">
        <v>297</v>
      </c>
      <c r="B67" s="157" t="s">
        <v>137</v>
      </c>
      <c r="C67" s="73"/>
      <c r="D67" s="73"/>
    </row>
    <row r="68" spans="1:4" s="35" customFormat="1" ht="12" customHeight="1" thickBot="1">
      <c r="A68" s="185" t="s">
        <v>240</v>
      </c>
      <c r="B68" s="63" t="s">
        <v>298</v>
      </c>
      <c r="C68" s="68">
        <v>0</v>
      </c>
      <c r="D68" s="68">
        <f>SUM(D69:D72)</f>
        <v>0</v>
      </c>
    </row>
    <row r="69" spans="1:4" s="35" customFormat="1" ht="12" customHeight="1">
      <c r="A69" s="181" t="s">
        <v>299</v>
      </c>
      <c r="B69" s="148" t="s">
        <v>138</v>
      </c>
      <c r="C69" s="73"/>
      <c r="D69" s="73"/>
    </row>
    <row r="70" spans="1:4" s="35" customFormat="1" ht="12" customHeight="1">
      <c r="A70" s="182" t="s">
        <v>300</v>
      </c>
      <c r="B70" s="149" t="s">
        <v>139</v>
      </c>
      <c r="C70" s="73"/>
      <c r="D70" s="73"/>
    </row>
    <row r="71" spans="1:4" s="35" customFormat="1" ht="12" customHeight="1">
      <c r="A71" s="182" t="s">
        <v>301</v>
      </c>
      <c r="B71" s="149" t="s">
        <v>140</v>
      </c>
      <c r="C71" s="73"/>
      <c r="D71" s="73"/>
    </row>
    <row r="72" spans="1:4" s="35" customFormat="1" ht="12" customHeight="1" thickBot="1">
      <c r="A72" s="183" t="s">
        <v>302</v>
      </c>
      <c r="B72" s="152" t="s">
        <v>141</v>
      </c>
      <c r="C72" s="73"/>
      <c r="D72" s="73"/>
    </row>
    <row r="73" spans="1:4" s="35" customFormat="1" ht="12" customHeight="1" thickBot="1">
      <c r="A73" s="185" t="s">
        <v>303</v>
      </c>
      <c r="B73" s="63" t="s">
        <v>304</v>
      </c>
      <c r="C73" s="68">
        <v>0</v>
      </c>
      <c r="D73" s="68">
        <f>SUM(D74:D75)</f>
        <v>0</v>
      </c>
    </row>
    <row r="74" spans="1:4" s="35" customFormat="1" ht="12" customHeight="1">
      <c r="A74" s="181" t="s">
        <v>305</v>
      </c>
      <c r="B74" s="148" t="s">
        <v>142</v>
      </c>
      <c r="C74" s="73"/>
      <c r="D74" s="73"/>
    </row>
    <row r="75" spans="1:4" s="34" customFormat="1" ht="12" customHeight="1" thickBot="1">
      <c r="A75" s="183" t="s">
        <v>306</v>
      </c>
      <c r="B75" s="152" t="s">
        <v>143</v>
      </c>
      <c r="C75" s="73"/>
      <c r="D75" s="73"/>
    </row>
    <row r="76" spans="1:4" s="35" customFormat="1" ht="12" customHeight="1" thickBot="1">
      <c r="A76" s="185" t="s">
        <v>307</v>
      </c>
      <c r="B76" s="63" t="s">
        <v>308</v>
      </c>
      <c r="C76" s="68">
        <v>0</v>
      </c>
      <c r="D76" s="68">
        <f>SUM(D77:D79)</f>
        <v>0</v>
      </c>
    </row>
    <row r="77" spans="1:4" s="35" customFormat="1" ht="12" customHeight="1">
      <c r="A77" s="181" t="s">
        <v>309</v>
      </c>
      <c r="B77" s="148" t="s">
        <v>144</v>
      </c>
      <c r="C77" s="73"/>
      <c r="D77" s="73"/>
    </row>
    <row r="78" spans="1:4" s="35" customFormat="1" ht="12" customHeight="1">
      <c r="A78" s="182" t="s">
        <v>310</v>
      </c>
      <c r="B78" s="149" t="s">
        <v>145</v>
      </c>
      <c r="C78" s="73"/>
      <c r="D78" s="73"/>
    </row>
    <row r="79" spans="1:4" s="35" customFormat="1" ht="12" customHeight="1" thickBot="1">
      <c r="A79" s="183" t="s">
        <v>311</v>
      </c>
      <c r="B79" s="152" t="s">
        <v>146</v>
      </c>
      <c r="C79" s="73"/>
      <c r="D79" s="73"/>
    </row>
    <row r="80" spans="1:4" s="35" customFormat="1" ht="12" customHeight="1" thickBot="1">
      <c r="A80" s="185" t="s">
        <v>312</v>
      </c>
      <c r="B80" s="63" t="s">
        <v>313</v>
      </c>
      <c r="C80" s="68">
        <v>0</v>
      </c>
      <c r="D80" s="68">
        <f>SUM(D81:D84)</f>
        <v>0</v>
      </c>
    </row>
    <row r="81" spans="1:4" s="35" customFormat="1" ht="12" customHeight="1">
      <c r="A81" s="186" t="s">
        <v>314</v>
      </c>
      <c r="B81" s="148" t="s">
        <v>147</v>
      </c>
      <c r="C81" s="73"/>
      <c r="D81" s="73"/>
    </row>
    <row r="82" spans="1:4" s="35" customFormat="1" ht="12" customHeight="1">
      <c r="A82" s="187" t="s">
        <v>315</v>
      </c>
      <c r="B82" s="149" t="s">
        <v>148</v>
      </c>
      <c r="C82" s="73"/>
      <c r="D82" s="73"/>
    </row>
    <row r="83" spans="1:4" s="34" customFormat="1" ht="12" customHeight="1">
      <c r="A83" s="187" t="s">
        <v>316</v>
      </c>
      <c r="B83" s="149" t="s">
        <v>149</v>
      </c>
      <c r="C83" s="73"/>
      <c r="D83" s="73"/>
    </row>
    <row r="84" spans="1:4" s="34" customFormat="1" ht="12" customHeight="1" thickBot="1">
      <c r="A84" s="188" t="s">
        <v>317</v>
      </c>
      <c r="B84" s="152" t="s">
        <v>150</v>
      </c>
      <c r="C84" s="73"/>
      <c r="D84" s="73"/>
    </row>
    <row r="85" spans="1:4" s="34" customFormat="1" ht="12" customHeight="1" thickBot="1">
      <c r="A85" s="185" t="s">
        <v>318</v>
      </c>
      <c r="B85" s="63" t="s">
        <v>151</v>
      </c>
      <c r="C85" s="189"/>
      <c r="D85" s="189"/>
    </row>
    <row r="86" spans="1:4" s="34" customFormat="1" ht="12" customHeight="1" thickBot="1">
      <c r="A86" s="185" t="s">
        <v>319</v>
      </c>
      <c r="B86" s="162" t="s">
        <v>320</v>
      </c>
      <c r="C86" s="74">
        <v>0</v>
      </c>
      <c r="D86" s="74">
        <f>+D64+D68+D73+D76+D80+D85</f>
        <v>0</v>
      </c>
    </row>
    <row r="87" spans="1:4" s="35" customFormat="1" ht="12" customHeight="1" thickBot="1">
      <c r="A87" s="190" t="s">
        <v>321</v>
      </c>
      <c r="B87" s="164" t="s">
        <v>322</v>
      </c>
      <c r="C87" s="74">
        <v>134300</v>
      </c>
      <c r="D87" s="74">
        <f>+D63+D86</f>
        <v>139524</v>
      </c>
    </row>
    <row r="88" spans="1:4" s="35" customFormat="1" ht="15" customHeight="1">
      <c r="A88" s="57"/>
      <c r="B88" s="58"/>
      <c r="C88" s="115"/>
      <c r="D88" s="115"/>
    </row>
    <row r="89" spans="1:4" ht="13.5" thickBot="1">
      <c r="A89" s="59"/>
      <c r="B89" s="60"/>
      <c r="C89" s="116"/>
      <c r="D89" s="116"/>
    </row>
    <row r="90" spans="1:4" s="30" customFormat="1" ht="16.5" customHeight="1" thickBot="1">
      <c r="A90" s="311" t="s">
        <v>36</v>
      </c>
      <c r="B90" s="312"/>
      <c r="C90" s="312"/>
      <c r="D90" s="312"/>
    </row>
    <row r="91" spans="1:4" s="36" customFormat="1" ht="12" customHeight="1" thickBot="1">
      <c r="A91" s="193" t="s">
        <v>323</v>
      </c>
      <c r="B91" s="21" t="s">
        <v>324</v>
      </c>
      <c r="C91" s="67">
        <v>6300</v>
      </c>
      <c r="D91" s="67">
        <f>SUM(D92:D96)</f>
        <v>8950</v>
      </c>
    </row>
    <row r="92" spans="1:4" ht="12" customHeight="1">
      <c r="A92" s="194" t="s">
        <v>325</v>
      </c>
      <c r="B92" s="7" t="s">
        <v>31</v>
      </c>
      <c r="C92" s="69"/>
      <c r="D92" s="69"/>
    </row>
    <row r="93" spans="1:4" ht="12" customHeight="1">
      <c r="A93" s="182" t="s">
        <v>326</v>
      </c>
      <c r="B93" s="5" t="s">
        <v>55</v>
      </c>
      <c r="C93" s="70"/>
      <c r="D93" s="70"/>
    </row>
    <row r="94" spans="1:4" ht="12" customHeight="1">
      <c r="A94" s="182" t="s">
        <v>327</v>
      </c>
      <c r="B94" s="5" t="s">
        <v>44</v>
      </c>
      <c r="C94" s="72"/>
      <c r="D94" s="72"/>
    </row>
    <row r="95" spans="1:4" ht="12" customHeight="1">
      <c r="A95" s="182" t="s">
        <v>328</v>
      </c>
      <c r="B95" s="8" t="s">
        <v>56</v>
      </c>
      <c r="C95" s="72">
        <v>6300</v>
      </c>
      <c r="D95" s="72">
        <v>8950</v>
      </c>
    </row>
    <row r="96" spans="1:4" ht="12" customHeight="1">
      <c r="A96" s="182" t="s">
        <v>329</v>
      </c>
      <c r="B96" s="16" t="s">
        <v>57</v>
      </c>
      <c r="C96" s="72"/>
      <c r="D96" s="72"/>
    </row>
    <row r="97" spans="1:4" ht="12" customHeight="1">
      <c r="A97" s="182" t="s">
        <v>330</v>
      </c>
      <c r="B97" s="5" t="s">
        <v>152</v>
      </c>
      <c r="C97" s="72"/>
      <c r="D97" s="72"/>
    </row>
    <row r="98" spans="1:4" ht="12" customHeight="1">
      <c r="A98" s="182" t="s">
        <v>331</v>
      </c>
      <c r="B98" s="42" t="s">
        <v>153</v>
      </c>
      <c r="C98" s="72"/>
      <c r="D98" s="72"/>
    </row>
    <row r="99" spans="1:4" ht="12" customHeight="1">
      <c r="A99" s="182" t="s">
        <v>332</v>
      </c>
      <c r="B99" s="43" t="s">
        <v>154</v>
      </c>
      <c r="C99" s="72"/>
      <c r="D99" s="72"/>
    </row>
    <row r="100" spans="1:4" ht="12" customHeight="1">
      <c r="A100" s="182" t="s">
        <v>333</v>
      </c>
      <c r="B100" s="43" t="s">
        <v>155</v>
      </c>
      <c r="C100" s="72"/>
      <c r="D100" s="72"/>
    </row>
    <row r="101" spans="1:4" ht="12" customHeight="1">
      <c r="A101" s="182" t="s">
        <v>334</v>
      </c>
      <c r="B101" s="42" t="s">
        <v>156</v>
      </c>
      <c r="C101" s="72"/>
      <c r="D101" s="72"/>
    </row>
    <row r="102" spans="1:4" ht="12" customHeight="1">
      <c r="A102" s="182" t="s">
        <v>335</v>
      </c>
      <c r="B102" s="42" t="s">
        <v>157</v>
      </c>
      <c r="C102" s="72"/>
      <c r="D102" s="72"/>
    </row>
    <row r="103" spans="1:4" ht="12" customHeight="1">
      <c r="A103" s="182" t="s">
        <v>336</v>
      </c>
      <c r="B103" s="43" t="s">
        <v>158</v>
      </c>
      <c r="C103" s="72"/>
      <c r="D103" s="72"/>
    </row>
    <row r="104" spans="1:4" ht="12" customHeight="1">
      <c r="A104" s="195" t="s">
        <v>337</v>
      </c>
      <c r="B104" s="44" t="s">
        <v>159</v>
      </c>
      <c r="C104" s="72"/>
      <c r="D104" s="72"/>
    </row>
    <row r="105" spans="1:4" ht="12" customHeight="1">
      <c r="A105" s="182" t="s">
        <v>338</v>
      </c>
      <c r="B105" s="44" t="s">
        <v>160</v>
      </c>
      <c r="C105" s="72"/>
      <c r="D105" s="72"/>
    </row>
    <row r="106" spans="1:4" ht="12" customHeight="1" thickBot="1">
      <c r="A106" s="196" t="s">
        <v>339</v>
      </c>
      <c r="B106" s="45" t="s">
        <v>161</v>
      </c>
      <c r="C106" s="75"/>
      <c r="D106" s="75"/>
    </row>
    <row r="107" spans="1:4" ht="12" customHeight="1" thickBot="1">
      <c r="A107" s="22" t="s">
        <v>340</v>
      </c>
      <c r="B107" s="20" t="s">
        <v>341</v>
      </c>
      <c r="C107" s="68">
        <v>0</v>
      </c>
      <c r="D107" s="68">
        <f>+D108+D110+D112</f>
        <v>0</v>
      </c>
    </row>
    <row r="108" spans="1:4" ht="12" customHeight="1">
      <c r="A108" s="181" t="s">
        <v>342</v>
      </c>
      <c r="B108" s="5" t="s">
        <v>69</v>
      </c>
      <c r="C108" s="71"/>
      <c r="D108" s="71"/>
    </row>
    <row r="109" spans="1:4" ht="12" customHeight="1">
      <c r="A109" s="181"/>
      <c r="B109" s="9" t="s">
        <v>162</v>
      </c>
      <c r="C109" s="71"/>
      <c r="D109" s="71"/>
    </row>
    <row r="110" spans="1:4" ht="12" customHeight="1">
      <c r="A110" s="181" t="s">
        <v>343</v>
      </c>
      <c r="B110" s="9" t="s">
        <v>58</v>
      </c>
      <c r="C110" s="70"/>
      <c r="D110" s="70"/>
    </row>
    <row r="111" spans="1:4" ht="12" customHeight="1">
      <c r="A111" s="181"/>
      <c r="B111" s="9" t="s">
        <v>163</v>
      </c>
      <c r="C111" s="150"/>
      <c r="D111" s="150"/>
    </row>
    <row r="112" spans="1:4" ht="12" customHeight="1">
      <c r="A112" s="181" t="s">
        <v>344</v>
      </c>
      <c r="B112" s="65" t="s">
        <v>71</v>
      </c>
      <c r="C112" s="150"/>
      <c r="D112" s="150"/>
    </row>
    <row r="113" spans="1:4" ht="12" customHeight="1">
      <c r="A113" s="181" t="s">
        <v>345</v>
      </c>
      <c r="B113" s="64" t="s">
        <v>228</v>
      </c>
      <c r="C113" s="150"/>
      <c r="D113" s="150"/>
    </row>
    <row r="114" spans="1:4" ht="12" customHeight="1">
      <c r="A114" s="181" t="s">
        <v>346</v>
      </c>
      <c r="B114" s="170" t="s">
        <v>164</v>
      </c>
      <c r="C114" s="150"/>
      <c r="D114" s="150"/>
    </row>
    <row r="115" spans="1:4" ht="12" customHeight="1">
      <c r="A115" s="181" t="s">
        <v>347</v>
      </c>
      <c r="B115" s="43" t="s">
        <v>155</v>
      </c>
      <c r="C115" s="150"/>
      <c r="D115" s="150"/>
    </row>
    <row r="116" spans="1:4" ht="12" customHeight="1">
      <c r="A116" s="181" t="s">
        <v>348</v>
      </c>
      <c r="B116" s="43" t="s">
        <v>165</v>
      </c>
      <c r="C116" s="150"/>
      <c r="D116" s="150"/>
    </row>
    <row r="117" spans="1:4" ht="12" customHeight="1">
      <c r="A117" s="181" t="s">
        <v>349</v>
      </c>
      <c r="B117" s="43" t="s">
        <v>166</v>
      </c>
      <c r="C117" s="150"/>
      <c r="D117" s="150"/>
    </row>
    <row r="118" spans="1:4" ht="12" customHeight="1">
      <c r="A118" s="181" t="s">
        <v>350</v>
      </c>
      <c r="B118" s="43" t="s">
        <v>158</v>
      </c>
      <c r="C118" s="150"/>
      <c r="D118" s="150"/>
    </row>
    <row r="119" spans="1:4" ht="12" customHeight="1">
      <c r="A119" s="181" t="s">
        <v>351</v>
      </c>
      <c r="B119" s="43" t="s">
        <v>167</v>
      </c>
      <c r="C119" s="150"/>
      <c r="D119" s="150"/>
    </row>
    <row r="120" spans="1:4" ht="12" customHeight="1" thickBot="1">
      <c r="A120" s="195" t="s">
        <v>352</v>
      </c>
      <c r="B120" s="43" t="s">
        <v>168</v>
      </c>
      <c r="C120" s="154"/>
      <c r="D120" s="154"/>
    </row>
    <row r="121" spans="1:4" ht="12" customHeight="1" thickBot="1">
      <c r="A121" s="22" t="s">
        <v>353</v>
      </c>
      <c r="B121" s="38" t="s">
        <v>32</v>
      </c>
      <c r="C121" s="68">
        <v>0</v>
      </c>
      <c r="D121" s="68">
        <f>+D122+D123</f>
        <v>0</v>
      </c>
    </row>
    <row r="122" spans="1:4" ht="12" customHeight="1">
      <c r="A122" s="181" t="s">
        <v>354</v>
      </c>
      <c r="B122" s="6" t="s">
        <v>37</v>
      </c>
      <c r="C122" s="71"/>
      <c r="D122" s="71"/>
    </row>
    <row r="123" spans="1:4" s="36" customFormat="1" ht="12" customHeight="1" thickBot="1">
      <c r="A123" s="183" t="s">
        <v>355</v>
      </c>
      <c r="B123" s="9" t="s">
        <v>38</v>
      </c>
      <c r="C123" s="72"/>
      <c r="D123" s="72"/>
    </row>
    <row r="124" spans="1:4" ht="12" customHeight="1" thickBot="1">
      <c r="A124" s="22" t="s">
        <v>356</v>
      </c>
      <c r="B124" s="38" t="s">
        <v>357</v>
      </c>
      <c r="C124" s="68">
        <v>6300</v>
      </c>
      <c r="D124" s="68">
        <f>+D91+D107+D121</f>
        <v>8950</v>
      </c>
    </row>
    <row r="125" spans="1:4" ht="12" customHeight="1" thickBot="1">
      <c r="A125" s="22" t="s">
        <v>358</v>
      </c>
      <c r="B125" s="38" t="s">
        <v>359</v>
      </c>
      <c r="C125" s="68">
        <v>0</v>
      </c>
      <c r="D125" s="68">
        <f>+D126+D127+D128</f>
        <v>0</v>
      </c>
    </row>
    <row r="126" spans="1:4" ht="12" customHeight="1">
      <c r="A126" s="181" t="s">
        <v>360</v>
      </c>
      <c r="B126" s="6" t="s">
        <v>169</v>
      </c>
      <c r="C126" s="150"/>
      <c r="D126" s="150"/>
    </row>
    <row r="127" spans="1:4" ht="12" customHeight="1">
      <c r="A127" s="181" t="s">
        <v>361</v>
      </c>
      <c r="B127" s="6" t="s">
        <v>170</v>
      </c>
      <c r="C127" s="150"/>
      <c r="D127" s="150"/>
    </row>
    <row r="128" spans="1:4" ht="12" customHeight="1" thickBot="1">
      <c r="A128" s="195" t="s">
        <v>362</v>
      </c>
      <c r="B128" s="4" t="s">
        <v>171</v>
      </c>
      <c r="C128" s="150"/>
      <c r="D128" s="150"/>
    </row>
    <row r="129" spans="1:4" ht="12" customHeight="1" thickBot="1">
      <c r="A129" s="22" t="s">
        <v>363</v>
      </c>
      <c r="B129" s="38" t="s">
        <v>364</v>
      </c>
      <c r="C129" s="68">
        <v>0</v>
      </c>
      <c r="D129" s="68">
        <f>+D130+D131+D132+D133</f>
        <v>0</v>
      </c>
    </row>
    <row r="130" spans="1:4" s="36" customFormat="1" ht="12" customHeight="1">
      <c r="A130" s="181" t="s">
        <v>365</v>
      </c>
      <c r="B130" s="6" t="s">
        <v>172</v>
      </c>
      <c r="C130" s="150"/>
      <c r="D130" s="150"/>
    </row>
    <row r="131" spans="1:10" ht="23.25" customHeight="1">
      <c r="A131" s="181" t="s">
        <v>366</v>
      </c>
      <c r="B131" s="6" t="s">
        <v>173</v>
      </c>
      <c r="C131" s="150"/>
      <c r="D131" s="150"/>
      <c r="J131" s="62"/>
    </row>
    <row r="132" spans="1:4" ht="21" customHeight="1">
      <c r="A132" s="181" t="s">
        <v>367</v>
      </c>
      <c r="B132" s="6" t="s">
        <v>174</v>
      </c>
      <c r="C132" s="150"/>
      <c r="D132" s="150"/>
    </row>
    <row r="133" spans="1:4" ht="12" customHeight="1" thickBot="1">
      <c r="A133" s="195" t="s">
        <v>368</v>
      </c>
      <c r="B133" s="4" t="s">
        <v>175</v>
      </c>
      <c r="C133" s="150"/>
      <c r="D133" s="150"/>
    </row>
    <row r="134" spans="1:4" s="36" customFormat="1" ht="12" customHeight="1" thickBot="1">
      <c r="A134" s="22" t="s">
        <v>369</v>
      </c>
      <c r="B134" s="38" t="s">
        <v>370</v>
      </c>
      <c r="C134" s="74">
        <v>0</v>
      </c>
      <c r="D134" s="74">
        <f>+D135+D136+D137+D138</f>
        <v>0</v>
      </c>
    </row>
    <row r="135" spans="1:4" s="36" customFormat="1" ht="12" customHeight="1">
      <c r="A135" s="181" t="s">
        <v>371</v>
      </c>
      <c r="B135" s="6" t="s">
        <v>176</v>
      </c>
      <c r="C135" s="150"/>
      <c r="D135" s="150"/>
    </row>
    <row r="136" spans="1:4" s="36" customFormat="1" ht="12" customHeight="1">
      <c r="A136" s="181" t="s">
        <v>372</v>
      </c>
      <c r="B136" s="6" t="s">
        <v>177</v>
      </c>
      <c r="C136" s="150"/>
      <c r="D136" s="150"/>
    </row>
    <row r="137" spans="1:4" s="36" customFormat="1" ht="12" customHeight="1">
      <c r="A137" s="181" t="s">
        <v>373</v>
      </c>
      <c r="B137" s="6" t="s">
        <v>178</v>
      </c>
      <c r="C137" s="150"/>
      <c r="D137" s="150"/>
    </row>
    <row r="138" spans="1:4" s="36" customFormat="1" ht="12" customHeight="1" thickBot="1">
      <c r="A138" s="195" t="s">
        <v>374</v>
      </c>
      <c r="B138" s="4" t="s">
        <v>179</v>
      </c>
      <c r="C138" s="150"/>
      <c r="D138" s="150"/>
    </row>
    <row r="139" spans="1:4" s="36" customFormat="1" ht="12" customHeight="1" thickBot="1">
      <c r="A139" s="22" t="s">
        <v>375</v>
      </c>
      <c r="B139" s="38" t="s">
        <v>376</v>
      </c>
      <c r="C139" s="76">
        <v>0</v>
      </c>
      <c r="D139" s="76">
        <f>+D140+D141+D142+D143</f>
        <v>0</v>
      </c>
    </row>
    <row r="140" spans="1:4" ht="12.75" customHeight="1">
      <c r="A140" s="181" t="s">
        <v>377</v>
      </c>
      <c r="B140" s="6" t="s">
        <v>180</v>
      </c>
      <c r="C140" s="150"/>
      <c r="D140" s="150"/>
    </row>
    <row r="141" spans="1:4" ht="12" customHeight="1">
      <c r="A141" s="181" t="s">
        <v>378</v>
      </c>
      <c r="B141" s="6" t="s">
        <v>181</v>
      </c>
      <c r="C141" s="150"/>
      <c r="D141" s="150"/>
    </row>
    <row r="142" spans="1:4" ht="15" customHeight="1">
      <c r="A142" s="181" t="s">
        <v>379</v>
      </c>
      <c r="B142" s="6" t="s">
        <v>182</v>
      </c>
      <c r="C142" s="150"/>
      <c r="D142" s="150"/>
    </row>
    <row r="143" spans="1:4" ht="13.5" thickBot="1">
      <c r="A143" s="181" t="s">
        <v>380</v>
      </c>
      <c r="B143" s="6" t="s">
        <v>183</v>
      </c>
      <c r="C143" s="150"/>
      <c r="D143" s="150"/>
    </row>
    <row r="144" spans="1:4" ht="15" customHeight="1" thickBot="1">
      <c r="A144" s="22" t="s">
        <v>381</v>
      </c>
      <c r="B144" s="38" t="s">
        <v>382</v>
      </c>
      <c r="C144" s="171">
        <v>0</v>
      </c>
      <c r="D144" s="171">
        <f>+D125+D129+D134+D139</f>
        <v>0</v>
      </c>
    </row>
    <row r="145" spans="1:4" ht="14.25" customHeight="1" thickBot="1">
      <c r="A145" s="197" t="s">
        <v>383</v>
      </c>
      <c r="B145" s="117" t="s">
        <v>384</v>
      </c>
      <c r="C145" s="171">
        <v>6300</v>
      </c>
      <c r="D145" s="171">
        <f>+D124+D144</f>
        <v>8950</v>
      </c>
    </row>
  </sheetData>
  <sheetProtection formatCells="0"/>
  <mergeCells count="4">
    <mergeCell ref="B2:D2"/>
    <mergeCell ref="B3:D3"/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&amp;C6.1.3. melléklet</oddHeader>
  </headerFooter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Layout" workbookViewId="0" topLeftCell="A13">
      <selection activeCell="D60" sqref="D60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386</v>
      </c>
      <c r="C2" s="315"/>
      <c r="D2" s="316"/>
    </row>
    <row r="3" spans="1:4" s="32" customFormat="1" ht="24.75" thickBot="1">
      <c r="A3" s="180" t="s">
        <v>64</v>
      </c>
      <c r="B3" s="317" t="s">
        <v>219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56" t="s">
        <v>34</v>
      </c>
      <c r="C5" s="126" t="s">
        <v>90</v>
      </c>
      <c r="D5" s="126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142">
        <v>4</v>
      </c>
    </row>
    <row r="7" spans="1:4" s="30" customFormat="1" ht="15.75" customHeight="1" thickBot="1">
      <c r="A7" s="311" t="s">
        <v>35</v>
      </c>
      <c r="B7" s="312"/>
      <c r="C7" s="312"/>
      <c r="D7" s="312"/>
    </row>
    <row r="8" spans="1:4" s="30" customFormat="1" ht="12" customHeight="1" thickBot="1">
      <c r="A8" s="22" t="s">
        <v>259</v>
      </c>
      <c r="B8" s="18" t="s">
        <v>387</v>
      </c>
      <c r="C8" s="68">
        <v>0</v>
      </c>
      <c r="D8" s="68">
        <v>3</v>
      </c>
    </row>
    <row r="9" spans="1:4" s="34" customFormat="1" ht="12" customHeight="1">
      <c r="A9" s="181" t="s">
        <v>261</v>
      </c>
      <c r="B9" s="148" t="s">
        <v>115</v>
      </c>
      <c r="C9" s="71"/>
      <c r="D9" s="71"/>
    </row>
    <row r="10" spans="1:4" s="35" customFormat="1" ht="12" customHeight="1">
      <c r="A10" s="182" t="s">
        <v>262</v>
      </c>
      <c r="B10" s="149" t="s">
        <v>116</v>
      </c>
      <c r="C10" s="70"/>
      <c r="D10" s="70"/>
    </row>
    <row r="11" spans="1:4" s="35" customFormat="1" ht="12" customHeight="1">
      <c r="A11" s="182" t="s">
        <v>263</v>
      </c>
      <c r="B11" s="149" t="s">
        <v>117</v>
      </c>
      <c r="C11" s="70"/>
      <c r="D11" s="70"/>
    </row>
    <row r="12" spans="1:4" s="35" customFormat="1" ht="12" customHeight="1">
      <c r="A12" s="182" t="s">
        <v>264</v>
      </c>
      <c r="B12" s="149" t="s">
        <v>118</v>
      </c>
      <c r="C12" s="70"/>
      <c r="D12" s="70"/>
    </row>
    <row r="13" spans="1:4" s="35" customFormat="1" ht="12" customHeight="1">
      <c r="A13" s="182" t="s">
        <v>265</v>
      </c>
      <c r="B13" s="149" t="s">
        <v>119</v>
      </c>
      <c r="C13" s="191"/>
      <c r="D13" s="191"/>
    </row>
    <row r="14" spans="1:4" s="34" customFormat="1" ht="12" customHeight="1">
      <c r="A14" s="183" t="s">
        <v>266</v>
      </c>
      <c r="B14" s="152" t="s">
        <v>388</v>
      </c>
      <c r="C14" s="192"/>
      <c r="D14" s="192"/>
    </row>
    <row r="15" spans="1:4" s="34" customFormat="1" ht="12" customHeight="1">
      <c r="A15" s="278" t="s">
        <v>267</v>
      </c>
      <c r="B15" s="64" t="s">
        <v>389</v>
      </c>
      <c r="C15" s="279"/>
      <c r="D15" s="280"/>
    </row>
    <row r="16" spans="1:4" s="34" customFormat="1" ht="12" customHeight="1">
      <c r="A16" s="181" t="s">
        <v>268</v>
      </c>
      <c r="B16" s="148" t="s">
        <v>122</v>
      </c>
      <c r="C16" s="71"/>
      <c r="D16" s="71">
        <v>3</v>
      </c>
    </row>
    <row r="17" spans="1:4" s="34" customFormat="1" ht="12" customHeight="1">
      <c r="A17" s="182" t="s">
        <v>269</v>
      </c>
      <c r="B17" s="149" t="s">
        <v>123</v>
      </c>
      <c r="C17" s="70"/>
      <c r="D17" s="70"/>
    </row>
    <row r="18" spans="1:4" s="34" customFormat="1" ht="12" customHeight="1" thickBot="1">
      <c r="A18" s="183" t="s">
        <v>270</v>
      </c>
      <c r="B18" s="152" t="s">
        <v>124</v>
      </c>
      <c r="C18" s="72"/>
      <c r="D18" s="72"/>
    </row>
    <row r="19" spans="1:4" s="34" customFormat="1" ht="12" customHeight="1" thickBot="1">
      <c r="A19" s="291" t="s">
        <v>239</v>
      </c>
      <c r="B19" s="293" t="s">
        <v>390</v>
      </c>
      <c r="C19" s="292">
        <v>0</v>
      </c>
      <c r="D19" s="247">
        <v>8300</v>
      </c>
    </row>
    <row r="20" spans="1:4" s="34" customFormat="1" ht="12" customHeight="1">
      <c r="A20" s="181" t="s">
        <v>240</v>
      </c>
      <c r="B20" s="148" t="s">
        <v>101</v>
      </c>
      <c r="C20" s="71"/>
      <c r="D20" s="71"/>
    </row>
    <row r="21" spans="1:4" s="35" customFormat="1" ht="12" customHeight="1">
      <c r="A21" s="183" t="s">
        <v>242</v>
      </c>
      <c r="B21" s="152" t="s">
        <v>391</v>
      </c>
      <c r="C21" s="72"/>
      <c r="D21" s="72"/>
    </row>
    <row r="22" spans="1:4" s="35" customFormat="1" ht="17.25" customHeight="1">
      <c r="A22" s="274" t="s">
        <v>244</v>
      </c>
      <c r="B22" s="288" t="s">
        <v>392</v>
      </c>
      <c r="C22" s="290"/>
      <c r="D22" s="289">
        <v>8300</v>
      </c>
    </row>
    <row r="23" spans="1:4" s="35" customFormat="1" ht="12" customHeight="1">
      <c r="A23" s="181" t="s">
        <v>43</v>
      </c>
      <c r="B23" s="148" t="s">
        <v>393</v>
      </c>
      <c r="C23" s="71"/>
      <c r="D23" s="71"/>
    </row>
    <row r="24" spans="1:4" s="34" customFormat="1" ht="12" customHeight="1">
      <c r="A24" s="182" t="s">
        <v>252</v>
      </c>
      <c r="B24" s="149" t="s">
        <v>54</v>
      </c>
      <c r="C24" s="70"/>
      <c r="D24" s="70"/>
    </row>
    <row r="25" spans="1:4" s="34" customFormat="1" ht="12" customHeight="1">
      <c r="A25" s="182" t="s">
        <v>245</v>
      </c>
      <c r="B25" s="149" t="s">
        <v>394</v>
      </c>
      <c r="C25" s="70">
        <v>0</v>
      </c>
      <c r="D25" s="70"/>
    </row>
    <row r="26" spans="1:4" s="34" customFormat="1" ht="12" customHeight="1">
      <c r="A26" s="182" t="s">
        <v>249</v>
      </c>
      <c r="B26" s="149" t="s">
        <v>391</v>
      </c>
      <c r="C26" s="70"/>
      <c r="D26" s="70"/>
    </row>
    <row r="27" spans="1:4" s="34" customFormat="1" ht="12" customHeight="1">
      <c r="A27" s="182" t="s">
        <v>251</v>
      </c>
      <c r="B27" s="149" t="s">
        <v>395</v>
      </c>
      <c r="C27" s="70"/>
      <c r="D27" s="70"/>
    </row>
    <row r="28" spans="1:4" s="34" customFormat="1" ht="12" customHeight="1" thickBot="1">
      <c r="A28" s="183"/>
      <c r="B28" s="152" t="s">
        <v>396</v>
      </c>
      <c r="C28" s="72"/>
      <c r="D28" s="72"/>
    </row>
    <row r="29" spans="1:4" s="34" customFormat="1" ht="12" customHeight="1" thickBot="1">
      <c r="A29" s="22" t="s">
        <v>271</v>
      </c>
      <c r="B29" s="18" t="s">
        <v>397</v>
      </c>
      <c r="C29" s="74">
        <v>0</v>
      </c>
      <c r="D29" s="74">
        <f>+D30+D33+D34+D35</f>
        <v>0</v>
      </c>
    </row>
    <row r="30" spans="1:4" s="34" customFormat="1" ht="12" customHeight="1">
      <c r="A30" s="181" t="s">
        <v>273</v>
      </c>
      <c r="B30" s="148" t="s">
        <v>125</v>
      </c>
      <c r="C30" s="184"/>
      <c r="D30" s="184">
        <f>+D31+D32</f>
        <v>0</v>
      </c>
    </row>
    <row r="31" spans="1:4" s="34" customFormat="1" ht="12" customHeight="1">
      <c r="A31" s="182" t="s">
        <v>274</v>
      </c>
      <c r="B31" s="149" t="s">
        <v>126</v>
      </c>
      <c r="C31" s="70"/>
      <c r="D31" s="70"/>
    </row>
    <row r="32" spans="1:4" s="34" customFormat="1" ht="12" customHeight="1">
      <c r="A32" s="182" t="s">
        <v>274</v>
      </c>
      <c r="B32" s="149" t="s">
        <v>127</v>
      </c>
      <c r="C32" s="70"/>
      <c r="D32" s="70"/>
    </row>
    <row r="33" spans="1:4" s="34" customFormat="1" ht="12" customHeight="1">
      <c r="A33" s="182" t="s">
        <v>279</v>
      </c>
      <c r="B33" s="149" t="s">
        <v>191</v>
      </c>
      <c r="C33" s="70"/>
      <c r="D33" s="70"/>
    </row>
    <row r="34" spans="1:4" s="34" customFormat="1" ht="12" customHeight="1">
      <c r="A34" s="182" t="s">
        <v>285</v>
      </c>
      <c r="B34" s="149" t="s">
        <v>398</v>
      </c>
      <c r="C34" s="70"/>
      <c r="D34" s="70"/>
    </row>
    <row r="35" spans="1:4" s="34" customFormat="1" ht="12" customHeight="1" thickBot="1">
      <c r="A35" s="183" t="s">
        <v>291</v>
      </c>
      <c r="B35" s="152" t="s">
        <v>399</v>
      </c>
      <c r="C35" s="72">
        <v>0</v>
      </c>
      <c r="D35" s="72"/>
    </row>
    <row r="36" spans="1:4" s="34" customFormat="1" ht="12" customHeight="1" thickBot="1">
      <c r="A36" s="22" t="s">
        <v>319</v>
      </c>
      <c r="B36" s="18" t="s">
        <v>400</v>
      </c>
      <c r="C36" s="68">
        <v>224405</v>
      </c>
      <c r="D36" s="68">
        <v>21868</v>
      </c>
    </row>
    <row r="37" spans="1:4" s="34" customFormat="1" ht="12" customHeight="1">
      <c r="A37" s="181" t="s">
        <v>305</v>
      </c>
      <c r="B37" s="148" t="s">
        <v>78</v>
      </c>
      <c r="C37" s="71"/>
      <c r="D37" s="71"/>
    </row>
    <row r="38" spans="1:4" s="34" customFormat="1" ht="12" customHeight="1">
      <c r="A38" s="182" t="s">
        <v>306</v>
      </c>
      <c r="B38" s="149" t="s">
        <v>401</v>
      </c>
      <c r="C38" s="70"/>
      <c r="D38" s="70"/>
    </row>
    <row r="39" spans="1:4" s="34" customFormat="1" ht="12" customHeight="1" thickBot="1">
      <c r="A39" s="183" t="s">
        <v>402</v>
      </c>
      <c r="B39" s="152" t="s">
        <v>403</v>
      </c>
      <c r="C39" s="72">
        <v>224405</v>
      </c>
      <c r="D39" s="72">
        <v>221868</v>
      </c>
    </row>
    <row r="40" spans="1:4" s="34" customFormat="1" ht="12" customHeight="1" thickBot="1">
      <c r="A40" s="236" t="s">
        <v>321</v>
      </c>
      <c r="B40" s="237" t="s">
        <v>404</v>
      </c>
      <c r="C40" s="189">
        <v>224405</v>
      </c>
      <c r="D40" s="189">
        <v>230171</v>
      </c>
    </row>
    <row r="41" spans="1:4" s="35" customFormat="1" ht="15" customHeight="1">
      <c r="A41" s="57"/>
      <c r="B41" s="58"/>
      <c r="C41" s="115"/>
      <c r="D41" s="115"/>
    </row>
    <row r="42" spans="1:4" ht="13.5" thickBot="1">
      <c r="A42" s="59"/>
      <c r="B42" s="60"/>
      <c r="C42" s="116"/>
      <c r="D42" s="116"/>
    </row>
    <row r="43" spans="1:4" s="30" customFormat="1" ht="16.5" customHeight="1" thickBot="1">
      <c r="A43" s="311" t="s">
        <v>36</v>
      </c>
      <c r="B43" s="312"/>
      <c r="C43" s="312"/>
      <c r="D43" s="312"/>
    </row>
    <row r="44" spans="1:4" s="36" customFormat="1" ht="12" customHeight="1" thickBot="1">
      <c r="A44" s="193" t="s">
        <v>323</v>
      </c>
      <c r="B44" s="21" t="s">
        <v>405</v>
      </c>
      <c r="C44" s="67">
        <v>224405</v>
      </c>
      <c r="D44" s="67">
        <f>SUM(D45:D49)</f>
        <v>230171</v>
      </c>
    </row>
    <row r="45" spans="1:4" ht="12" customHeight="1">
      <c r="A45" s="194" t="s">
        <v>325</v>
      </c>
      <c r="B45" s="7" t="s">
        <v>31</v>
      </c>
      <c r="C45" s="69">
        <v>40633</v>
      </c>
      <c r="D45" s="69">
        <v>45192</v>
      </c>
    </row>
    <row r="46" spans="1:4" ht="12" customHeight="1">
      <c r="A46" s="182" t="s">
        <v>326</v>
      </c>
      <c r="B46" s="5" t="s">
        <v>55</v>
      </c>
      <c r="C46" s="70">
        <v>11054</v>
      </c>
      <c r="D46" s="70">
        <v>12564</v>
      </c>
    </row>
    <row r="47" spans="1:4" ht="12" customHeight="1">
      <c r="A47" s="182" t="s">
        <v>327</v>
      </c>
      <c r="B47" s="5" t="s">
        <v>44</v>
      </c>
      <c r="C47" s="72">
        <v>14718</v>
      </c>
      <c r="D47" s="72">
        <v>14415</v>
      </c>
    </row>
    <row r="48" spans="1:4" ht="12" customHeight="1">
      <c r="A48" s="182" t="s">
        <v>328</v>
      </c>
      <c r="B48" s="8" t="s">
        <v>56</v>
      </c>
      <c r="C48" s="72">
        <v>158000</v>
      </c>
      <c r="D48" s="72">
        <v>158000</v>
      </c>
    </row>
    <row r="49" spans="1:4" ht="12" customHeight="1" thickBot="1">
      <c r="A49" s="183" t="s">
        <v>329</v>
      </c>
      <c r="B49" s="16" t="s">
        <v>57</v>
      </c>
      <c r="C49" s="72"/>
      <c r="D49" s="72"/>
    </row>
    <row r="50" spans="1:4" ht="12" customHeight="1" thickBot="1">
      <c r="A50" s="239" t="s">
        <v>340</v>
      </c>
      <c r="B50" s="38" t="s">
        <v>406</v>
      </c>
      <c r="C50" s="241">
        <v>0</v>
      </c>
      <c r="D50" s="241"/>
    </row>
    <row r="51" spans="1:4" ht="12" customHeight="1">
      <c r="A51" s="181" t="s">
        <v>342</v>
      </c>
      <c r="B51" s="242" t="s">
        <v>69</v>
      </c>
      <c r="C51" s="243"/>
      <c r="D51" s="243"/>
    </row>
    <row r="52" spans="1:4" ht="12" customHeight="1">
      <c r="A52" s="182" t="s">
        <v>343</v>
      </c>
      <c r="B52" s="43" t="s">
        <v>58</v>
      </c>
      <c r="C52" s="72"/>
      <c r="D52" s="72"/>
    </row>
    <row r="53" spans="1:4" ht="12" customHeight="1">
      <c r="A53" s="182" t="s">
        <v>344</v>
      </c>
      <c r="B53" s="43" t="s">
        <v>407</v>
      </c>
      <c r="C53" s="72"/>
      <c r="D53" s="72"/>
    </row>
    <row r="54" spans="1:4" ht="12" customHeight="1" thickBot="1">
      <c r="A54" s="183"/>
      <c r="B54" s="238" t="s">
        <v>408</v>
      </c>
      <c r="C54" s="72"/>
      <c r="D54" s="72"/>
    </row>
    <row r="55" spans="1:4" ht="12" customHeight="1" thickBot="1">
      <c r="A55" s="239" t="s">
        <v>356</v>
      </c>
      <c r="B55" s="240" t="s">
        <v>409</v>
      </c>
      <c r="C55" s="241">
        <v>224405</v>
      </c>
      <c r="D55" s="241">
        <v>230171</v>
      </c>
    </row>
    <row r="58" ht="15">
      <c r="D58" s="267"/>
    </row>
  </sheetData>
  <sheetProtection formatCells="0"/>
  <mergeCells count="4">
    <mergeCell ref="B2:D2"/>
    <mergeCell ref="B3:D3"/>
    <mergeCell ref="A7:D7"/>
    <mergeCell ref="A43:D4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85" r:id="rId1"/>
  <headerFooter alignWithMargins="0">
    <oddHeader>&amp;C6.2. melléklet</oddHead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Layout" workbookViewId="0" topLeftCell="A42">
      <selection activeCell="C61" sqref="C61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410</v>
      </c>
      <c r="C2" s="315"/>
      <c r="D2" s="316"/>
    </row>
    <row r="3" spans="1:4" s="32" customFormat="1" ht="24.75" thickBot="1">
      <c r="A3" s="180" t="s">
        <v>64</v>
      </c>
      <c r="B3" s="317" t="s">
        <v>220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56" t="s">
        <v>34</v>
      </c>
      <c r="C5" s="126" t="s">
        <v>90</v>
      </c>
      <c r="D5" s="126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142">
        <v>4</v>
      </c>
    </row>
    <row r="7" spans="1:4" s="30" customFormat="1" ht="15.75" customHeight="1" thickBot="1">
      <c r="A7" s="311" t="s">
        <v>35</v>
      </c>
      <c r="B7" s="312"/>
      <c r="C7" s="312"/>
      <c r="D7" s="312"/>
    </row>
    <row r="8" spans="1:4" s="30" customFormat="1" ht="12" customHeight="1" thickBot="1">
      <c r="A8" s="22" t="s">
        <v>259</v>
      </c>
      <c r="B8" s="18" t="s">
        <v>411</v>
      </c>
      <c r="C8" s="68">
        <v>0</v>
      </c>
      <c r="D8" s="68">
        <v>3</v>
      </c>
    </row>
    <row r="9" spans="1:4" s="34" customFormat="1" ht="12" customHeight="1">
      <c r="A9" s="181" t="s">
        <v>261</v>
      </c>
      <c r="B9" s="148" t="s">
        <v>115</v>
      </c>
      <c r="C9" s="71"/>
      <c r="D9" s="71"/>
    </row>
    <row r="10" spans="1:4" s="35" customFormat="1" ht="12" customHeight="1">
      <c r="A10" s="182" t="s">
        <v>262</v>
      </c>
      <c r="B10" s="149" t="s">
        <v>116</v>
      </c>
      <c r="C10" s="70"/>
      <c r="D10" s="70"/>
    </row>
    <row r="11" spans="1:4" s="35" customFormat="1" ht="12" customHeight="1">
      <c r="A11" s="182" t="s">
        <v>263</v>
      </c>
      <c r="B11" s="149" t="s">
        <v>117</v>
      </c>
      <c r="C11" s="70"/>
      <c r="D11" s="70"/>
    </row>
    <row r="12" spans="1:4" s="35" customFormat="1" ht="12" customHeight="1">
      <c r="A12" s="182" t="s">
        <v>264</v>
      </c>
      <c r="B12" s="149" t="s">
        <v>118</v>
      </c>
      <c r="C12" s="70"/>
      <c r="D12" s="70"/>
    </row>
    <row r="13" spans="1:4" s="35" customFormat="1" ht="12" customHeight="1">
      <c r="A13" s="182" t="s">
        <v>265</v>
      </c>
      <c r="B13" s="149" t="s">
        <v>119</v>
      </c>
      <c r="C13" s="191"/>
      <c r="D13" s="191"/>
    </row>
    <row r="14" spans="1:4" s="34" customFormat="1" ht="12" customHeight="1">
      <c r="A14" s="183" t="s">
        <v>266</v>
      </c>
      <c r="B14" s="152" t="s">
        <v>388</v>
      </c>
      <c r="C14" s="192"/>
      <c r="D14" s="192"/>
    </row>
    <row r="15" spans="1:4" s="34" customFormat="1" ht="12" customHeight="1">
      <c r="A15" s="278" t="s">
        <v>267</v>
      </c>
      <c r="B15" s="64" t="s">
        <v>389</v>
      </c>
      <c r="C15" s="279"/>
      <c r="D15" s="280"/>
    </row>
    <row r="16" spans="1:4" s="34" customFormat="1" ht="12" customHeight="1">
      <c r="A16" s="181" t="s">
        <v>268</v>
      </c>
      <c r="B16" s="148" t="s">
        <v>122</v>
      </c>
      <c r="C16" s="71"/>
      <c r="D16" s="71">
        <v>3</v>
      </c>
    </row>
    <row r="17" spans="1:4" s="34" customFormat="1" ht="12" customHeight="1">
      <c r="A17" s="182" t="s">
        <v>269</v>
      </c>
      <c r="B17" s="149" t="s">
        <v>123</v>
      </c>
      <c r="C17" s="70"/>
      <c r="D17" s="70"/>
    </row>
    <row r="18" spans="1:4" s="34" customFormat="1" ht="12" customHeight="1" thickBot="1">
      <c r="A18" s="183" t="s">
        <v>270</v>
      </c>
      <c r="B18" s="152" t="s">
        <v>124</v>
      </c>
      <c r="C18" s="72"/>
      <c r="D18" s="72"/>
    </row>
    <row r="19" spans="1:4" s="34" customFormat="1" ht="12" customHeight="1" thickBot="1">
      <c r="A19" s="276" t="s">
        <v>239</v>
      </c>
      <c r="B19" s="277" t="s">
        <v>390</v>
      </c>
      <c r="C19" s="255">
        <v>0</v>
      </c>
      <c r="D19" s="241">
        <v>8300</v>
      </c>
    </row>
    <row r="20" spans="1:4" s="34" customFormat="1" ht="12" customHeight="1">
      <c r="A20" s="181" t="s">
        <v>240</v>
      </c>
      <c r="B20" s="148" t="s">
        <v>101</v>
      </c>
      <c r="C20" s="71"/>
      <c r="D20" s="71"/>
    </row>
    <row r="21" spans="1:4" s="35" customFormat="1" ht="12" customHeight="1">
      <c r="A21" s="183" t="s">
        <v>242</v>
      </c>
      <c r="B21" s="152" t="s">
        <v>391</v>
      </c>
      <c r="C21" s="72"/>
      <c r="D21" s="72"/>
    </row>
    <row r="22" spans="1:4" s="35" customFormat="1" ht="18.75" customHeight="1">
      <c r="A22" s="274" t="s">
        <v>244</v>
      </c>
      <c r="B22" s="288" t="s">
        <v>392</v>
      </c>
      <c r="C22" s="294"/>
      <c r="D22" s="289">
        <v>8300</v>
      </c>
    </row>
    <row r="23" spans="1:4" s="35" customFormat="1" ht="12" customHeight="1">
      <c r="A23" s="181" t="s">
        <v>43</v>
      </c>
      <c r="B23" s="148" t="s">
        <v>393</v>
      </c>
      <c r="C23" s="71"/>
      <c r="D23" s="71"/>
    </row>
    <row r="24" spans="1:4" s="34" customFormat="1" ht="12" customHeight="1">
      <c r="A24" s="182" t="s">
        <v>252</v>
      </c>
      <c r="B24" s="149" t="s">
        <v>54</v>
      </c>
      <c r="C24" s="70"/>
      <c r="D24" s="70"/>
    </row>
    <row r="25" spans="1:4" s="34" customFormat="1" ht="12" customHeight="1">
      <c r="A25" s="182" t="s">
        <v>245</v>
      </c>
      <c r="B25" s="149" t="s">
        <v>394</v>
      </c>
      <c r="C25" s="70">
        <v>0</v>
      </c>
      <c r="D25" s="70"/>
    </row>
    <row r="26" spans="1:4" s="34" customFormat="1" ht="12" customHeight="1">
      <c r="A26" s="182" t="s">
        <v>249</v>
      </c>
      <c r="B26" s="149" t="s">
        <v>391</v>
      </c>
      <c r="C26" s="70"/>
      <c r="D26" s="70"/>
    </row>
    <row r="27" spans="1:4" s="34" customFormat="1" ht="12" customHeight="1">
      <c r="A27" s="182" t="s">
        <v>251</v>
      </c>
      <c r="B27" s="149" t="s">
        <v>395</v>
      </c>
      <c r="C27" s="70"/>
      <c r="D27" s="70"/>
    </row>
    <row r="28" spans="1:4" s="34" customFormat="1" ht="12" customHeight="1" thickBot="1">
      <c r="A28" s="183"/>
      <c r="B28" s="152" t="s">
        <v>396</v>
      </c>
      <c r="C28" s="72"/>
      <c r="D28" s="72"/>
    </row>
    <row r="29" spans="1:4" s="34" customFormat="1" ht="12" customHeight="1" thickBot="1">
      <c r="A29" s="22" t="s">
        <v>271</v>
      </c>
      <c r="B29" s="18" t="s">
        <v>397</v>
      </c>
      <c r="C29" s="74">
        <v>0</v>
      </c>
      <c r="D29" s="74">
        <f>+D30+D33+D34+D35</f>
        <v>8303</v>
      </c>
    </row>
    <row r="30" spans="1:4" s="34" customFormat="1" ht="12" customHeight="1">
      <c r="A30" s="181" t="s">
        <v>273</v>
      </c>
      <c r="B30" s="148" t="s">
        <v>125</v>
      </c>
      <c r="C30" s="184"/>
      <c r="D30" s="184">
        <f>+D31+D32</f>
        <v>0</v>
      </c>
    </row>
    <row r="31" spans="1:4" s="34" customFormat="1" ht="12" customHeight="1">
      <c r="A31" s="182" t="s">
        <v>274</v>
      </c>
      <c r="B31" s="149" t="s">
        <v>126</v>
      </c>
      <c r="C31" s="70"/>
      <c r="D31" s="70"/>
    </row>
    <row r="32" spans="1:4" s="34" customFormat="1" ht="12" customHeight="1">
      <c r="A32" s="182" t="s">
        <v>274</v>
      </c>
      <c r="B32" s="149" t="s">
        <v>127</v>
      </c>
      <c r="C32" s="70"/>
      <c r="D32" s="70"/>
    </row>
    <row r="33" spans="1:4" s="34" customFormat="1" ht="12" customHeight="1">
      <c r="A33" s="182" t="s">
        <v>279</v>
      </c>
      <c r="B33" s="149" t="s">
        <v>191</v>
      </c>
      <c r="C33" s="70"/>
      <c r="D33" s="70"/>
    </row>
    <row r="34" spans="1:4" s="34" customFormat="1" ht="12" customHeight="1">
      <c r="A34" s="182" t="s">
        <v>285</v>
      </c>
      <c r="B34" s="149" t="s">
        <v>398</v>
      </c>
      <c r="C34" s="70"/>
      <c r="D34" s="70"/>
    </row>
    <row r="35" spans="1:4" s="34" customFormat="1" ht="12" customHeight="1" thickBot="1">
      <c r="A35" s="183" t="s">
        <v>291</v>
      </c>
      <c r="B35" s="152" t="s">
        <v>399</v>
      </c>
      <c r="C35" s="72">
        <v>0</v>
      </c>
      <c r="D35" s="72">
        <v>8303</v>
      </c>
    </row>
    <row r="36" spans="1:4" s="34" customFormat="1" ht="12" customHeight="1" thickBot="1">
      <c r="A36" s="22" t="s">
        <v>319</v>
      </c>
      <c r="B36" s="18" t="s">
        <v>400</v>
      </c>
      <c r="C36" s="68">
        <v>224405</v>
      </c>
      <c r="D36" s="68">
        <v>221868</v>
      </c>
    </row>
    <row r="37" spans="1:4" s="34" customFormat="1" ht="12" customHeight="1">
      <c r="A37" s="181" t="s">
        <v>305</v>
      </c>
      <c r="B37" s="148" t="s">
        <v>78</v>
      </c>
      <c r="C37" s="71"/>
      <c r="D37" s="71"/>
    </row>
    <row r="38" spans="1:4" s="34" customFormat="1" ht="12" customHeight="1">
      <c r="A38" s="182" t="s">
        <v>306</v>
      </c>
      <c r="B38" s="149" t="s">
        <v>401</v>
      </c>
      <c r="C38" s="70"/>
      <c r="D38" s="70"/>
    </row>
    <row r="39" spans="1:4" s="34" customFormat="1" ht="12" customHeight="1" thickBot="1">
      <c r="A39" s="183" t="s">
        <v>402</v>
      </c>
      <c r="B39" s="152" t="s">
        <v>403</v>
      </c>
      <c r="C39" s="72">
        <v>224405</v>
      </c>
      <c r="D39" s="72">
        <v>221868</v>
      </c>
    </row>
    <row r="40" spans="1:4" s="34" customFormat="1" ht="12" customHeight="1" thickBot="1">
      <c r="A40" s="236" t="s">
        <v>321</v>
      </c>
      <c r="B40" s="237" t="s">
        <v>412</v>
      </c>
      <c r="C40" s="189">
        <v>224405</v>
      </c>
      <c r="D40" s="189">
        <v>230171</v>
      </c>
    </row>
    <row r="41" spans="1:4" s="35" customFormat="1" ht="15" customHeight="1">
      <c r="A41" s="57"/>
      <c r="B41" s="58"/>
      <c r="C41" s="115"/>
      <c r="D41" s="115"/>
    </row>
    <row r="42" spans="1:4" ht="13.5" thickBot="1">
      <c r="A42" s="59"/>
      <c r="B42" s="60"/>
      <c r="C42" s="116"/>
      <c r="D42" s="116"/>
    </row>
    <row r="43" spans="1:4" s="30" customFormat="1" ht="16.5" customHeight="1" thickBot="1">
      <c r="A43" s="311" t="s">
        <v>36</v>
      </c>
      <c r="B43" s="312"/>
      <c r="C43" s="312"/>
      <c r="D43" s="312"/>
    </row>
    <row r="44" spans="1:4" s="36" customFormat="1" ht="12" customHeight="1" thickBot="1">
      <c r="A44" s="193" t="s">
        <v>323</v>
      </c>
      <c r="B44" s="21" t="s">
        <v>413</v>
      </c>
      <c r="C44" s="67">
        <v>66405</v>
      </c>
      <c r="D44" s="67">
        <f>SUM(D45:D49)</f>
        <v>72171</v>
      </c>
    </row>
    <row r="45" spans="1:4" ht="12" customHeight="1">
      <c r="A45" s="194" t="s">
        <v>325</v>
      </c>
      <c r="B45" s="7" t="s">
        <v>31</v>
      </c>
      <c r="C45" s="69">
        <v>40633</v>
      </c>
      <c r="D45" s="69">
        <v>45192</v>
      </c>
    </row>
    <row r="46" spans="1:4" ht="12" customHeight="1">
      <c r="A46" s="182" t="s">
        <v>326</v>
      </c>
      <c r="B46" s="5" t="s">
        <v>55</v>
      </c>
      <c r="C46" s="70">
        <v>11054</v>
      </c>
      <c r="D46" s="70">
        <v>12564</v>
      </c>
    </row>
    <row r="47" spans="1:4" ht="12" customHeight="1">
      <c r="A47" s="182" t="s">
        <v>327</v>
      </c>
      <c r="B47" s="5" t="s">
        <v>44</v>
      </c>
      <c r="C47" s="72">
        <v>14718</v>
      </c>
      <c r="D47" s="72">
        <v>14415</v>
      </c>
    </row>
    <row r="48" spans="1:4" ht="12" customHeight="1">
      <c r="A48" s="182" t="s">
        <v>328</v>
      </c>
      <c r="B48" s="8" t="s">
        <v>56</v>
      </c>
      <c r="C48" s="72"/>
      <c r="D48" s="72"/>
    </row>
    <row r="49" spans="1:4" ht="12" customHeight="1">
      <c r="A49" s="182" t="s">
        <v>329</v>
      </c>
      <c r="B49" s="16" t="s">
        <v>57</v>
      </c>
      <c r="C49" s="72"/>
      <c r="D49" s="72"/>
    </row>
    <row r="50" spans="1:4" ht="12" customHeight="1">
      <c r="A50" s="182" t="s">
        <v>340</v>
      </c>
      <c r="B50" s="5" t="s">
        <v>414</v>
      </c>
      <c r="C50" s="72">
        <v>0</v>
      </c>
      <c r="D50" s="72">
        <v>0</v>
      </c>
    </row>
    <row r="51" spans="1:4" ht="12" customHeight="1">
      <c r="A51" s="182" t="s">
        <v>342</v>
      </c>
      <c r="B51" s="42" t="s">
        <v>69</v>
      </c>
      <c r="C51" s="72"/>
      <c r="D51" s="72">
        <v>0</v>
      </c>
    </row>
    <row r="52" spans="1:4" ht="12" customHeight="1">
      <c r="A52" s="182" t="s">
        <v>343</v>
      </c>
      <c r="B52" s="43" t="s">
        <v>58</v>
      </c>
      <c r="C52" s="72"/>
      <c r="D52" s="72"/>
    </row>
    <row r="53" spans="1:4" ht="12" customHeight="1">
      <c r="A53" s="182" t="s">
        <v>344</v>
      </c>
      <c r="B53" s="43" t="s">
        <v>407</v>
      </c>
      <c r="C53" s="72"/>
      <c r="D53" s="72"/>
    </row>
    <row r="54" spans="1:4" ht="12" customHeight="1" thickBot="1">
      <c r="A54" s="183"/>
      <c r="B54" s="238" t="s">
        <v>408</v>
      </c>
      <c r="C54" s="72"/>
      <c r="D54" s="72"/>
    </row>
    <row r="55" spans="1:4" ht="12" customHeight="1" thickBot="1">
      <c r="A55" s="239" t="s">
        <v>356</v>
      </c>
      <c r="B55" s="240" t="s">
        <v>415</v>
      </c>
      <c r="C55" s="241">
        <v>66405</v>
      </c>
      <c r="D55" s="241">
        <v>72171</v>
      </c>
    </row>
    <row r="56" ht="15">
      <c r="D56" s="267"/>
    </row>
  </sheetData>
  <sheetProtection formatCells="0"/>
  <mergeCells count="4">
    <mergeCell ref="B2:D2"/>
    <mergeCell ref="B3:D3"/>
    <mergeCell ref="A7:D7"/>
    <mergeCell ref="A43:D4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85" r:id="rId1"/>
  <headerFooter alignWithMargins="0">
    <oddHeader>&amp;C6.2.1. melléklet</oddHeader>
  </headerFooter>
  <rowBreaks count="1" manualBreakCount="1">
    <brk id="4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Layout" workbookViewId="0" topLeftCell="A44">
      <selection activeCell="B59" sqref="B59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223</v>
      </c>
      <c r="C2" s="315"/>
      <c r="D2" s="316"/>
    </row>
    <row r="3" spans="1:4" s="32" customFormat="1" ht="24.75" thickBot="1">
      <c r="A3" s="180" t="s">
        <v>64</v>
      </c>
      <c r="B3" s="317" t="s">
        <v>222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48" t="s">
        <v>34</v>
      </c>
      <c r="C5" s="244" t="s">
        <v>90</v>
      </c>
      <c r="D5" s="49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142">
        <v>4</v>
      </c>
    </row>
    <row r="7" spans="1:4" s="30" customFormat="1" ht="15.75" customHeight="1" thickBot="1">
      <c r="A7" s="311" t="s">
        <v>35</v>
      </c>
      <c r="B7" s="312"/>
      <c r="C7" s="312"/>
      <c r="D7" s="312"/>
    </row>
    <row r="8" spans="1:4" s="30" customFormat="1" ht="12" customHeight="1" thickBot="1">
      <c r="A8" s="22" t="s">
        <v>259</v>
      </c>
      <c r="B8" s="18" t="s">
        <v>411</v>
      </c>
      <c r="C8" s="68">
        <v>0</v>
      </c>
      <c r="D8" s="68">
        <f>+D9+D10+D11+D12+D13+D14</f>
        <v>0</v>
      </c>
    </row>
    <row r="9" spans="1:4" s="34" customFormat="1" ht="12" customHeight="1">
      <c r="A9" s="181" t="s">
        <v>261</v>
      </c>
      <c r="B9" s="148" t="s">
        <v>115</v>
      </c>
      <c r="C9" s="71"/>
      <c r="D9" s="71"/>
    </row>
    <row r="10" spans="1:4" s="35" customFormat="1" ht="12" customHeight="1">
      <c r="A10" s="182" t="s">
        <v>262</v>
      </c>
      <c r="B10" s="149" t="s">
        <v>116</v>
      </c>
      <c r="C10" s="70"/>
      <c r="D10" s="70"/>
    </row>
    <row r="11" spans="1:4" s="35" customFormat="1" ht="12" customHeight="1">
      <c r="A11" s="182" t="s">
        <v>263</v>
      </c>
      <c r="B11" s="149" t="s">
        <v>117</v>
      </c>
      <c r="C11" s="70"/>
      <c r="D11" s="70"/>
    </row>
    <row r="12" spans="1:4" s="35" customFormat="1" ht="12" customHeight="1">
      <c r="A12" s="182" t="s">
        <v>264</v>
      </c>
      <c r="B12" s="149" t="s">
        <v>118</v>
      </c>
      <c r="C12" s="70"/>
      <c r="D12" s="70"/>
    </row>
    <row r="13" spans="1:4" s="35" customFormat="1" ht="12" customHeight="1">
      <c r="A13" s="182" t="s">
        <v>265</v>
      </c>
      <c r="B13" s="149" t="s">
        <v>119</v>
      </c>
      <c r="C13" s="191"/>
      <c r="D13" s="191"/>
    </row>
    <row r="14" spans="1:4" s="34" customFormat="1" ht="12" customHeight="1" thickBot="1">
      <c r="A14" s="183" t="s">
        <v>266</v>
      </c>
      <c r="B14" s="152" t="s">
        <v>388</v>
      </c>
      <c r="C14" s="192"/>
      <c r="D14" s="192"/>
    </row>
    <row r="15" spans="1:4" s="34" customFormat="1" ht="12" customHeight="1" thickBot="1">
      <c r="A15" s="22" t="s">
        <v>267</v>
      </c>
      <c r="B15" s="63" t="s">
        <v>389</v>
      </c>
      <c r="C15" s="68"/>
      <c r="D15" s="68">
        <f>+D16+D17+D18+D19+D20</f>
        <v>0</v>
      </c>
    </row>
    <row r="16" spans="1:4" s="34" customFormat="1" ht="12" customHeight="1">
      <c r="A16" s="181" t="s">
        <v>268</v>
      </c>
      <c r="B16" s="148" t="s">
        <v>122</v>
      </c>
      <c r="C16" s="71"/>
      <c r="D16" s="71"/>
    </row>
    <row r="17" spans="1:4" s="34" customFormat="1" ht="12" customHeight="1">
      <c r="A17" s="182" t="s">
        <v>269</v>
      </c>
      <c r="B17" s="149" t="s">
        <v>123</v>
      </c>
      <c r="C17" s="70"/>
      <c r="D17" s="70"/>
    </row>
    <row r="18" spans="1:4" s="34" customFormat="1" ht="12" customHeight="1">
      <c r="A18" s="182" t="s">
        <v>270</v>
      </c>
      <c r="B18" s="149" t="s">
        <v>124</v>
      </c>
      <c r="C18" s="70"/>
      <c r="D18" s="70"/>
    </row>
    <row r="19" spans="1:4" s="34" customFormat="1" ht="12" customHeight="1">
      <c r="A19" s="182" t="s">
        <v>239</v>
      </c>
      <c r="B19" s="149" t="s">
        <v>390</v>
      </c>
      <c r="C19" s="70">
        <v>0</v>
      </c>
      <c r="D19" s="70"/>
    </row>
    <row r="20" spans="1:4" s="34" customFormat="1" ht="12" customHeight="1">
      <c r="A20" s="182" t="s">
        <v>240</v>
      </c>
      <c r="B20" s="149" t="s">
        <v>101</v>
      </c>
      <c r="C20" s="70"/>
      <c r="D20" s="70"/>
    </row>
    <row r="21" spans="1:4" s="35" customFormat="1" ht="12" customHeight="1" thickBot="1">
      <c r="A21" s="183" t="s">
        <v>242</v>
      </c>
      <c r="B21" s="152" t="s">
        <v>391</v>
      </c>
      <c r="C21" s="72"/>
      <c r="D21" s="72"/>
    </row>
    <row r="22" spans="1:4" s="35" customFormat="1" ht="12" customHeight="1" thickBot="1">
      <c r="A22" s="22" t="s">
        <v>244</v>
      </c>
      <c r="B22" s="18" t="s">
        <v>392</v>
      </c>
      <c r="C22" s="68"/>
      <c r="D22" s="68">
        <f>+D23+D24+D25+D26+D27</f>
        <v>0</v>
      </c>
    </row>
    <row r="23" spans="1:4" s="35" customFormat="1" ht="12" customHeight="1">
      <c r="A23" s="181" t="s">
        <v>43</v>
      </c>
      <c r="B23" s="148" t="s">
        <v>393</v>
      </c>
      <c r="C23" s="71"/>
      <c r="D23" s="71"/>
    </row>
    <row r="24" spans="1:4" s="34" customFormat="1" ht="12" customHeight="1">
      <c r="A24" s="182" t="s">
        <v>252</v>
      </c>
      <c r="B24" s="149" t="s">
        <v>54</v>
      </c>
      <c r="C24" s="70"/>
      <c r="D24" s="70"/>
    </row>
    <row r="25" spans="1:4" s="34" customFormat="1" ht="12" customHeight="1">
      <c r="A25" s="182" t="s">
        <v>245</v>
      </c>
      <c r="B25" s="149" t="s">
        <v>394</v>
      </c>
      <c r="C25" s="70">
        <v>0</v>
      </c>
      <c r="D25" s="70"/>
    </row>
    <row r="26" spans="1:4" s="34" customFormat="1" ht="12" customHeight="1">
      <c r="A26" s="182" t="s">
        <v>249</v>
      </c>
      <c r="B26" s="149" t="s">
        <v>391</v>
      </c>
      <c r="C26" s="70"/>
      <c r="D26" s="70"/>
    </row>
    <row r="27" spans="1:4" s="34" customFormat="1" ht="12" customHeight="1">
      <c r="A27" s="182" t="s">
        <v>251</v>
      </c>
      <c r="B27" s="149" t="s">
        <v>395</v>
      </c>
      <c r="C27" s="70"/>
      <c r="D27" s="70"/>
    </row>
    <row r="28" spans="1:4" s="34" customFormat="1" ht="12" customHeight="1" thickBot="1">
      <c r="A28" s="183"/>
      <c r="B28" s="152" t="s">
        <v>396</v>
      </c>
      <c r="C28" s="72"/>
      <c r="D28" s="72"/>
    </row>
    <row r="29" spans="1:4" s="34" customFormat="1" ht="12" customHeight="1" thickBot="1">
      <c r="A29" s="22" t="s">
        <v>271</v>
      </c>
      <c r="B29" s="18" t="s">
        <v>397</v>
      </c>
      <c r="C29" s="74">
        <v>0</v>
      </c>
      <c r="D29" s="74">
        <f>+D30+D33+D34+D35</f>
        <v>0</v>
      </c>
    </row>
    <row r="30" spans="1:4" s="34" customFormat="1" ht="12" customHeight="1">
      <c r="A30" s="181" t="s">
        <v>273</v>
      </c>
      <c r="B30" s="148" t="s">
        <v>125</v>
      </c>
      <c r="C30" s="184"/>
      <c r="D30" s="184">
        <f>+D31+D32</f>
        <v>0</v>
      </c>
    </row>
    <row r="31" spans="1:4" s="34" customFormat="1" ht="12" customHeight="1">
      <c r="A31" s="182" t="s">
        <v>274</v>
      </c>
      <c r="B31" s="149" t="s">
        <v>126</v>
      </c>
      <c r="C31" s="70"/>
      <c r="D31" s="70"/>
    </row>
    <row r="32" spans="1:4" s="34" customFormat="1" ht="12" customHeight="1">
      <c r="A32" s="182" t="s">
        <v>274</v>
      </c>
      <c r="B32" s="149" t="s">
        <v>127</v>
      </c>
      <c r="C32" s="70"/>
      <c r="D32" s="70"/>
    </row>
    <row r="33" spans="1:4" s="34" customFormat="1" ht="12" customHeight="1">
      <c r="A33" s="182" t="s">
        <v>279</v>
      </c>
      <c r="B33" s="149" t="s">
        <v>191</v>
      </c>
      <c r="C33" s="70"/>
      <c r="D33" s="70"/>
    </row>
    <row r="34" spans="1:4" s="34" customFormat="1" ht="12" customHeight="1">
      <c r="A34" s="182" t="s">
        <v>285</v>
      </c>
      <c r="B34" s="149" t="s">
        <v>398</v>
      </c>
      <c r="C34" s="70"/>
      <c r="D34" s="70"/>
    </row>
    <row r="35" spans="1:4" s="34" customFormat="1" ht="12" customHeight="1" thickBot="1">
      <c r="A35" s="183" t="s">
        <v>291</v>
      </c>
      <c r="B35" s="152" t="s">
        <v>399</v>
      </c>
      <c r="C35" s="72">
        <v>0</v>
      </c>
      <c r="D35" s="72"/>
    </row>
    <row r="36" spans="1:4" s="34" customFormat="1" ht="12" customHeight="1" thickBot="1">
      <c r="A36" s="22" t="s">
        <v>319</v>
      </c>
      <c r="B36" s="18" t="s">
        <v>400</v>
      </c>
      <c r="C36" s="68">
        <v>0</v>
      </c>
      <c r="D36" s="68">
        <f>SUM(D37:D40)</f>
        <v>0</v>
      </c>
    </row>
    <row r="37" spans="1:4" s="34" customFormat="1" ht="12" customHeight="1">
      <c r="A37" s="181" t="s">
        <v>305</v>
      </c>
      <c r="B37" s="148" t="s">
        <v>78</v>
      </c>
      <c r="C37" s="71"/>
      <c r="D37" s="71"/>
    </row>
    <row r="38" spans="1:4" s="34" customFormat="1" ht="12" customHeight="1">
      <c r="A38" s="182" t="s">
        <v>306</v>
      </c>
      <c r="B38" s="149" t="s">
        <v>401</v>
      </c>
      <c r="C38" s="70"/>
      <c r="D38" s="70"/>
    </row>
    <row r="39" spans="1:4" s="34" customFormat="1" ht="12" customHeight="1" thickBot="1">
      <c r="A39" s="183" t="s">
        <v>402</v>
      </c>
      <c r="B39" s="152" t="s">
        <v>403</v>
      </c>
      <c r="C39" s="72"/>
      <c r="D39" s="72"/>
    </row>
    <row r="40" spans="1:4" s="34" customFormat="1" ht="12" customHeight="1" thickBot="1">
      <c r="A40" s="236" t="s">
        <v>321</v>
      </c>
      <c r="B40" s="237" t="s">
        <v>412</v>
      </c>
      <c r="C40" s="189">
        <v>0</v>
      </c>
      <c r="D40" s="189"/>
    </row>
    <row r="41" spans="1:4" s="35" customFormat="1" ht="15" customHeight="1">
      <c r="A41" s="57"/>
      <c r="B41" s="58"/>
      <c r="C41" s="115"/>
      <c r="D41" s="115"/>
    </row>
    <row r="42" spans="1:4" ht="13.5" thickBot="1">
      <c r="A42" s="59"/>
      <c r="B42" s="60"/>
      <c r="C42" s="116"/>
      <c r="D42" s="116"/>
    </row>
    <row r="43" spans="1:4" s="30" customFormat="1" ht="16.5" customHeight="1" thickBot="1">
      <c r="A43" s="311" t="s">
        <v>36</v>
      </c>
      <c r="B43" s="312"/>
      <c r="C43" s="312"/>
      <c r="D43" s="313"/>
    </row>
    <row r="44" spans="1:4" s="36" customFormat="1" ht="12" customHeight="1" thickBot="1">
      <c r="A44" s="193" t="s">
        <v>323</v>
      </c>
      <c r="B44" s="21" t="s">
        <v>413</v>
      </c>
      <c r="C44" s="67">
        <v>158000</v>
      </c>
      <c r="D44" s="67">
        <f>SUM(D45:D49)</f>
        <v>158000</v>
      </c>
    </row>
    <row r="45" spans="1:4" ht="12" customHeight="1">
      <c r="A45" s="194" t="s">
        <v>325</v>
      </c>
      <c r="B45" s="7" t="s">
        <v>31</v>
      </c>
      <c r="C45" s="69"/>
      <c r="D45" s="69"/>
    </row>
    <row r="46" spans="1:4" ht="12" customHeight="1">
      <c r="A46" s="182" t="s">
        <v>326</v>
      </c>
      <c r="B46" s="5" t="s">
        <v>55</v>
      </c>
      <c r="C46" s="70"/>
      <c r="D46" s="70"/>
    </row>
    <row r="47" spans="1:4" ht="12" customHeight="1">
      <c r="A47" s="182" t="s">
        <v>327</v>
      </c>
      <c r="B47" s="5" t="s">
        <v>44</v>
      </c>
      <c r="C47" s="72"/>
      <c r="D47" s="72"/>
    </row>
    <row r="48" spans="1:4" ht="12" customHeight="1">
      <c r="A48" s="182" t="s">
        <v>328</v>
      </c>
      <c r="B48" s="8" t="s">
        <v>56</v>
      </c>
      <c r="C48" s="72">
        <v>158000</v>
      </c>
      <c r="D48" s="72">
        <v>158000</v>
      </c>
    </row>
    <row r="49" spans="1:4" ht="12" customHeight="1">
      <c r="A49" s="182" t="s">
        <v>329</v>
      </c>
      <c r="B49" s="16" t="s">
        <v>57</v>
      </c>
      <c r="C49" s="72"/>
      <c r="D49" s="72"/>
    </row>
    <row r="50" spans="1:4" ht="12" customHeight="1">
      <c r="A50" s="182" t="s">
        <v>340</v>
      </c>
      <c r="B50" s="5" t="s">
        <v>414</v>
      </c>
      <c r="C50" s="72">
        <v>0</v>
      </c>
      <c r="D50" s="72"/>
    </row>
    <row r="51" spans="1:4" ht="12" customHeight="1">
      <c r="A51" s="182" t="s">
        <v>342</v>
      </c>
      <c r="B51" s="42" t="s">
        <v>69</v>
      </c>
      <c r="C51" s="72"/>
      <c r="D51" s="72"/>
    </row>
    <row r="52" spans="1:4" ht="12" customHeight="1">
      <c r="A52" s="182" t="s">
        <v>343</v>
      </c>
      <c r="B52" s="43" t="s">
        <v>58</v>
      </c>
      <c r="C52" s="72"/>
      <c r="D52" s="72"/>
    </row>
    <row r="53" spans="1:4" ht="12" customHeight="1">
      <c r="A53" s="182" t="s">
        <v>344</v>
      </c>
      <c r="B53" s="43" t="s">
        <v>407</v>
      </c>
      <c r="C53" s="72"/>
      <c r="D53" s="72"/>
    </row>
    <row r="54" spans="1:4" ht="12" customHeight="1" thickBot="1">
      <c r="A54" s="183"/>
      <c r="B54" s="238" t="s">
        <v>408</v>
      </c>
      <c r="C54" s="72"/>
      <c r="D54" s="72"/>
    </row>
    <row r="55" spans="1:4" ht="12" customHeight="1" thickBot="1">
      <c r="A55" s="239" t="s">
        <v>356</v>
      </c>
      <c r="B55" s="240" t="s">
        <v>415</v>
      </c>
      <c r="C55" s="241">
        <v>158000</v>
      </c>
      <c r="D55" s="241">
        <v>158000</v>
      </c>
    </row>
  </sheetData>
  <sheetProtection formatCells="0"/>
  <mergeCells count="4">
    <mergeCell ref="B2:D2"/>
    <mergeCell ref="B3:D3"/>
    <mergeCell ref="A7:D7"/>
    <mergeCell ref="A43:D4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85" r:id="rId1"/>
  <headerFooter alignWithMargins="0">
    <oddHeader>&amp;C6.2.2. melléklet</oddHead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Layout" workbookViewId="0" topLeftCell="A43">
      <selection activeCell="D59" sqref="C59:D59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416</v>
      </c>
      <c r="C2" s="315"/>
      <c r="D2" s="316"/>
    </row>
    <row r="3" spans="1:4" s="32" customFormat="1" ht="24.75" thickBot="1">
      <c r="A3" s="180" t="s">
        <v>64</v>
      </c>
      <c r="B3" s="317" t="s">
        <v>219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56" t="s">
        <v>34</v>
      </c>
      <c r="C5" s="126" t="s">
        <v>90</v>
      </c>
      <c r="D5" s="126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142">
        <v>4</v>
      </c>
    </row>
    <row r="7" spans="1:4" s="30" customFormat="1" ht="15.75" customHeight="1" thickBot="1">
      <c r="A7" s="311" t="s">
        <v>35</v>
      </c>
      <c r="B7" s="312"/>
      <c r="C7" s="312"/>
      <c r="D7" s="312"/>
    </row>
    <row r="8" spans="1:4" s="30" customFormat="1" ht="12" customHeight="1" thickBot="1">
      <c r="A8" s="22" t="s">
        <v>259</v>
      </c>
      <c r="B8" s="18" t="s">
        <v>411</v>
      </c>
      <c r="C8" s="68">
        <v>32195</v>
      </c>
      <c r="D8" s="68">
        <v>32848</v>
      </c>
    </row>
    <row r="9" spans="1:4" s="34" customFormat="1" ht="12" customHeight="1">
      <c r="A9" s="181" t="s">
        <v>261</v>
      </c>
      <c r="B9" s="148" t="s">
        <v>115</v>
      </c>
      <c r="C9" s="71"/>
      <c r="D9" s="71"/>
    </row>
    <row r="10" spans="1:4" s="35" customFormat="1" ht="12" customHeight="1">
      <c r="A10" s="182" t="s">
        <v>262</v>
      </c>
      <c r="B10" s="149" t="s">
        <v>116</v>
      </c>
      <c r="C10" s="70"/>
      <c r="D10" s="70">
        <v>150</v>
      </c>
    </row>
    <row r="11" spans="1:4" s="35" customFormat="1" ht="12" customHeight="1">
      <c r="A11" s="182" t="s">
        <v>263</v>
      </c>
      <c r="B11" s="149" t="s">
        <v>117</v>
      </c>
      <c r="C11" s="70"/>
      <c r="D11" s="70"/>
    </row>
    <row r="12" spans="1:4" s="35" customFormat="1" ht="12" customHeight="1">
      <c r="A12" s="182" t="s">
        <v>264</v>
      </c>
      <c r="B12" s="149" t="s">
        <v>118</v>
      </c>
      <c r="C12" s="70"/>
      <c r="D12" s="70"/>
    </row>
    <row r="13" spans="1:4" s="35" customFormat="1" ht="12" customHeight="1">
      <c r="A13" s="182" t="s">
        <v>265</v>
      </c>
      <c r="B13" s="149" t="s">
        <v>119</v>
      </c>
      <c r="C13" s="191">
        <v>25350</v>
      </c>
      <c r="D13" s="191">
        <v>31350</v>
      </c>
    </row>
    <row r="14" spans="1:4" s="34" customFormat="1" ht="12" customHeight="1">
      <c r="A14" s="183" t="s">
        <v>266</v>
      </c>
      <c r="B14" s="152" t="s">
        <v>388</v>
      </c>
      <c r="C14" s="192">
        <v>6845</v>
      </c>
      <c r="D14" s="192">
        <v>1345</v>
      </c>
    </row>
    <row r="15" spans="1:4" s="34" customFormat="1" ht="12" customHeight="1">
      <c r="A15" s="275" t="s">
        <v>267</v>
      </c>
      <c r="B15" s="64" t="s">
        <v>389</v>
      </c>
      <c r="C15" s="272"/>
      <c r="D15" s="273"/>
    </row>
    <row r="16" spans="1:4" s="34" customFormat="1" ht="12" customHeight="1">
      <c r="A16" s="181" t="s">
        <v>268</v>
      </c>
      <c r="B16" s="148" t="s">
        <v>122</v>
      </c>
      <c r="C16" s="71"/>
      <c r="D16" s="71">
        <v>3</v>
      </c>
    </row>
    <row r="17" spans="1:4" s="34" customFormat="1" ht="12" customHeight="1">
      <c r="A17" s="182" t="s">
        <v>269</v>
      </c>
      <c r="B17" s="149" t="s">
        <v>123</v>
      </c>
      <c r="C17" s="70"/>
      <c r="D17" s="70"/>
    </row>
    <row r="18" spans="1:4" s="34" customFormat="1" ht="12" customHeight="1" thickBot="1">
      <c r="A18" s="183" t="s">
        <v>270</v>
      </c>
      <c r="B18" s="152" t="s">
        <v>124</v>
      </c>
      <c r="C18" s="72"/>
      <c r="D18" s="72"/>
    </row>
    <row r="19" spans="1:4" s="34" customFormat="1" ht="12" customHeight="1" thickBot="1">
      <c r="A19" s="276" t="s">
        <v>239</v>
      </c>
      <c r="B19" s="277" t="s">
        <v>390</v>
      </c>
      <c r="C19" s="255">
        <v>0</v>
      </c>
      <c r="D19" s="255"/>
    </row>
    <row r="20" spans="1:4" s="34" customFormat="1" ht="12" customHeight="1">
      <c r="A20" s="181" t="s">
        <v>240</v>
      </c>
      <c r="B20" s="148" t="s">
        <v>101</v>
      </c>
      <c r="C20" s="71"/>
      <c r="D20" s="71"/>
    </row>
    <row r="21" spans="1:4" s="35" customFormat="1" ht="12" customHeight="1" thickBot="1">
      <c r="A21" s="183" t="s">
        <v>242</v>
      </c>
      <c r="B21" s="152" t="s">
        <v>391</v>
      </c>
      <c r="C21" s="72"/>
      <c r="D21" s="72"/>
    </row>
    <row r="22" spans="1:4" s="35" customFormat="1" ht="12" customHeight="1" thickBot="1">
      <c r="A22" s="22" t="s">
        <v>244</v>
      </c>
      <c r="B22" s="18" t="s">
        <v>392</v>
      </c>
      <c r="C22" s="68"/>
      <c r="D22" s="68">
        <f>+D23+D24+D25+D26+D27</f>
        <v>0</v>
      </c>
    </row>
    <row r="23" spans="1:4" s="35" customFormat="1" ht="12" customHeight="1">
      <c r="A23" s="181" t="s">
        <v>43</v>
      </c>
      <c r="B23" s="148" t="s">
        <v>393</v>
      </c>
      <c r="C23" s="71"/>
      <c r="D23" s="71"/>
    </row>
    <row r="24" spans="1:4" s="34" customFormat="1" ht="12" customHeight="1">
      <c r="A24" s="182" t="s">
        <v>252</v>
      </c>
      <c r="B24" s="149" t="s">
        <v>54</v>
      </c>
      <c r="C24" s="70"/>
      <c r="D24" s="70"/>
    </row>
    <row r="25" spans="1:4" s="34" customFormat="1" ht="12" customHeight="1">
      <c r="A25" s="182" t="s">
        <v>245</v>
      </c>
      <c r="B25" s="149" t="s">
        <v>394</v>
      </c>
      <c r="C25" s="70">
        <v>0</v>
      </c>
      <c r="D25" s="70"/>
    </row>
    <row r="26" spans="1:4" s="34" customFormat="1" ht="12" customHeight="1">
      <c r="A26" s="182" t="s">
        <v>249</v>
      </c>
      <c r="B26" s="149" t="s">
        <v>391</v>
      </c>
      <c r="C26" s="70"/>
      <c r="D26" s="70"/>
    </row>
    <row r="27" spans="1:4" s="34" customFormat="1" ht="12" customHeight="1">
      <c r="A27" s="182" t="s">
        <v>251</v>
      </c>
      <c r="B27" s="149" t="s">
        <v>395</v>
      </c>
      <c r="C27" s="70"/>
      <c r="D27" s="70"/>
    </row>
    <row r="28" spans="1:4" s="34" customFormat="1" ht="12" customHeight="1" thickBot="1">
      <c r="A28" s="183"/>
      <c r="B28" s="152" t="s">
        <v>396</v>
      </c>
      <c r="C28" s="72"/>
      <c r="D28" s="72"/>
    </row>
    <row r="29" spans="1:4" s="34" customFormat="1" ht="12" customHeight="1" thickBot="1">
      <c r="A29" s="22" t="s">
        <v>271</v>
      </c>
      <c r="B29" s="18" t="s">
        <v>397</v>
      </c>
      <c r="C29" s="74">
        <v>0</v>
      </c>
      <c r="D29" s="74"/>
    </row>
    <row r="30" spans="1:4" s="34" customFormat="1" ht="12" customHeight="1">
      <c r="A30" s="181" t="s">
        <v>273</v>
      </c>
      <c r="B30" s="148" t="s">
        <v>125</v>
      </c>
      <c r="C30" s="184"/>
      <c r="D30" s="184">
        <f>+D31+D32</f>
        <v>0</v>
      </c>
    </row>
    <row r="31" spans="1:4" s="34" customFormat="1" ht="12" customHeight="1">
      <c r="A31" s="182" t="s">
        <v>274</v>
      </c>
      <c r="B31" s="149" t="s">
        <v>126</v>
      </c>
      <c r="C31" s="70"/>
      <c r="D31" s="70"/>
    </row>
    <row r="32" spans="1:4" s="34" customFormat="1" ht="12" customHeight="1">
      <c r="A32" s="182" t="s">
        <v>274</v>
      </c>
      <c r="B32" s="149" t="s">
        <v>127</v>
      </c>
      <c r="C32" s="70"/>
      <c r="D32" s="70"/>
    </row>
    <row r="33" spans="1:4" s="34" customFormat="1" ht="12" customHeight="1">
      <c r="A33" s="182" t="s">
        <v>279</v>
      </c>
      <c r="B33" s="149" t="s">
        <v>191</v>
      </c>
      <c r="C33" s="70"/>
      <c r="D33" s="70"/>
    </row>
    <row r="34" spans="1:4" s="34" customFormat="1" ht="12" customHeight="1" thickBot="1">
      <c r="A34" s="183" t="s">
        <v>285</v>
      </c>
      <c r="B34" s="152" t="s">
        <v>398</v>
      </c>
      <c r="C34" s="72"/>
      <c r="D34" s="72"/>
    </row>
    <row r="35" spans="1:4" s="34" customFormat="1" ht="12" customHeight="1" thickBot="1">
      <c r="A35" s="236" t="s">
        <v>291</v>
      </c>
      <c r="B35" s="237" t="s">
        <v>399</v>
      </c>
      <c r="C35" s="189">
        <v>32195</v>
      </c>
      <c r="D35" s="189">
        <v>32848</v>
      </c>
    </row>
    <row r="36" spans="1:4" s="34" customFormat="1" ht="12" customHeight="1" thickBot="1">
      <c r="A36" s="22" t="s">
        <v>319</v>
      </c>
      <c r="B36" s="18" t="s">
        <v>400</v>
      </c>
      <c r="C36" s="68">
        <v>65217</v>
      </c>
      <c r="D36" s="68">
        <v>69800</v>
      </c>
    </row>
    <row r="37" spans="1:4" s="34" customFormat="1" ht="12" customHeight="1">
      <c r="A37" s="181" t="s">
        <v>305</v>
      </c>
      <c r="B37" s="148" t="s">
        <v>78</v>
      </c>
      <c r="C37" s="71"/>
      <c r="D37" s="71"/>
    </row>
    <row r="38" spans="1:4" s="34" customFormat="1" ht="12" customHeight="1">
      <c r="A38" s="182" t="s">
        <v>306</v>
      </c>
      <c r="B38" s="149" t="s">
        <v>401</v>
      </c>
      <c r="C38" s="70"/>
      <c r="D38" s="70"/>
    </row>
    <row r="39" spans="1:4" s="34" customFormat="1" ht="12" customHeight="1" thickBot="1">
      <c r="A39" s="183" t="s">
        <v>402</v>
      </c>
      <c r="B39" s="152" t="s">
        <v>403</v>
      </c>
      <c r="C39" s="72">
        <v>65217</v>
      </c>
      <c r="D39" s="72">
        <v>69800</v>
      </c>
    </row>
    <row r="40" spans="1:4" s="34" customFormat="1" ht="12" customHeight="1" thickBot="1">
      <c r="A40" s="236" t="s">
        <v>321</v>
      </c>
      <c r="B40" s="237" t="s">
        <v>412</v>
      </c>
      <c r="C40" s="189">
        <v>97412</v>
      </c>
      <c r="D40" s="247">
        <v>102648</v>
      </c>
    </row>
    <row r="41" spans="1:4" s="35" customFormat="1" ht="15" customHeight="1">
      <c r="A41" s="57"/>
      <c r="B41" s="58"/>
      <c r="C41" s="115"/>
      <c r="D41" s="115"/>
    </row>
    <row r="42" spans="1:4" ht="13.5" thickBot="1">
      <c r="A42" s="59"/>
      <c r="B42" s="60"/>
      <c r="C42" s="116"/>
      <c r="D42" s="116"/>
    </row>
    <row r="43" spans="1:4" s="30" customFormat="1" ht="16.5" customHeight="1" thickBot="1">
      <c r="A43" s="311" t="s">
        <v>36</v>
      </c>
      <c r="B43" s="312"/>
      <c r="C43" s="312"/>
      <c r="D43" s="313"/>
    </row>
    <row r="44" spans="1:4" s="36" customFormat="1" ht="12" customHeight="1" thickBot="1">
      <c r="A44" s="193" t="s">
        <v>323</v>
      </c>
      <c r="B44" s="21" t="s">
        <v>413</v>
      </c>
      <c r="C44" s="67">
        <v>97412</v>
      </c>
      <c r="D44" s="67">
        <f>SUM(D45:D49)</f>
        <v>102648</v>
      </c>
    </row>
    <row r="45" spans="1:4" ht="12" customHeight="1">
      <c r="A45" s="194" t="s">
        <v>325</v>
      </c>
      <c r="B45" s="7" t="s">
        <v>31</v>
      </c>
      <c r="C45" s="69">
        <v>47508</v>
      </c>
      <c r="D45" s="69">
        <v>48954</v>
      </c>
    </row>
    <row r="46" spans="1:4" ht="12" customHeight="1">
      <c r="A46" s="182" t="s">
        <v>326</v>
      </c>
      <c r="B46" s="5" t="s">
        <v>55</v>
      </c>
      <c r="C46" s="70">
        <v>12839</v>
      </c>
      <c r="D46" s="70">
        <v>13289</v>
      </c>
    </row>
    <row r="47" spans="1:4" ht="12" customHeight="1">
      <c r="A47" s="182" t="s">
        <v>327</v>
      </c>
      <c r="B47" s="5" t="s">
        <v>44</v>
      </c>
      <c r="C47" s="72">
        <v>37065</v>
      </c>
      <c r="D47" s="72">
        <v>40405</v>
      </c>
    </row>
    <row r="48" spans="1:4" ht="12" customHeight="1">
      <c r="A48" s="182" t="s">
        <v>328</v>
      </c>
      <c r="B48" s="8" t="s">
        <v>56</v>
      </c>
      <c r="C48" s="72"/>
      <c r="D48" s="72"/>
    </row>
    <row r="49" spans="1:4" ht="12" customHeight="1">
      <c r="A49" s="182" t="s">
        <v>329</v>
      </c>
      <c r="B49" s="16" t="s">
        <v>57</v>
      </c>
      <c r="C49" s="72"/>
      <c r="D49" s="72"/>
    </row>
    <row r="50" spans="1:4" ht="12" customHeight="1">
      <c r="A50" s="182" t="s">
        <v>340</v>
      </c>
      <c r="B50" s="5" t="s">
        <v>414</v>
      </c>
      <c r="C50" s="72">
        <v>0</v>
      </c>
      <c r="D50" s="72"/>
    </row>
    <row r="51" spans="1:4" ht="12" customHeight="1">
      <c r="A51" s="182" t="s">
        <v>342</v>
      </c>
      <c r="B51" s="42" t="s">
        <v>69</v>
      </c>
      <c r="C51" s="72"/>
      <c r="D51" s="72"/>
    </row>
    <row r="52" spans="1:4" ht="12" customHeight="1">
      <c r="A52" s="182" t="s">
        <v>343</v>
      </c>
      <c r="B52" s="43" t="s">
        <v>58</v>
      </c>
      <c r="C52" s="72"/>
      <c r="D52" s="72"/>
    </row>
    <row r="53" spans="1:4" ht="12" customHeight="1">
      <c r="A53" s="182" t="s">
        <v>344</v>
      </c>
      <c r="B53" s="43" t="s">
        <v>407</v>
      </c>
      <c r="C53" s="72"/>
      <c r="D53" s="72"/>
    </row>
    <row r="54" spans="1:4" ht="12" customHeight="1" thickBot="1">
      <c r="A54" s="183"/>
      <c r="B54" s="238" t="s">
        <v>408</v>
      </c>
      <c r="C54" s="72"/>
      <c r="D54" s="72"/>
    </row>
    <row r="55" spans="1:4" ht="12" customHeight="1" thickBot="1">
      <c r="A55" s="239" t="s">
        <v>356</v>
      </c>
      <c r="B55" s="240" t="s">
        <v>415</v>
      </c>
      <c r="C55" s="241">
        <v>97412</v>
      </c>
      <c r="D55" s="241">
        <v>102648</v>
      </c>
    </row>
  </sheetData>
  <sheetProtection formatCells="0"/>
  <mergeCells count="4">
    <mergeCell ref="B2:D2"/>
    <mergeCell ref="B3:D3"/>
    <mergeCell ref="A7:D7"/>
    <mergeCell ref="A43:D4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85" r:id="rId1"/>
  <headerFooter alignWithMargins="0">
    <oddHeader>&amp;C6.3. melléklet</oddHead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55"/>
  <sheetViews>
    <sheetView view="pageLayout" workbookViewId="0" topLeftCell="A44">
      <selection activeCell="J52" sqref="J52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416</v>
      </c>
      <c r="C2" s="315"/>
      <c r="D2" s="316"/>
    </row>
    <row r="3" spans="1:4" s="32" customFormat="1" ht="24.75" thickBot="1">
      <c r="A3" s="180" t="s">
        <v>64</v>
      </c>
      <c r="B3" s="317" t="s">
        <v>220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48" t="s">
        <v>34</v>
      </c>
      <c r="C5" s="244" t="s">
        <v>90</v>
      </c>
      <c r="D5" s="49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245">
        <v>4</v>
      </c>
    </row>
    <row r="7" spans="1:4" s="30" customFormat="1" ht="15.75" customHeight="1" thickBot="1">
      <c r="A7" s="311" t="s">
        <v>35</v>
      </c>
      <c r="B7" s="312"/>
      <c r="C7" s="312"/>
      <c r="D7" s="313"/>
    </row>
    <row r="8" spans="1:4" s="30" customFormat="1" ht="12" customHeight="1" thickBot="1">
      <c r="A8" s="22" t="s">
        <v>259</v>
      </c>
      <c r="B8" s="18" t="s">
        <v>411</v>
      </c>
      <c r="C8" s="68">
        <v>5017</v>
      </c>
      <c r="D8" s="68">
        <f>+D9+D10+D11+D12+D13+D14</f>
        <v>5017</v>
      </c>
    </row>
    <row r="9" spans="1:4" s="34" customFormat="1" ht="12" customHeight="1">
      <c r="A9" s="181" t="s">
        <v>261</v>
      </c>
      <c r="B9" s="148" t="s">
        <v>115</v>
      </c>
      <c r="C9" s="71"/>
      <c r="D9" s="71"/>
    </row>
    <row r="10" spans="1:4" s="35" customFormat="1" ht="12" customHeight="1">
      <c r="A10" s="182" t="s">
        <v>262</v>
      </c>
      <c r="B10" s="149" t="s">
        <v>116</v>
      </c>
      <c r="C10" s="70"/>
      <c r="D10" s="70"/>
    </row>
    <row r="11" spans="1:4" s="35" customFormat="1" ht="12" customHeight="1">
      <c r="A11" s="182" t="s">
        <v>263</v>
      </c>
      <c r="B11" s="149" t="s">
        <v>117</v>
      </c>
      <c r="C11" s="70"/>
      <c r="D11" s="70"/>
    </row>
    <row r="12" spans="1:4" s="35" customFormat="1" ht="12" customHeight="1">
      <c r="A12" s="182" t="s">
        <v>264</v>
      </c>
      <c r="B12" s="149" t="s">
        <v>118</v>
      </c>
      <c r="C12" s="70"/>
      <c r="D12" s="70"/>
    </row>
    <row r="13" spans="1:4" s="35" customFormat="1" ht="12" customHeight="1">
      <c r="A13" s="182" t="s">
        <v>265</v>
      </c>
      <c r="B13" s="149" t="s">
        <v>119</v>
      </c>
      <c r="C13" s="191">
        <v>3950</v>
      </c>
      <c r="D13" s="191">
        <v>3950</v>
      </c>
    </row>
    <row r="14" spans="1:4" s="34" customFormat="1" ht="12" customHeight="1" thickBot="1">
      <c r="A14" s="183" t="s">
        <v>266</v>
      </c>
      <c r="B14" s="152" t="s">
        <v>388</v>
      </c>
      <c r="C14" s="192">
        <v>1067</v>
      </c>
      <c r="D14" s="192">
        <v>1067</v>
      </c>
    </row>
    <row r="15" spans="1:4" s="34" customFormat="1" ht="12" customHeight="1" thickBot="1">
      <c r="A15" s="22" t="s">
        <v>267</v>
      </c>
      <c r="B15" s="63" t="s">
        <v>389</v>
      </c>
      <c r="C15" s="68"/>
      <c r="D15" s="68">
        <f>+D16+D17+D18+D19+D20</f>
        <v>0</v>
      </c>
    </row>
    <row r="16" spans="1:4" s="34" customFormat="1" ht="12" customHeight="1">
      <c r="A16" s="181" t="s">
        <v>268</v>
      </c>
      <c r="B16" s="148" t="s">
        <v>122</v>
      </c>
      <c r="C16" s="71"/>
      <c r="D16" s="71"/>
    </row>
    <row r="17" spans="1:4" s="34" customFormat="1" ht="12" customHeight="1">
      <c r="A17" s="182" t="s">
        <v>269</v>
      </c>
      <c r="B17" s="149" t="s">
        <v>123</v>
      </c>
      <c r="C17" s="70"/>
      <c r="D17" s="70"/>
    </row>
    <row r="18" spans="1:4" s="34" customFormat="1" ht="12" customHeight="1">
      <c r="A18" s="182" t="s">
        <v>270</v>
      </c>
      <c r="B18" s="149" t="s">
        <v>124</v>
      </c>
      <c r="C18" s="70"/>
      <c r="D18" s="70"/>
    </row>
    <row r="19" spans="1:4" s="34" customFormat="1" ht="12" customHeight="1">
      <c r="A19" s="182" t="s">
        <v>239</v>
      </c>
      <c r="B19" s="149" t="s">
        <v>390</v>
      </c>
      <c r="C19" s="70">
        <v>0</v>
      </c>
      <c r="D19" s="70"/>
    </row>
    <row r="20" spans="1:4" s="34" customFormat="1" ht="12" customHeight="1">
      <c r="A20" s="182" t="s">
        <v>240</v>
      </c>
      <c r="B20" s="149" t="s">
        <v>101</v>
      </c>
      <c r="C20" s="70"/>
      <c r="D20" s="70"/>
    </row>
    <row r="21" spans="1:4" s="35" customFormat="1" ht="12" customHeight="1" thickBot="1">
      <c r="A21" s="183" t="s">
        <v>242</v>
      </c>
      <c r="B21" s="152" t="s">
        <v>391</v>
      </c>
      <c r="C21" s="72"/>
      <c r="D21" s="72"/>
    </row>
    <row r="22" spans="1:4" s="35" customFormat="1" ht="12" customHeight="1" thickBot="1">
      <c r="A22" s="22" t="s">
        <v>244</v>
      </c>
      <c r="B22" s="18" t="s">
        <v>392</v>
      </c>
      <c r="C22" s="68"/>
      <c r="D22" s="68">
        <f>+D23+D24+D25+D26+D27</f>
        <v>0</v>
      </c>
    </row>
    <row r="23" spans="1:4" s="35" customFormat="1" ht="12" customHeight="1">
      <c r="A23" s="181" t="s">
        <v>43</v>
      </c>
      <c r="B23" s="148" t="s">
        <v>393</v>
      </c>
      <c r="C23" s="71"/>
      <c r="D23" s="71"/>
    </row>
    <row r="24" spans="1:4" s="34" customFormat="1" ht="12" customHeight="1">
      <c r="A24" s="182" t="s">
        <v>252</v>
      </c>
      <c r="B24" s="149" t="s">
        <v>54</v>
      </c>
      <c r="C24" s="70"/>
      <c r="D24" s="70"/>
    </row>
    <row r="25" spans="1:4" s="34" customFormat="1" ht="12" customHeight="1">
      <c r="A25" s="182" t="s">
        <v>245</v>
      </c>
      <c r="B25" s="149" t="s">
        <v>394</v>
      </c>
      <c r="C25" s="70">
        <v>0</v>
      </c>
      <c r="D25" s="70"/>
    </row>
    <row r="26" spans="1:4" s="34" customFormat="1" ht="12" customHeight="1">
      <c r="A26" s="182" t="s">
        <v>249</v>
      </c>
      <c r="B26" s="149" t="s">
        <v>391</v>
      </c>
      <c r="C26" s="70"/>
      <c r="D26" s="70"/>
    </row>
    <row r="27" spans="1:4" s="34" customFormat="1" ht="12" customHeight="1">
      <c r="A27" s="182" t="s">
        <v>251</v>
      </c>
      <c r="B27" s="149" t="s">
        <v>395</v>
      </c>
      <c r="C27" s="70"/>
      <c r="D27" s="70"/>
    </row>
    <row r="28" spans="1:4" s="34" customFormat="1" ht="12" customHeight="1" thickBot="1">
      <c r="A28" s="183"/>
      <c r="B28" s="152" t="s">
        <v>396</v>
      </c>
      <c r="C28" s="72"/>
      <c r="D28" s="72"/>
    </row>
    <row r="29" spans="1:4" s="34" customFormat="1" ht="12" customHeight="1" thickBot="1">
      <c r="A29" s="22" t="s">
        <v>271</v>
      </c>
      <c r="B29" s="18" t="s">
        <v>397</v>
      </c>
      <c r="C29" s="74">
        <v>0</v>
      </c>
      <c r="D29" s="74"/>
    </row>
    <row r="30" spans="1:4" s="34" customFormat="1" ht="12" customHeight="1">
      <c r="A30" s="181" t="s">
        <v>273</v>
      </c>
      <c r="B30" s="148" t="s">
        <v>125</v>
      </c>
      <c r="C30" s="184"/>
      <c r="D30" s="184">
        <f>+D31+D32</f>
        <v>0</v>
      </c>
    </row>
    <row r="31" spans="1:4" s="34" customFormat="1" ht="12" customHeight="1">
      <c r="A31" s="182" t="s">
        <v>274</v>
      </c>
      <c r="B31" s="149" t="s">
        <v>126</v>
      </c>
      <c r="C31" s="70"/>
      <c r="D31" s="70"/>
    </row>
    <row r="32" spans="1:4" s="34" customFormat="1" ht="12" customHeight="1">
      <c r="A32" s="182" t="s">
        <v>274</v>
      </c>
      <c r="B32" s="149" t="s">
        <v>127</v>
      </c>
      <c r="C32" s="70"/>
      <c r="D32" s="70"/>
    </row>
    <row r="33" spans="1:4" s="34" customFormat="1" ht="12" customHeight="1">
      <c r="A33" s="182" t="s">
        <v>279</v>
      </c>
      <c r="B33" s="149" t="s">
        <v>191</v>
      </c>
      <c r="C33" s="70"/>
      <c r="D33" s="70"/>
    </row>
    <row r="34" spans="1:4" s="34" customFormat="1" ht="12" customHeight="1" thickBot="1">
      <c r="A34" s="183" t="s">
        <v>285</v>
      </c>
      <c r="B34" s="152" t="s">
        <v>398</v>
      </c>
      <c r="C34" s="72"/>
      <c r="D34" s="72"/>
    </row>
    <row r="35" spans="1:4" s="34" customFormat="1" ht="12" customHeight="1" thickBot="1">
      <c r="A35" s="236" t="s">
        <v>291</v>
      </c>
      <c r="B35" s="237" t="s">
        <v>399</v>
      </c>
      <c r="C35" s="189">
        <v>5017</v>
      </c>
      <c r="D35" s="189">
        <v>5017</v>
      </c>
    </row>
    <row r="36" spans="1:4" s="34" customFormat="1" ht="12" customHeight="1" thickBot="1">
      <c r="A36" s="22" t="s">
        <v>319</v>
      </c>
      <c r="B36" s="18" t="s">
        <v>400</v>
      </c>
      <c r="C36" s="68">
        <v>18726</v>
      </c>
      <c r="D36" s="68">
        <f>SUM(D37:D40)</f>
        <v>48875</v>
      </c>
    </row>
    <row r="37" spans="1:4" s="34" customFormat="1" ht="12" customHeight="1">
      <c r="A37" s="181" t="s">
        <v>305</v>
      </c>
      <c r="B37" s="148" t="s">
        <v>78</v>
      </c>
      <c r="C37" s="71"/>
      <c r="D37" s="71"/>
    </row>
    <row r="38" spans="1:4" s="34" customFormat="1" ht="12" customHeight="1" thickBot="1">
      <c r="A38" s="183" t="s">
        <v>306</v>
      </c>
      <c r="B38" s="152" t="s">
        <v>401</v>
      </c>
      <c r="C38" s="72"/>
      <c r="D38" s="72"/>
    </row>
    <row r="39" spans="1:4" s="34" customFormat="1" ht="12" customHeight="1" thickBot="1">
      <c r="A39" s="236" t="s">
        <v>402</v>
      </c>
      <c r="B39" s="237" t="s">
        <v>403</v>
      </c>
      <c r="C39" s="189">
        <v>18726</v>
      </c>
      <c r="D39" s="189">
        <v>21929</v>
      </c>
    </row>
    <row r="40" spans="1:4" s="34" customFormat="1" ht="12" customHeight="1" thickBot="1">
      <c r="A40" s="236" t="s">
        <v>321</v>
      </c>
      <c r="B40" s="237" t="s">
        <v>412</v>
      </c>
      <c r="C40" s="189">
        <v>23743</v>
      </c>
      <c r="D40" s="189">
        <v>26946</v>
      </c>
    </row>
    <row r="41" spans="1:4" s="35" customFormat="1" ht="15" customHeight="1">
      <c r="A41" s="57"/>
      <c r="B41" s="58"/>
      <c r="C41" s="115"/>
      <c r="D41" s="115"/>
    </row>
    <row r="42" spans="1:4" ht="13.5" thickBot="1">
      <c r="A42" s="59"/>
      <c r="B42" s="60"/>
      <c r="C42" s="116"/>
      <c r="D42" s="116"/>
    </row>
    <row r="43" spans="1:4" s="30" customFormat="1" ht="16.5" customHeight="1" thickBot="1">
      <c r="A43" s="311" t="s">
        <v>36</v>
      </c>
      <c r="B43" s="312"/>
      <c r="C43" s="312"/>
      <c r="D43" s="313"/>
    </row>
    <row r="44" spans="1:4" s="36" customFormat="1" ht="12" customHeight="1" thickBot="1">
      <c r="A44" s="193" t="s">
        <v>323</v>
      </c>
      <c r="B44" s="21" t="s">
        <v>413</v>
      </c>
      <c r="C44" s="67">
        <v>23743</v>
      </c>
      <c r="D44" s="67">
        <f>SUM(D45:D49)</f>
        <v>26946</v>
      </c>
    </row>
    <row r="45" spans="1:4" ht="12" customHeight="1">
      <c r="A45" s="194" t="s">
        <v>325</v>
      </c>
      <c r="B45" s="7" t="s">
        <v>31</v>
      </c>
      <c r="C45" s="69">
        <v>13455</v>
      </c>
      <c r="D45" s="69">
        <v>16658</v>
      </c>
    </row>
    <row r="46" spans="1:4" ht="12" customHeight="1">
      <c r="A46" s="182" t="s">
        <v>326</v>
      </c>
      <c r="B46" s="5" t="s">
        <v>55</v>
      </c>
      <c r="C46" s="70">
        <v>3607</v>
      </c>
      <c r="D46" s="70">
        <v>3607</v>
      </c>
    </row>
    <row r="47" spans="1:4" ht="12" customHeight="1">
      <c r="A47" s="182" t="s">
        <v>327</v>
      </c>
      <c r="B47" s="5" t="s">
        <v>44</v>
      </c>
      <c r="C47" s="72">
        <v>6681</v>
      </c>
      <c r="D47" s="72">
        <v>6681</v>
      </c>
    </row>
    <row r="48" spans="1:4" ht="12" customHeight="1">
      <c r="A48" s="182" t="s">
        <v>328</v>
      </c>
      <c r="B48" s="8" t="s">
        <v>56</v>
      </c>
      <c r="C48" s="72"/>
      <c r="D48" s="72"/>
    </row>
    <row r="49" spans="1:4" ht="12" customHeight="1">
      <c r="A49" s="182" t="s">
        <v>329</v>
      </c>
      <c r="B49" s="16" t="s">
        <v>57</v>
      </c>
      <c r="C49" s="72"/>
      <c r="D49" s="72"/>
    </row>
    <row r="50" spans="1:4" ht="12" customHeight="1">
      <c r="A50" s="182" t="s">
        <v>340</v>
      </c>
      <c r="B50" s="5" t="s">
        <v>414</v>
      </c>
      <c r="C50" s="72">
        <v>0</v>
      </c>
      <c r="D50" s="72"/>
    </row>
    <row r="51" spans="1:4" ht="12" customHeight="1">
      <c r="A51" s="182" t="s">
        <v>342</v>
      </c>
      <c r="B51" s="42" t="s">
        <v>69</v>
      </c>
      <c r="C51" s="72"/>
      <c r="D51" s="72"/>
    </row>
    <row r="52" spans="1:4" ht="12" customHeight="1">
      <c r="A52" s="182" t="s">
        <v>343</v>
      </c>
      <c r="B52" s="43" t="s">
        <v>58</v>
      </c>
      <c r="C52" s="72"/>
      <c r="D52" s="72"/>
    </row>
    <row r="53" spans="1:4" ht="12" customHeight="1">
      <c r="A53" s="182" t="s">
        <v>344</v>
      </c>
      <c r="B53" s="43" t="s">
        <v>407</v>
      </c>
      <c r="C53" s="72"/>
      <c r="D53" s="72"/>
    </row>
    <row r="54" spans="1:4" ht="12" customHeight="1" thickBot="1">
      <c r="A54" s="183"/>
      <c r="B54" s="238" t="s">
        <v>408</v>
      </c>
      <c r="C54" s="72"/>
      <c r="D54" s="72"/>
    </row>
    <row r="55" spans="1:4" ht="12" customHeight="1" thickBot="1">
      <c r="A55" s="239" t="s">
        <v>356</v>
      </c>
      <c r="B55" s="240" t="s">
        <v>415</v>
      </c>
      <c r="C55" s="241">
        <v>23743</v>
      </c>
      <c r="D55" s="241">
        <v>26946</v>
      </c>
    </row>
  </sheetData>
  <sheetProtection formatCells="0"/>
  <mergeCells count="4">
    <mergeCell ref="B2:D2"/>
    <mergeCell ref="B3:D3"/>
    <mergeCell ref="A7:D7"/>
    <mergeCell ref="A43:D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&amp;C6.3.1. melléklet</oddHead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5"/>
  <sheetViews>
    <sheetView view="pageLayout" workbookViewId="0" topLeftCell="A43">
      <selection activeCell="D62" sqref="D62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416</v>
      </c>
      <c r="C2" s="315"/>
      <c r="D2" s="316"/>
    </row>
    <row r="3" spans="1:4" s="32" customFormat="1" ht="24.75" thickBot="1">
      <c r="A3" s="180" t="s">
        <v>64</v>
      </c>
      <c r="B3" s="317" t="s">
        <v>221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48" t="s">
        <v>34</v>
      </c>
      <c r="C5" s="244" t="s">
        <v>90</v>
      </c>
      <c r="D5" s="49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142">
        <v>4</v>
      </c>
    </row>
    <row r="7" spans="1:4" s="30" customFormat="1" ht="15.75" customHeight="1" thickBot="1">
      <c r="A7" s="311" t="s">
        <v>35</v>
      </c>
      <c r="B7" s="312"/>
      <c r="C7" s="312"/>
      <c r="D7" s="312"/>
    </row>
    <row r="8" spans="1:4" s="30" customFormat="1" ht="12" customHeight="1" thickBot="1">
      <c r="A8" s="22" t="s">
        <v>259</v>
      </c>
      <c r="B8" s="18" t="s">
        <v>411</v>
      </c>
      <c r="C8" s="68">
        <v>27178</v>
      </c>
      <c r="D8" s="68">
        <v>27831</v>
      </c>
    </row>
    <row r="9" spans="1:4" s="34" customFormat="1" ht="12" customHeight="1">
      <c r="A9" s="181" t="s">
        <v>261</v>
      </c>
      <c r="B9" s="148" t="s">
        <v>115</v>
      </c>
      <c r="C9" s="71"/>
      <c r="D9" s="71"/>
    </row>
    <row r="10" spans="1:4" s="35" customFormat="1" ht="12" customHeight="1">
      <c r="A10" s="182" t="s">
        <v>262</v>
      </c>
      <c r="B10" s="149" t="s">
        <v>116</v>
      </c>
      <c r="C10" s="70"/>
      <c r="D10" s="70">
        <v>150</v>
      </c>
    </row>
    <row r="11" spans="1:4" s="35" customFormat="1" ht="12" customHeight="1">
      <c r="A11" s="182" t="s">
        <v>263</v>
      </c>
      <c r="B11" s="149" t="s">
        <v>117</v>
      </c>
      <c r="C11" s="70"/>
      <c r="D11" s="70"/>
    </row>
    <row r="12" spans="1:4" s="35" customFormat="1" ht="12" customHeight="1">
      <c r="A12" s="182" t="s">
        <v>264</v>
      </c>
      <c r="B12" s="149" t="s">
        <v>118</v>
      </c>
      <c r="C12" s="70"/>
      <c r="D12" s="70"/>
    </row>
    <row r="13" spans="1:4" s="35" customFormat="1" ht="12" customHeight="1">
      <c r="A13" s="182" t="s">
        <v>265</v>
      </c>
      <c r="B13" s="149" t="s">
        <v>119</v>
      </c>
      <c r="C13" s="191">
        <v>21400</v>
      </c>
      <c r="D13" s="191">
        <v>27400</v>
      </c>
    </row>
    <row r="14" spans="1:4" s="34" customFormat="1" ht="12" customHeight="1">
      <c r="A14" s="183" t="s">
        <v>266</v>
      </c>
      <c r="B14" s="152" t="s">
        <v>388</v>
      </c>
      <c r="C14" s="192">
        <v>5778</v>
      </c>
      <c r="D14" s="192">
        <v>278</v>
      </c>
    </row>
    <row r="15" spans="1:4" s="34" customFormat="1" ht="12" customHeight="1">
      <c r="A15" s="278" t="s">
        <v>267</v>
      </c>
      <c r="B15" s="64" t="s">
        <v>389</v>
      </c>
      <c r="C15" s="279"/>
      <c r="D15" s="280"/>
    </row>
    <row r="16" spans="1:4" s="34" customFormat="1" ht="12" customHeight="1">
      <c r="A16" s="181" t="s">
        <v>268</v>
      </c>
      <c r="B16" s="148" t="s">
        <v>122</v>
      </c>
      <c r="C16" s="71"/>
      <c r="D16" s="71">
        <v>3</v>
      </c>
    </row>
    <row r="17" spans="1:4" s="34" customFormat="1" ht="12" customHeight="1">
      <c r="A17" s="182" t="s">
        <v>269</v>
      </c>
      <c r="B17" s="149" t="s">
        <v>123</v>
      </c>
      <c r="C17" s="70"/>
      <c r="D17" s="70"/>
    </row>
    <row r="18" spans="1:4" s="34" customFormat="1" ht="12" customHeight="1" thickBot="1">
      <c r="A18" s="183" t="s">
        <v>270</v>
      </c>
      <c r="B18" s="152" t="s">
        <v>124</v>
      </c>
      <c r="C18" s="72"/>
      <c r="D18" s="72"/>
    </row>
    <row r="19" spans="1:4" s="34" customFormat="1" ht="12" customHeight="1" thickBot="1">
      <c r="A19" s="276" t="s">
        <v>239</v>
      </c>
      <c r="B19" s="277" t="s">
        <v>390</v>
      </c>
      <c r="C19" s="255">
        <v>0</v>
      </c>
      <c r="D19" s="255"/>
    </row>
    <row r="20" spans="1:4" s="34" customFormat="1" ht="12" customHeight="1">
      <c r="A20" s="181" t="s">
        <v>240</v>
      </c>
      <c r="B20" s="148" t="s">
        <v>101</v>
      </c>
      <c r="C20" s="71"/>
      <c r="D20" s="71"/>
    </row>
    <row r="21" spans="1:4" s="35" customFormat="1" ht="12" customHeight="1" thickBot="1">
      <c r="A21" s="183" t="s">
        <v>242</v>
      </c>
      <c r="B21" s="152" t="s">
        <v>391</v>
      </c>
      <c r="C21" s="72"/>
      <c r="D21" s="72"/>
    </row>
    <row r="22" spans="1:4" s="35" customFormat="1" ht="12" customHeight="1" thickBot="1">
      <c r="A22" s="22" t="s">
        <v>244</v>
      </c>
      <c r="B22" s="18" t="s">
        <v>392</v>
      </c>
      <c r="C22" s="68"/>
      <c r="D22" s="68">
        <f>+D23+D24+D25+D26+D27</f>
        <v>0</v>
      </c>
    </row>
    <row r="23" spans="1:4" s="35" customFormat="1" ht="12" customHeight="1">
      <c r="A23" s="181" t="s">
        <v>43</v>
      </c>
      <c r="B23" s="148" t="s">
        <v>393</v>
      </c>
      <c r="C23" s="71"/>
      <c r="D23" s="71"/>
    </row>
    <row r="24" spans="1:4" s="34" customFormat="1" ht="12" customHeight="1">
      <c r="A24" s="182" t="s">
        <v>252</v>
      </c>
      <c r="B24" s="149" t="s">
        <v>54</v>
      </c>
      <c r="C24" s="70"/>
      <c r="D24" s="70"/>
    </row>
    <row r="25" spans="1:4" s="34" customFormat="1" ht="12" customHeight="1">
      <c r="A25" s="182" t="s">
        <v>245</v>
      </c>
      <c r="B25" s="149" t="s">
        <v>394</v>
      </c>
      <c r="C25" s="70">
        <v>0</v>
      </c>
      <c r="D25" s="70"/>
    </row>
    <row r="26" spans="1:4" s="34" customFormat="1" ht="12" customHeight="1">
      <c r="A26" s="182" t="s">
        <v>249</v>
      </c>
      <c r="B26" s="149" t="s">
        <v>391</v>
      </c>
      <c r="C26" s="70"/>
      <c r="D26" s="70"/>
    </row>
    <row r="27" spans="1:4" s="34" customFormat="1" ht="12" customHeight="1">
      <c r="A27" s="182" t="s">
        <v>251</v>
      </c>
      <c r="B27" s="149" t="s">
        <v>395</v>
      </c>
      <c r="C27" s="70"/>
      <c r="D27" s="70"/>
    </row>
    <row r="28" spans="1:4" s="34" customFormat="1" ht="12" customHeight="1" thickBot="1">
      <c r="A28" s="183"/>
      <c r="B28" s="152" t="s">
        <v>396</v>
      </c>
      <c r="C28" s="72"/>
      <c r="D28" s="72"/>
    </row>
    <row r="29" spans="1:4" s="34" customFormat="1" ht="12" customHeight="1" thickBot="1">
      <c r="A29" s="22" t="s">
        <v>271</v>
      </c>
      <c r="B29" s="18" t="s">
        <v>397</v>
      </c>
      <c r="C29" s="74">
        <v>0</v>
      </c>
      <c r="D29" s="74"/>
    </row>
    <row r="30" spans="1:4" s="34" customFormat="1" ht="12" customHeight="1">
      <c r="A30" s="181" t="s">
        <v>273</v>
      </c>
      <c r="B30" s="148" t="s">
        <v>125</v>
      </c>
      <c r="C30" s="184"/>
      <c r="D30" s="184">
        <f>+D31+D32</f>
        <v>0</v>
      </c>
    </row>
    <row r="31" spans="1:4" s="34" customFormat="1" ht="12" customHeight="1">
      <c r="A31" s="182" t="s">
        <v>274</v>
      </c>
      <c r="B31" s="149" t="s">
        <v>126</v>
      </c>
      <c r="C31" s="70"/>
      <c r="D31" s="70"/>
    </row>
    <row r="32" spans="1:4" s="34" customFormat="1" ht="12" customHeight="1">
      <c r="A32" s="182" t="s">
        <v>274</v>
      </c>
      <c r="B32" s="149" t="s">
        <v>127</v>
      </c>
      <c r="C32" s="70"/>
      <c r="D32" s="70"/>
    </row>
    <row r="33" spans="1:4" s="34" customFormat="1" ht="12" customHeight="1">
      <c r="A33" s="182" t="s">
        <v>279</v>
      </c>
      <c r="B33" s="149" t="s">
        <v>191</v>
      </c>
      <c r="C33" s="70"/>
      <c r="D33" s="70"/>
    </row>
    <row r="34" spans="1:4" s="34" customFormat="1" ht="12" customHeight="1" thickBot="1">
      <c r="A34" s="183" t="s">
        <v>285</v>
      </c>
      <c r="B34" s="152" t="s">
        <v>398</v>
      </c>
      <c r="C34" s="72"/>
      <c r="D34" s="72"/>
    </row>
    <row r="35" spans="1:4" s="34" customFormat="1" ht="12" customHeight="1" thickBot="1">
      <c r="A35" s="236" t="s">
        <v>291</v>
      </c>
      <c r="B35" s="237" t="s">
        <v>399</v>
      </c>
      <c r="C35" s="189">
        <v>27178</v>
      </c>
      <c r="D35" s="189">
        <v>27831</v>
      </c>
    </row>
    <row r="36" spans="1:4" s="34" customFormat="1" ht="12" customHeight="1" thickBot="1">
      <c r="A36" s="22" t="s">
        <v>319</v>
      </c>
      <c r="B36" s="18" t="s">
        <v>400</v>
      </c>
      <c r="C36" s="68">
        <v>46491</v>
      </c>
      <c r="D36" s="68">
        <v>47870</v>
      </c>
    </row>
    <row r="37" spans="1:4" s="34" customFormat="1" ht="12" customHeight="1">
      <c r="A37" s="181" t="s">
        <v>305</v>
      </c>
      <c r="B37" s="148" t="s">
        <v>78</v>
      </c>
      <c r="C37" s="71"/>
      <c r="D37" s="71"/>
    </row>
    <row r="38" spans="1:4" s="34" customFormat="1" ht="12" customHeight="1">
      <c r="A38" s="183" t="s">
        <v>306</v>
      </c>
      <c r="B38" s="152" t="s">
        <v>401</v>
      </c>
      <c r="C38" s="72"/>
      <c r="D38" s="72"/>
    </row>
    <row r="39" spans="1:4" s="34" customFormat="1" ht="12" customHeight="1">
      <c r="A39" s="284" t="s">
        <v>402</v>
      </c>
      <c r="B39" s="285" t="s">
        <v>403</v>
      </c>
      <c r="C39" s="286">
        <v>46491</v>
      </c>
      <c r="D39" s="287">
        <v>47871</v>
      </c>
    </row>
    <row r="40" spans="1:4" s="34" customFormat="1" ht="12" customHeight="1" thickBot="1">
      <c r="A40" s="281" t="s">
        <v>321</v>
      </c>
      <c r="B40" s="282" t="s">
        <v>412</v>
      </c>
      <c r="C40" s="283">
        <v>73669</v>
      </c>
      <c r="D40" s="283">
        <v>75702</v>
      </c>
    </row>
    <row r="41" spans="1:4" s="35" customFormat="1" ht="15" customHeight="1">
      <c r="A41" s="57"/>
      <c r="B41" s="58"/>
      <c r="C41" s="115"/>
      <c r="D41" s="115"/>
    </row>
    <row r="42" spans="1:4" ht="13.5" thickBot="1">
      <c r="A42" s="59"/>
      <c r="B42" s="60"/>
      <c r="C42" s="116"/>
      <c r="D42" s="116"/>
    </row>
    <row r="43" spans="1:4" s="30" customFormat="1" ht="16.5" customHeight="1" thickBot="1">
      <c r="A43" s="311" t="s">
        <v>36</v>
      </c>
      <c r="B43" s="312"/>
      <c r="C43" s="312"/>
      <c r="D43" s="313"/>
    </row>
    <row r="44" spans="1:4" s="36" customFormat="1" ht="12" customHeight="1" thickBot="1">
      <c r="A44" s="193" t="s">
        <v>323</v>
      </c>
      <c r="B44" s="21" t="s">
        <v>413</v>
      </c>
      <c r="C44" s="67">
        <v>73669</v>
      </c>
      <c r="D44" s="67">
        <f>SUM(D45:D49)</f>
        <v>75702</v>
      </c>
    </row>
    <row r="45" spans="1:4" ht="12" customHeight="1">
      <c r="A45" s="194" t="s">
        <v>325</v>
      </c>
      <c r="B45" s="7" t="s">
        <v>31</v>
      </c>
      <c r="C45" s="69">
        <v>34053</v>
      </c>
      <c r="D45" s="69">
        <v>32296</v>
      </c>
    </row>
    <row r="46" spans="1:4" ht="12" customHeight="1">
      <c r="A46" s="182" t="s">
        <v>326</v>
      </c>
      <c r="B46" s="5" t="s">
        <v>55</v>
      </c>
      <c r="C46" s="70">
        <v>9232</v>
      </c>
      <c r="D46" s="70">
        <v>9682</v>
      </c>
    </row>
    <row r="47" spans="1:4" ht="12" customHeight="1">
      <c r="A47" s="182" t="s">
        <v>327</v>
      </c>
      <c r="B47" s="5" t="s">
        <v>44</v>
      </c>
      <c r="C47" s="72">
        <v>30384</v>
      </c>
      <c r="D47" s="72">
        <v>33724</v>
      </c>
    </row>
    <row r="48" spans="1:4" ht="12" customHeight="1">
      <c r="A48" s="182" t="s">
        <v>328</v>
      </c>
      <c r="B48" s="8" t="s">
        <v>56</v>
      </c>
      <c r="C48" s="72"/>
      <c r="D48" s="72"/>
    </row>
    <row r="49" spans="1:4" ht="12" customHeight="1">
      <c r="A49" s="182" t="s">
        <v>329</v>
      </c>
      <c r="B49" s="16" t="s">
        <v>57</v>
      </c>
      <c r="C49" s="72"/>
      <c r="D49" s="72"/>
    </row>
    <row r="50" spans="1:4" ht="12" customHeight="1">
      <c r="A50" s="182" t="s">
        <v>340</v>
      </c>
      <c r="B50" s="5" t="s">
        <v>414</v>
      </c>
      <c r="C50" s="72">
        <v>0</v>
      </c>
      <c r="D50" s="72"/>
    </row>
    <row r="51" spans="1:4" ht="12" customHeight="1">
      <c r="A51" s="182" t="s">
        <v>342</v>
      </c>
      <c r="B51" s="42" t="s">
        <v>69</v>
      </c>
      <c r="C51" s="72"/>
      <c r="D51" s="72"/>
    </row>
    <row r="52" spans="1:4" ht="12" customHeight="1">
      <c r="A52" s="182" t="s">
        <v>343</v>
      </c>
      <c r="B52" s="43" t="s">
        <v>58</v>
      </c>
      <c r="C52" s="72"/>
      <c r="D52" s="72"/>
    </row>
    <row r="53" spans="1:4" ht="12" customHeight="1">
      <c r="A53" s="182" t="s">
        <v>344</v>
      </c>
      <c r="B53" s="43" t="s">
        <v>407</v>
      </c>
      <c r="C53" s="72"/>
      <c r="D53" s="72"/>
    </row>
    <row r="54" spans="1:4" ht="12" customHeight="1" thickBot="1">
      <c r="A54" s="183"/>
      <c r="B54" s="238" t="s">
        <v>408</v>
      </c>
      <c r="C54" s="72"/>
      <c r="D54" s="72"/>
    </row>
    <row r="55" spans="1:4" ht="12" customHeight="1" thickBot="1">
      <c r="A55" s="239" t="s">
        <v>356</v>
      </c>
      <c r="B55" s="240" t="s">
        <v>415</v>
      </c>
      <c r="C55" s="241">
        <v>73669</v>
      </c>
      <c r="D55" s="241">
        <v>75702</v>
      </c>
    </row>
  </sheetData>
  <sheetProtection formatCells="0"/>
  <mergeCells count="4">
    <mergeCell ref="B2:D2"/>
    <mergeCell ref="B3:D3"/>
    <mergeCell ref="A7:D7"/>
    <mergeCell ref="A43:D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&amp;C6.3.2. melléklet</oddHead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Layout" workbookViewId="0" topLeftCell="A44">
      <selection activeCell="C57" sqref="C57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417</v>
      </c>
      <c r="C2" s="315"/>
      <c r="D2" s="316"/>
    </row>
    <row r="3" spans="1:4" s="32" customFormat="1" ht="24.75" thickBot="1">
      <c r="A3" s="180" t="s">
        <v>64</v>
      </c>
      <c r="B3" s="317" t="s">
        <v>219</v>
      </c>
      <c r="C3" s="318"/>
      <c r="D3" s="319"/>
    </row>
    <row r="4" spans="1:4" s="33" customFormat="1" ht="15.75" customHeight="1" thickBot="1">
      <c r="A4" s="54"/>
      <c r="B4" s="317" t="s">
        <v>220</v>
      </c>
      <c r="C4" s="318"/>
      <c r="D4" s="319"/>
    </row>
    <row r="5" spans="1:4" ht="24.75" thickBot="1">
      <c r="A5" s="143" t="s">
        <v>65</v>
      </c>
      <c r="B5" s="48" t="s">
        <v>34</v>
      </c>
      <c r="C5" s="244" t="s">
        <v>90</v>
      </c>
      <c r="D5" s="49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245">
        <v>4</v>
      </c>
    </row>
    <row r="7" spans="1:4" s="30" customFormat="1" ht="15.75" customHeight="1" thickBot="1">
      <c r="A7" s="311" t="s">
        <v>35</v>
      </c>
      <c r="B7" s="312"/>
      <c r="C7" s="312"/>
      <c r="D7" s="313"/>
    </row>
    <row r="8" spans="1:4" s="30" customFormat="1" ht="12" customHeight="1" thickBot="1">
      <c r="A8" s="22" t="s">
        <v>259</v>
      </c>
      <c r="B8" s="18" t="s">
        <v>411</v>
      </c>
      <c r="C8" s="68">
        <v>22735</v>
      </c>
      <c r="D8" s="68">
        <f>+D9+D10+D11+D12+D13+D14</f>
        <v>25095</v>
      </c>
    </row>
    <row r="9" spans="1:4" s="34" customFormat="1" ht="12" customHeight="1">
      <c r="A9" s="181" t="s">
        <v>261</v>
      </c>
      <c r="B9" s="148" t="s">
        <v>115</v>
      </c>
      <c r="C9" s="71"/>
      <c r="D9" s="71"/>
    </row>
    <row r="10" spans="1:4" s="35" customFormat="1" ht="12" customHeight="1">
      <c r="A10" s="182" t="s">
        <v>262</v>
      </c>
      <c r="B10" s="149" t="s">
        <v>116</v>
      </c>
      <c r="C10" s="70">
        <v>15500</v>
      </c>
      <c r="D10" s="70">
        <v>15970</v>
      </c>
    </row>
    <row r="11" spans="1:4" s="35" customFormat="1" ht="12" customHeight="1">
      <c r="A11" s="182" t="s">
        <v>263</v>
      </c>
      <c r="B11" s="149" t="s">
        <v>117</v>
      </c>
      <c r="C11" s="70"/>
      <c r="D11" s="70"/>
    </row>
    <row r="12" spans="1:4" s="35" customFormat="1" ht="12" customHeight="1">
      <c r="A12" s="182" t="s">
        <v>264</v>
      </c>
      <c r="B12" s="149" t="s">
        <v>118</v>
      </c>
      <c r="C12" s="70"/>
      <c r="D12" s="70"/>
    </row>
    <row r="13" spans="1:4" s="35" customFormat="1" ht="12" customHeight="1">
      <c r="A13" s="182" t="s">
        <v>265</v>
      </c>
      <c r="B13" s="149" t="s">
        <v>119</v>
      </c>
      <c r="C13" s="191">
        <v>2440</v>
      </c>
      <c r="D13" s="191">
        <v>3790</v>
      </c>
    </row>
    <row r="14" spans="1:4" s="34" customFormat="1" ht="12" customHeight="1" thickBot="1">
      <c r="A14" s="183" t="s">
        <v>266</v>
      </c>
      <c r="B14" s="152" t="s">
        <v>388</v>
      </c>
      <c r="C14" s="192">
        <v>4795</v>
      </c>
      <c r="D14" s="192">
        <v>5335</v>
      </c>
    </row>
    <row r="15" spans="1:4" s="34" customFormat="1" ht="12" customHeight="1" thickBot="1">
      <c r="A15" s="22" t="s">
        <v>267</v>
      </c>
      <c r="B15" s="63" t="s">
        <v>389</v>
      </c>
      <c r="C15" s="68"/>
      <c r="D15" s="68">
        <f>+D16+D17+D18+D19+D20</f>
        <v>0</v>
      </c>
    </row>
    <row r="16" spans="1:4" s="34" customFormat="1" ht="12" customHeight="1">
      <c r="A16" s="181" t="s">
        <v>268</v>
      </c>
      <c r="B16" s="148" t="s">
        <v>122</v>
      </c>
      <c r="C16" s="71"/>
      <c r="D16" s="71"/>
    </row>
    <row r="17" spans="1:4" s="34" customFormat="1" ht="12" customHeight="1">
      <c r="A17" s="182" t="s">
        <v>269</v>
      </c>
      <c r="B17" s="149" t="s">
        <v>123</v>
      </c>
      <c r="C17" s="70"/>
      <c r="D17" s="70"/>
    </row>
    <row r="18" spans="1:4" s="34" customFormat="1" ht="12" customHeight="1">
      <c r="A18" s="182" t="s">
        <v>270</v>
      </c>
      <c r="B18" s="149" t="s">
        <v>124</v>
      </c>
      <c r="C18" s="70"/>
      <c r="D18" s="70"/>
    </row>
    <row r="19" spans="1:4" s="34" customFormat="1" ht="12" customHeight="1">
      <c r="A19" s="182" t="s">
        <v>239</v>
      </c>
      <c r="B19" s="149" t="s">
        <v>390</v>
      </c>
      <c r="C19" s="70">
        <v>0</v>
      </c>
      <c r="D19" s="70"/>
    </row>
    <row r="20" spans="1:4" s="34" customFormat="1" ht="12" customHeight="1">
      <c r="A20" s="182" t="s">
        <v>240</v>
      </c>
      <c r="B20" s="149" t="s">
        <v>101</v>
      </c>
      <c r="C20" s="70"/>
      <c r="D20" s="70"/>
    </row>
    <row r="21" spans="1:4" s="35" customFormat="1" ht="12" customHeight="1" thickBot="1">
      <c r="A21" s="183" t="s">
        <v>242</v>
      </c>
      <c r="B21" s="152" t="s">
        <v>391</v>
      </c>
      <c r="C21" s="72"/>
      <c r="D21" s="72"/>
    </row>
    <row r="22" spans="1:4" s="35" customFormat="1" ht="12" customHeight="1" thickBot="1">
      <c r="A22" s="22" t="s">
        <v>244</v>
      </c>
      <c r="B22" s="18" t="s">
        <v>392</v>
      </c>
      <c r="C22" s="68"/>
      <c r="D22" s="68">
        <f>+D23+D24+D25+D26+D27</f>
        <v>0</v>
      </c>
    </row>
    <row r="23" spans="1:4" s="35" customFormat="1" ht="12" customHeight="1">
      <c r="A23" s="181" t="s">
        <v>43</v>
      </c>
      <c r="B23" s="148" t="s">
        <v>393</v>
      </c>
      <c r="C23" s="71"/>
      <c r="D23" s="71"/>
    </row>
    <row r="24" spans="1:4" s="34" customFormat="1" ht="12" customHeight="1">
      <c r="A24" s="182" t="s">
        <v>252</v>
      </c>
      <c r="B24" s="149" t="s">
        <v>54</v>
      </c>
      <c r="C24" s="70"/>
      <c r="D24" s="70"/>
    </row>
    <row r="25" spans="1:4" s="34" customFormat="1" ht="12" customHeight="1">
      <c r="A25" s="182" t="s">
        <v>245</v>
      </c>
      <c r="B25" s="149" t="s">
        <v>394</v>
      </c>
      <c r="C25" s="70">
        <v>0</v>
      </c>
      <c r="D25" s="268"/>
    </row>
    <row r="26" spans="1:4" s="34" customFormat="1" ht="12" customHeight="1">
      <c r="A26" s="182" t="s">
        <v>249</v>
      </c>
      <c r="B26" s="149" t="s">
        <v>391</v>
      </c>
      <c r="C26" s="70"/>
      <c r="D26" s="70"/>
    </row>
    <row r="27" spans="1:4" s="34" customFormat="1" ht="12" customHeight="1">
      <c r="A27" s="182" t="s">
        <v>251</v>
      </c>
      <c r="B27" s="149" t="s">
        <v>395</v>
      </c>
      <c r="C27" s="70"/>
      <c r="D27" s="70"/>
    </row>
    <row r="28" spans="1:4" s="34" customFormat="1" ht="12" customHeight="1" thickBot="1">
      <c r="A28" s="183"/>
      <c r="B28" s="152" t="s">
        <v>396</v>
      </c>
      <c r="C28" s="72"/>
      <c r="D28" s="72"/>
    </row>
    <row r="29" spans="1:4" s="34" customFormat="1" ht="12" customHeight="1" thickBot="1">
      <c r="A29" s="22" t="s">
        <v>271</v>
      </c>
      <c r="B29" s="18" t="s">
        <v>397</v>
      </c>
      <c r="C29" s="74">
        <v>0</v>
      </c>
      <c r="D29" s="74"/>
    </row>
    <row r="30" spans="1:4" s="34" customFormat="1" ht="12" customHeight="1">
      <c r="A30" s="181" t="s">
        <v>273</v>
      </c>
      <c r="B30" s="148" t="s">
        <v>125</v>
      </c>
      <c r="C30" s="184"/>
      <c r="D30" s="184">
        <f>+D31+D32</f>
        <v>0</v>
      </c>
    </row>
    <row r="31" spans="1:4" s="34" customFormat="1" ht="12" customHeight="1">
      <c r="A31" s="182" t="s">
        <v>274</v>
      </c>
      <c r="B31" s="149" t="s">
        <v>126</v>
      </c>
      <c r="C31" s="70"/>
      <c r="D31" s="70"/>
    </row>
    <row r="32" spans="1:4" s="34" customFormat="1" ht="12" customHeight="1">
      <c r="A32" s="182" t="s">
        <v>274</v>
      </c>
      <c r="B32" s="149" t="s">
        <v>127</v>
      </c>
      <c r="C32" s="70"/>
      <c r="D32" s="70"/>
    </row>
    <row r="33" spans="1:4" s="34" customFormat="1" ht="12" customHeight="1">
      <c r="A33" s="182" t="s">
        <v>279</v>
      </c>
      <c r="B33" s="149" t="s">
        <v>191</v>
      </c>
      <c r="C33" s="70"/>
      <c r="D33" s="70"/>
    </row>
    <row r="34" spans="1:4" s="34" customFormat="1" ht="12" customHeight="1" thickBot="1">
      <c r="A34" s="183" t="s">
        <v>285</v>
      </c>
      <c r="B34" s="152" t="s">
        <v>398</v>
      </c>
      <c r="C34" s="72"/>
      <c r="D34" s="72"/>
    </row>
    <row r="35" spans="1:4" s="34" customFormat="1" ht="12" customHeight="1" thickBot="1">
      <c r="A35" s="236" t="s">
        <v>291</v>
      </c>
      <c r="B35" s="237" t="s">
        <v>399</v>
      </c>
      <c r="C35" s="189">
        <v>22735</v>
      </c>
      <c r="D35" s="189">
        <v>25095</v>
      </c>
    </row>
    <row r="36" spans="1:4" s="34" customFormat="1" ht="12" customHeight="1" thickBot="1">
      <c r="A36" s="22" t="s">
        <v>319</v>
      </c>
      <c r="B36" s="18" t="s">
        <v>400</v>
      </c>
      <c r="C36" s="68">
        <v>96647</v>
      </c>
      <c r="D36" s="68">
        <v>110550</v>
      </c>
    </row>
    <row r="37" spans="1:4" s="34" customFormat="1" ht="12" customHeight="1">
      <c r="A37" s="181" t="s">
        <v>305</v>
      </c>
      <c r="B37" s="148" t="s">
        <v>78</v>
      </c>
      <c r="C37" s="71"/>
      <c r="D37" s="71"/>
    </row>
    <row r="38" spans="1:4" s="34" customFormat="1" ht="12" customHeight="1">
      <c r="A38" s="182" t="s">
        <v>306</v>
      </c>
      <c r="B38" s="149" t="s">
        <v>401</v>
      </c>
      <c r="C38" s="70"/>
      <c r="D38" s="70"/>
    </row>
    <row r="39" spans="1:4" s="34" customFormat="1" ht="12" customHeight="1" thickBot="1">
      <c r="A39" s="183" t="s">
        <v>402</v>
      </c>
      <c r="B39" s="152" t="s">
        <v>403</v>
      </c>
      <c r="C39" s="72">
        <v>96647</v>
      </c>
      <c r="D39" s="72">
        <v>110550</v>
      </c>
    </row>
    <row r="40" spans="1:4" s="34" customFormat="1" ht="12" customHeight="1" thickBot="1">
      <c r="A40" s="236" t="s">
        <v>321</v>
      </c>
      <c r="B40" s="237" t="s">
        <v>412</v>
      </c>
      <c r="C40" s="189">
        <v>119382</v>
      </c>
      <c r="D40" s="189">
        <v>135645</v>
      </c>
    </row>
    <row r="41" spans="1:4" s="35" customFormat="1" ht="15" customHeight="1">
      <c r="A41" s="57"/>
      <c r="B41" s="58"/>
      <c r="C41" s="115"/>
      <c r="D41" s="115"/>
    </row>
    <row r="42" spans="1:4" ht="13.5" thickBot="1">
      <c r="A42" s="59"/>
      <c r="B42" s="60"/>
      <c r="C42" s="116"/>
      <c r="D42" s="116"/>
    </row>
    <row r="43" spans="1:4" s="30" customFormat="1" ht="16.5" customHeight="1" thickBot="1">
      <c r="A43" s="311" t="s">
        <v>36</v>
      </c>
      <c r="B43" s="312"/>
      <c r="C43" s="312"/>
      <c r="D43" s="313"/>
    </row>
    <row r="44" spans="1:4" s="36" customFormat="1" ht="12" customHeight="1" thickBot="1">
      <c r="A44" s="193" t="s">
        <v>323</v>
      </c>
      <c r="B44" s="21" t="s">
        <v>413</v>
      </c>
      <c r="C44" s="67">
        <v>119382</v>
      </c>
      <c r="D44" s="67">
        <f>SUM(D45:D49)</f>
        <v>135645</v>
      </c>
    </row>
    <row r="45" spans="1:4" ht="12" customHeight="1">
      <c r="A45" s="194" t="s">
        <v>325</v>
      </c>
      <c r="B45" s="7" t="s">
        <v>31</v>
      </c>
      <c r="C45" s="69">
        <v>69662</v>
      </c>
      <c r="D45" s="69">
        <v>71720</v>
      </c>
    </row>
    <row r="46" spans="1:4" ht="12" customHeight="1">
      <c r="A46" s="182" t="s">
        <v>326</v>
      </c>
      <c r="B46" s="5" t="s">
        <v>55</v>
      </c>
      <c r="C46" s="70">
        <v>18747</v>
      </c>
      <c r="D46" s="70">
        <v>18907</v>
      </c>
    </row>
    <row r="47" spans="1:4" ht="12" customHeight="1">
      <c r="A47" s="182" t="s">
        <v>327</v>
      </c>
      <c r="B47" s="5" t="s">
        <v>44</v>
      </c>
      <c r="C47" s="72">
        <v>30973</v>
      </c>
      <c r="D47" s="72">
        <v>45018</v>
      </c>
    </row>
    <row r="48" spans="1:4" ht="12" customHeight="1">
      <c r="A48" s="182" t="s">
        <v>328</v>
      </c>
      <c r="B48" s="8" t="s">
        <v>56</v>
      </c>
      <c r="C48" s="72"/>
      <c r="D48" s="72"/>
    </row>
    <row r="49" spans="1:4" ht="12" customHeight="1">
      <c r="A49" s="182" t="s">
        <v>329</v>
      </c>
      <c r="B49" s="16" t="s">
        <v>57</v>
      </c>
      <c r="C49" s="72"/>
      <c r="D49" s="72"/>
    </row>
    <row r="50" spans="1:4" ht="12" customHeight="1">
      <c r="A50" s="182" t="s">
        <v>340</v>
      </c>
      <c r="B50" s="5" t="s">
        <v>414</v>
      </c>
      <c r="C50" s="72">
        <v>0</v>
      </c>
      <c r="D50" s="72"/>
    </row>
    <row r="51" spans="1:4" ht="12" customHeight="1">
      <c r="A51" s="182" t="s">
        <v>342</v>
      </c>
      <c r="B51" s="42" t="s">
        <v>69</v>
      </c>
      <c r="C51" s="72"/>
      <c r="D51" s="72"/>
    </row>
    <row r="52" spans="1:4" ht="12" customHeight="1">
      <c r="A52" s="182" t="s">
        <v>343</v>
      </c>
      <c r="B52" s="43" t="s">
        <v>58</v>
      </c>
      <c r="C52" s="72"/>
      <c r="D52" s="72"/>
    </row>
    <row r="53" spans="1:4" ht="12" customHeight="1">
      <c r="A53" s="182" t="s">
        <v>344</v>
      </c>
      <c r="B53" s="43" t="s">
        <v>407</v>
      </c>
      <c r="C53" s="72"/>
      <c r="D53" s="72"/>
    </row>
    <row r="54" spans="1:4" ht="12" customHeight="1" thickBot="1">
      <c r="A54" s="183"/>
      <c r="B54" s="238" t="s">
        <v>408</v>
      </c>
      <c r="C54" s="72"/>
      <c r="D54" s="72"/>
    </row>
    <row r="55" spans="1:4" ht="12" customHeight="1" thickBot="1">
      <c r="A55" s="239" t="s">
        <v>356</v>
      </c>
      <c r="B55" s="246" t="s">
        <v>415</v>
      </c>
      <c r="C55" s="241">
        <v>119382</v>
      </c>
      <c r="D55" s="241">
        <v>135645</v>
      </c>
    </row>
  </sheetData>
  <sheetProtection formatCells="0"/>
  <mergeCells count="5">
    <mergeCell ref="B2:D2"/>
    <mergeCell ref="B3:D3"/>
    <mergeCell ref="A7:D7"/>
    <mergeCell ref="A43:D43"/>
    <mergeCell ref="B4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85" r:id="rId1"/>
  <headerFooter alignWithMargins="0">
    <oddHeader>&amp;C6.4. melléklet</oddHead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view="pageLayout" workbookViewId="0" topLeftCell="A28">
      <selection activeCell="D52" sqref="D52"/>
    </sheetView>
  </sheetViews>
  <sheetFormatPr defaultColWidth="9.00390625" defaultRowHeight="12.75"/>
  <cols>
    <col min="1" max="1" width="14.875" style="0" customWidth="1"/>
    <col min="2" max="2" width="59.375" style="0" customWidth="1"/>
    <col min="3" max="4" width="15.875" style="0" customWidth="1"/>
  </cols>
  <sheetData>
    <row r="1" spans="1:4" ht="12.75">
      <c r="A1" s="144" t="s">
        <v>40</v>
      </c>
      <c r="B1" s="314" t="s">
        <v>385</v>
      </c>
      <c r="C1" s="315"/>
      <c r="D1" s="316"/>
    </row>
    <row r="2" spans="1:4" ht="24.75" thickBot="1">
      <c r="A2" s="180" t="s">
        <v>64</v>
      </c>
      <c r="B2" s="317" t="s">
        <v>219</v>
      </c>
      <c r="C2" s="318"/>
      <c r="D2" s="319"/>
    </row>
    <row r="3" spans="1:4" ht="13.5" thickBot="1">
      <c r="A3" s="54"/>
      <c r="B3" s="317" t="s">
        <v>221</v>
      </c>
      <c r="C3" s="318"/>
      <c r="D3" s="319"/>
    </row>
    <row r="4" spans="1:4" ht="24.75" thickBot="1">
      <c r="A4" s="143" t="s">
        <v>65</v>
      </c>
      <c r="B4" s="48" t="s">
        <v>34</v>
      </c>
      <c r="C4" s="244" t="s">
        <v>90</v>
      </c>
      <c r="D4" s="49" t="s">
        <v>91</v>
      </c>
    </row>
    <row r="5" spans="1:4" ht="13.5" thickBot="1">
      <c r="A5" s="50">
        <v>1</v>
      </c>
      <c r="B5" s="51">
        <v>2</v>
      </c>
      <c r="C5" s="51">
        <v>3</v>
      </c>
      <c r="D5" s="245">
        <v>4</v>
      </c>
    </row>
    <row r="6" spans="1:4" ht="13.5" thickBot="1">
      <c r="A6" s="311" t="s">
        <v>35</v>
      </c>
      <c r="B6" s="312"/>
      <c r="C6" s="312"/>
      <c r="D6" s="313"/>
    </row>
    <row r="7" spans="1:4" ht="13.5" thickBot="1">
      <c r="A7" s="22" t="s">
        <v>259</v>
      </c>
      <c r="B7" s="18" t="s">
        <v>411</v>
      </c>
      <c r="C7" s="68">
        <v>760</v>
      </c>
      <c r="D7" s="68">
        <f>+D8+D9+D10+D11+D12+D13</f>
        <v>760</v>
      </c>
    </row>
    <row r="8" spans="1:4" ht="12.75">
      <c r="A8" s="181" t="s">
        <v>261</v>
      </c>
      <c r="B8" s="148" t="s">
        <v>115</v>
      </c>
      <c r="C8" s="71"/>
      <c r="D8" s="71"/>
    </row>
    <row r="9" spans="1:4" ht="12.75">
      <c r="A9" s="182" t="s">
        <v>262</v>
      </c>
      <c r="B9" s="149" t="s">
        <v>116</v>
      </c>
      <c r="C9" s="70"/>
      <c r="D9" s="70"/>
    </row>
    <row r="10" spans="1:4" ht="12.75">
      <c r="A10" s="182" t="s">
        <v>263</v>
      </c>
      <c r="B10" s="149" t="s">
        <v>117</v>
      </c>
      <c r="C10" s="70"/>
      <c r="D10" s="70"/>
    </row>
    <row r="11" spans="1:4" ht="12.75">
      <c r="A11" s="182" t="s">
        <v>264</v>
      </c>
      <c r="B11" s="149" t="s">
        <v>118</v>
      </c>
      <c r="C11" s="70"/>
      <c r="D11" s="70"/>
    </row>
    <row r="12" spans="1:4" ht="12.75">
      <c r="A12" s="182" t="s">
        <v>265</v>
      </c>
      <c r="B12" s="149" t="s">
        <v>119</v>
      </c>
      <c r="C12" s="191">
        <v>760</v>
      </c>
      <c r="D12" s="191">
        <v>760</v>
      </c>
    </row>
    <row r="13" spans="1:4" ht="13.5" thickBot="1">
      <c r="A13" s="183" t="s">
        <v>266</v>
      </c>
      <c r="B13" s="152" t="s">
        <v>388</v>
      </c>
      <c r="C13" s="192"/>
      <c r="D13" s="192"/>
    </row>
    <row r="14" spans="1:4" ht="13.5" thickBot="1">
      <c r="A14" s="22" t="s">
        <v>267</v>
      </c>
      <c r="B14" s="63" t="s">
        <v>389</v>
      </c>
      <c r="C14" s="68"/>
      <c r="D14" s="68">
        <f>+D15+D16+D17+D18+D19</f>
        <v>0</v>
      </c>
    </row>
    <row r="15" spans="1:4" ht="12.75">
      <c r="A15" s="181" t="s">
        <v>268</v>
      </c>
      <c r="B15" s="148" t="s">
        <v>122</v>
      </c>
      <c r="C15" s="71"/>
      <c r="D15" s="71"/>
    </row>
    <row r="16" spans="1:4" ht="12.75">
      <c r="A16" s="182" t="s">
        <v>269</v>
      </c>
      <c r="B16" s="149" t="s">
        <v>123</v>
      </c>
      <c r="C16" s="70"/>
      <c r="D16" s="70"/>
    </row>
    <row r="17" spans="1:4" ht="12.75">
      <c r="A17" s="182" t="s">
        <v>270</v>
      </c>
      <c r="B17" s="149" t="s">
        <v>124</v>
      </c>
      <c r="C17" s="70"/>
      <c r="D17" s="70"/>
    </row>
    <row r="18" spans="1:4" ht="12.75">
      <c r="A18" s="182" t="s">
        <v>239</v>
      </c>
      <c r="B18" s="149" t="s">
        <v>390</v>
      </c>
      <c r="C18" s="70">
        <v>0</v>
      </c>
      <c r="D18" s="70"/>
    </row>
    <row r="19" spans="1:4" ht="12.75">
      <c r="A19" s="182" t="s">
        <v>240</v>
      </c>
      <c r="B19" s="149" t="s">
        <v>101</v>
      </c>
      <c r="C19" s="70"/>
      <c r="D19" s="70"/>
    </row>
    <row r="20" spans="1:4" ht="13.5" thickBot="1">
      <c r="A20" s="183" t="s">
        <v>242</v>
      </c>
      <c r="B20" s="152" t="s">
        <v>391</v>
      </c>
      <c r="C20" s="72"/>
      <c r="D20" s="72"/>
    </row>
    <row r="21" spans="1:4" ht="21.75" thickBot="1">
      <c r="A21" s="22" t="s">
        <v>244</v>
      </c>
      <c r="B21" s="18" t="s">
        <v>392</v>
      </c>
      <c r="C21" s="68"/>
      <c r="D21" s="68">
        <f>+D22+D23+D24+D25+D26</f>
        <v>0</v>
      </c>
    </row>
    <row r="22" spans="1:4" ht="12.75">
      <c r="A22" s="181" t="s">
        <v>43</v>
      </c>
      <c r="B22" s="148" t="s">
        <v>393</v>
      </c>
      <c r="C22" s="71"/>
      <c r="D22" s="71"/>
    </row>
    <row r="23" spans="1:4" ht="12.75">
      <c r="A23" s="182" t="s">
        <v>252</v>
      </c>
      <c r="B23" s="149" t="s">
        <v>54</v>
      </c>
      <c r="C23" s="70"/>
      <c r="D23" s="70"/>
    </row>
    <row r="24" spans="1:4" ht="12.75">
      <c r="A24" s="182" t="s">
        <v>245</v>
      </c>
      <c r="B24" s="149" t="s">
        <v>394</v>
      </c>
      <c r="C24" s="70">
        <v>0</v>
      </c>
      <c r="D24" s="70"/>
    </row>
    <row r="25" spans="1:4" ht="12.75">
      <c r="A25" s="182" t="s">
        <v>249</v>
      </c>
      <c r="B25" s="149" t="s">
        <v>391</v>
      </c>
      <c r="C25" s="70"/>
      <c r="D25" s="70"/>
    </row>
    <row r="26" spans="1:4" ht="22.5">
      <c r="A26" s="182" t="s">
        <v>251</v>
      </c>
      <c r="B26" s="149" t="s">
        <v>395</v>
      </c>
      <c r="C26" s="70"/>
      <c r="D26" s="70"/>
    </row>
    <row r="27" spans="1:4" ht="13.5" thickBot="1">
      <c r="A27" s="183"/>
      <c r="B27" s="152" t="s">
        <v>396</v>
      </c>
      <c r="C27" s="72"/>
      <c r="D27" s="72"/>
    </row>
    <row r="28" spans="1:4" ht="13.5" thickBot="1">
      <c r="A28" s="22" t="s">
        <v>271</v>
      </c>
      <c r="B28" s="18" t="s">
        <v>397</v>
      </c>
      <c r="C28" s="74">
        <v>0</v>
      </c>
      <c r="D28" s="74"/>
    </row>
    <row r="29" spans="1:4" ht="12.75">
      <c r="A29" s="181" t="s">
        <v>273</v>
      </c>
      <c r="B29" s="148" t="s">
        <v>125</v>
      </c>
      <c r="C29" s="184"/>
      <c r="D29" s="184">
        <f>+D30+D31</f>
        <v>0</v>
      </c>
    </row>
    <row r="30" spans="1:4" ht="12.75">
      <c r="A30" s="182" t="s">
        <v>274</v>
      </c>
      <c r="B30" s="149" t="s">
        <v>126</v>
      </c>
      <c r="C30" s="70"/>
      <c r="D30" s="70"/>
    </row>
    <row r="31" spans="1:4" ht="12.75">
      <c r="A31" s="182" t="s">
        <v>274</v>
      </c>
      <c r="B31" s="149" t="s">
        <v>127</v>
      </c>
      <c r="C31" s="70"/>
      <c r="D31" s="70"/>
    </row>
    <row r="32" spans="1:4" ht="12.75">
      <c r="A32" s="182" t="s">
        <v>279</v>
      </c>
      <c r="B32" s="149" t="s">
        <v>191</v>
      </c>
      <c r="C32" s="70"/>
      <c r="D32" s="70"/>
    </row>
    <row r="33" spans="1:4" ht="13.5" thickBot="1">
      <c r="A33" s="183" t="s">
        <v>285</v>
      </c>
      <c r="B33" s="152" t="s">
        <v>398</v>
      </c>
      <c r="C33" s="72"/>
      <c r="D33" s="72"/>
    </row>
    <row r="34" spans="1:4" ht="15" thickBot="1">
      <c r="A34" s="269" t="s">
        <v>291</v>
      </c>
      <c r="B34" s="270" t="s">
        <v>399</v>
      </c>
      <c r="C34" s="271">
        <v>760</v>
      </c>
      <c r="D34" s="271">
        <v>760</v>
      </c>
    </row>
    <row r="35" spans="1:4" ht="13.5" thickBot="1">
      <c r="A35" s="22" t="s">
        <v>319</v>
      </c>
      <c r="B35" s="18" t="s">
        <v>400</v>
      </c>
      <c r="C35" s="68">
        <v>12655</v>
      </c>
      <c r="D35" s="68">
        <v>20836</v>
      </c>
    </row>
    <row r="36" spans="1:4" ht="12.75">
      <c r="A36" s="181" t="s">
        <v>305</v>
      </c>
      <c r="B36" s="148" t="s">
        <v>78</v>
      </c>
      <c r="C36" s="71"/>
      <c r="D36" s="71"/>
    </row>
    <row r="37" spans="1:4" ht="12.75">
      <c r="A37" s="182" t="s">
        <v>306</v>
      </c>
      <c r="B37" s="149" t="s">
        <v>401</v>
      </c>
      <c r="C37" s="70"/>
      <c r="D37" s="70"/>
    </row>
    <row r="38" spans="1:4" ht="13.5" thickBot="1">
      <c r="A38" s="183" t="s">
        <v>402</v>
      </c>
      <c r="B38" s="152" t="s">
        <v>403</v>
      </c>
      <c r="C38" s="72">
        <v>12655</v>
      </c>
      <c r="D38" s="72">
        <v>21336</v>
      </c>
    </row>
    <row r="39" spans="1:4" ht="13.5" thickBot="1">
      <c r="A39" s="236" t="s">
        <v>321</v>
      </c>
      <c r="B39" s="237" t="s">
        <v>412</v>
      </c>
      <c r="C39" s="189">
        <v>13415</v>
      </c>
      <c r="D39" s="189">
        <v>21896</v>
      </c>
    </row>
    <row r="40" spans="1:4" ht="12.75">
      <c r="A40" s="57"/>
      <c r="B40" s="58"/>
      <c r="C40" s="115"/>
      <c r="D40" s="115"/>
    </row>
    <row r="41" spans="1:4" ht="13.5" thickBot="1">
      <c r="A41" s="59"/>
      <c r="B41" s="60"/>
      <c r="C41" s="116"/>
      <c r="D41" s="116"/>
    </row>
    <row r="42" spans="1:4" ht="13.5" thickBot="1">
      <c r="A42" s="311" t="s">
        <v>36</v>
      </c>
      <c r="B42" s="312"/>
      <c r="C42" s="312"/>
      <c r="D42" s="313"/>
    </row>
    <row r="43" spans="1:4" ht="13.5" thickBot="1">
      <c r="A43" s="193" t="s">
        <v>323</v>
      </c>
      <c r="B43" s="21" t="s">
        <v>413</v>
      </c>
      <c r="C43" s="67">
        <v>13415</v>
      </c>
      <c r="D43" s="67">
        <f>SUM(D44:D48)</f>
        <v>21896</v>
      </c>
    </row>
    <row r="44" spans="1:4" ht="12.75">
      <c r="A44" s="194" t="s">
        <v>325</v>
      </c>
      <c r="B44" s="7" t="s">
        <v>31</v>
      </c>
      <c r="C44" s="69">
        <v>7892</v>
      </c>
      <c r="D44" s="69">
        <v>12560</v>
      </c>
    </row>
    <row r="45" spans="1:4" ht="12.75">
      <c r="A45" s="182" t="s">
        <v>326</v>
      </c>
      <c r="B45" s="5" t="s">
        <v>55</v>
      </c>
      <c r="C45" s="70">
        <v>2278</v>
      </c>
      <c r="D45" s="70">
        <v>3678</v>
      </c>
    </row>
    <row r="46" spans="1:4" ht="12.75">
      <c r="A46" s="182" t="s">
        <v>327</v>
      </c>
      <c r="B46" s="5" t="s">
        <v>44</v>
      </c>
      <c r="C46" s="72">
        <v>3245</v>
      </c>
      <c r="D46" s="72">
        <v>5658</v>
      </c>
    </row>
    <row r="47" spans="1:4" ht="12.75">
      <c r="A47" s="182" t="s">
        <v>328</v>
      </c>
      <c r="B47" s="8" t="s">
        <v>56</v>
      </c>
      <c r="C47" s="72"/>
      <c r="D47" s="72"/>
    </row>
    <row r="48" spans="1:4" ht="12.75">
      <c r="A48" s="182" t="s">
        <v>329</v>
      </c>
      <c r="B48" s="16" t="s">
        <v>57</v>
      </c>
      <c r="C48" s="72"/>
      <c r="D48" s="72"/>
    </row>
    <row r="49" spans="1:4" ht="12.75">
      <c r="A49" s="182" t="s">
        <v>340</v>
      </c>
      <c r="B49" s="5" t="s">
        <v>414</v>
      </c>
      <c r="C49" s="72">
        <v>0</v>
      </c>
      <c r="D49" s="72"/>
    </row>
    <row r="50" spans="1:4" ht="12.75">
      <c r="A50" s="182" t="s">
        <v>342</v>
      </c>
      <c r="B50" s="42" t="s">
        <v>69</v>
      </c>
      <c r="C50" s="72"/>
      <c r="D50" s="72"/>
    </row>
    <row r="51" spans="1:4" ht="12.75">
      <c r="A51" s="182" t="s">
        <v>343</v>
      </c>
      <c r="B51" s="43" t="s">
        <v>58</v>
      </c>
      <c r="C51" s="72"/>
      <c r="D51" s="72"/>
    </row>
    <row r="52" spans="1:4" ht="12.75">
      <c r="A52" s="182" t="s">
        <v>344</v>
      </c>
      <c r="B52" s="43" t="s">
        <v>407</v>
      </c>
      <c r="C52" s="72"/>
      <c r="D52" s="72"/>
    </row>
    <row r="53" spans="1:4" ht="13.5" thickBot="1">
      <c r="A53" s="183"/>
      <c r="B53" s="238" t="s">
        <v>408</v>
      </c>
      <c r="C53" s="72"/>
      <c r="D53" s="72"/>
    </row>
    <row r="54" spans="1:4" ht="13.5" thickBot="1">
      <c r="A54" s="239" t="s">
        <v>356</v>
      </c>
      <c r="B54" s="246" t="s">
        <v>415</v>
      </c>
      <c r="C54" s="241">
        <v>13415</v>
      </c>
      <c r="D54" s="241">
        <v>21896</v>
      </c>
    </row>
  </sheetData>
  <sheetProtection/>
  <mergeCells count="5">
    <mergeCell ref="B1:D1"/>
    <mergeCell ref="B2:D2"/>
    <mergeCell ref="A6:D6"/>
    <mergeCell ref="A42:D42"/>
    <mergeCell ref="B3:D3"/>
  </mergeCells>
  <printOptions/>
  <pageMargins left="0.7" right="0.7" top="0.75" bottom="0.75" header="0.3" footer="0.3"/>
  <pageSetup fitToHeight="1" fitToWidth="1" horizontalDpi="600" verticalDpi="600" orientation="portrait" paperSize="9" scale="92" r:id="rId1"/>
  <headerFooter alignWithMargins="0">
    <oddHeader>&amp;C6.5.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tabSelected="1" view="pageLayout" zoomScaleNormal="93" zoomScaleSheetLayoutView="130" workbookViewId="0" topLeftCell="A14">
      <selection activeCell="D39" sqref="D39"/>
    </sheetView>
  </sheetViews>
  <sheetFormatPr defaultColWidth="9.00390625" defaultRowHeight="12.75"/>
  <cols>
    <col min="1" max="1" width="9.00390625" style="118" customWidth="1"/>
    <col min="2" max="2" width="75.875" style="118" customWidth="1"/>
    <col min="3" max="3" width="15.50390625" style="119" customWidth="1"/>
    <col min="4" max="4" width="15.50390625" style="118" customWidth="1"/>
    <col min="5" max="5" width="9.00390625" style="24" customWidth="1"/>
    <col min="6" max="16384" width="9.375" style="24" customWidth="1"/>
  </cols>
  <sheetData>
    <row r="1" spans="1:4" ht="15.75" customHeight="1">
      <c r="A1" s="300" t="s">
        <v>0</v>
      </c>
      <c r="B1" s="300"/>
      <c r="C1" s="300"/>
      <c r="D1" s="300"/>
    </row>
    <row r="2" spans="1:4" ht="15.75" customHeight="1" thickBot="1">
      <c r="A2" s="301" t="s">
        <v>45</v>
      </c>
      <c r="B2" s="301"/>
      <c r="D2" s="77" t="s">
        <v>70</v>
      </c>
    </row>
    <row r="3" spans="1:4" ht="15.75" customHeight="1">
      <c r="A3" s="298" t="s">
        <v>42</v>
      </c>
      <c r="B3" s="295" t="s">
        <v>1</v>
      </c>
      <c r="C3" s="297" t="s">
        <v>184</v>
      </c>
      <c r="D3" s="297"/>
    </row>
    <row r="4" spans="1:4" ht="37.5" customHeight="1" thickBot="1">
      <c r="A4" s="299"/>
      <c r="B4" s="296"/>
      <c r="C4" s="123" t="s">
        <v>90</v>
      </c>
      <c r="D4" s="123" t="s">
        <v>91</v>
      </c>
    </row>
    <row r="5" spans="1:4" s="25" customFormat="1" ht="12" customHeight="1" thickBot="1">
      <c r="A5" s="22">
        <v>1</v>
      </c>
      <c r="B5" s="23">
        <v>2</v>
      </c>
      <c r="C5" s="23">
        <v>3</v>
      </c>
      <c r="D5" s="23">
        <v>4</v>
      </c>
    </row>
    <row r="6" spans="1:4" s="1" customFormat="1" ht="12" customHeight="1" thickBot="1">
      <c r="A6" s="17" t="s">
        <v>231</v>
      </c>
      <c r="B6" s="229" t="s">
        <v>232</v>
      </c>
      <c r="C6" s="128">
        <f>+C7+C8+C9+C10+C11+C12</f>
        <v>354656</v>
      </c>
      <c r="D6" s="128">
        <f>+D7+D8+D9+D10+D11+D12</f>
        <v>438363</v>
      </c>
    </row>
    <row r="7" spans="1:4" s="1" customFormat="1" ht="12" customHeight="1">
      <c r="A7" s="12" t="s">
        <v>233</v>
      </c>
      <c r="B7" s="230" t="s">
        <v>94</v>
      </c>
      <c r="C7" s="130">
        <v>103371</v>
      </c>
      <c r="D7" s="130">
        <v>144918</v>
      </c>
    </row>
    <row r="8" spans="1:4" s="1" customFormat="1" ht="12" customHeight="1">
      <c r="A8" s="11" t="s">
        <v>234</v>
      </c>
      <c r="B8" s="227" t="s">
        <v>95</v>
      </c>
      <c r="C8" s="129">
        <v>70418</v>
      </c>
      <c r="D8" s="129">
        <v>69583</v>
      </c>
    </row>
    <row r="9" spans="1:4" s="1" customFormat="1" ht="12" customHeight="1">
      <c r="A9" s="11" t="s">
        <v>235</v>
      </c>
      <c r="B9" s="227" t="s">
        <v>96</v>
      </c>
      <c r="C9" s="129">
        <v>131294</v>
      </c>
      <c r="D9" s="129">
        <v>200617</v>
      </c>
    </row>
    <row r="10" spans="1:4" s="1" customFormat="1" ht="12" customHeight="1">
      <c r="A10" s="11" t="s">
        <v>236</v>
      </c>
      <c r="B10" s="227" t="s">
        <v>97</v>
      </c>
      <c r="C10" s="129">
        <v>4213</v>
      </c>
      <c r="D10" s="129">
        <v>4213</v>
      </c>
    </row>
    <row r="11" spans="1:4" s="1" customFormat="1" ht="12" customHeight="1">
      <c r="A11" s="11" t="s">
        <v>237</v>
      </c>
      <c r="B11" s="227" t="s">
        <v>98</v>
      </c>
      <c r="C11" s="151">
        <v>1608</v>
      </c>
      <c r="D11" s="151">
        <v>1671</v>
      </c>
    </row>
    <row r="12" spans="1:4" s="1" customFormat="1" ht="12" customHeight="1" thickBot="1">
      <c r="A12" s="13" t="s">
        <v>238</v>
      </c>
      <c r="B12" s="226" t="s">
        <v>99</v>
      </c>
      <c r="C12" s="153">
        <v>43752</v>
      </c>
      <c r="D12" s="153">
        <v>17361</v>
      </c>
    </row>
    <row r="13" spans="1:4" s="1" customFormat="1" ht="12" customHeight="1" thickBot="1">
      <c r="A13" s="17" t="s">
        <v>239</v>
      </c>
      <c r="B13" s="231" t="s">
        <v>100</v>
      </c>
      <c r="C13" s="128">
        <f>+C14+C15+C16+C17+C18</f>
        <v>0</v>
      </c>
      <c r="D13" s="128">
        <f>+D14+D15+D16+D17+D18</f>
        <v>0</v>
      </c>
    </row>
    <row r="14" spans="1:4" s="1" customFormat="1" ht="12" customHeight="1">
      <c r="A14" s="12" t="s">
        <v>240</v>
      </c>
      <c r="B14" s="230" t="s">
        <v>101</v>
      </c>
      <c r="C14" s="130"/>
      <c r="D14" s="130"/>
    </row>
    <row r="15" spans="1:4" s="1" customFormat="1" ht="12" customHeight="1">
      <c r="A15" s="11" t="s">
        <v>241</v>
      </c>
      <c r="B15" s="227" t="s">
        <v>102</v>
      </c>
      <c r="C15" s="129"/>
      <c r="D15" s="129"/>
    </row>
    <row r="16" spans="1:4" s="1" customFormat="1" ht="12" customHeight="1">
      <c r="A16" s="11" t="s">
        <v>242</v>
      </c>
      <c r="B16" s="227" t="s">
        <v>224</v>
      </c>
      <c r="C16" s="129"/>
      <c r="D16" s="129"/>
    </row>
    <row r="17" spans="1:4" s="1" customFormat="1" ht="12" customHeight="1">
      <c r="A17" s="11" t="s">
        <v>243</v>
      </c>
      <c r="B17" s="227" t="s">
        <v>225</v>
      </c>
      <c r="C17" s="129"/>
      <c r="D17" s="129"/>
    </row>
    <row r="18" spans="1:4" s="1" customFormat="1" ht="12" customHeight="1">
      <c r="A18" s="11" t="s">
        <v>244</v>
      </c>
      <c r="B18" s="227" t="s">
        <v>103</v>
      </c>
      <c r="C18" s="129"/>
      <c r="D18" s="129"/>
    </row>
    <row r="19" spans="1:4" s="1" customFormat="1" ht="12" customHeight="1" thickBot="1">
      <c r="A19" s="13" t="s">
        <v>244</v>
      </c>
      <c r="B19" s="226" t="s">
        <v>104</v>
      </c>
      <c r="C19" s="131"/>
      <c r="D19" s="131"/>
    </row>
    <row r="20" spans="1:4" s="1" customFormat="1" ht="12" customHeight="1" thickBot="1">
      <c r="A20" s="17" t="s">
        <v>245</v>
      </c>
      <c r="B20" s="229" t="s">
        <v>246</v>
      </c>
      <c r="C20" s="128">
        <f>+C21+C22+C23+C24+C25</f>
        <v>0</v>
      </c>
      <c r="D20" s="128">
        <f>+D21+D22+D23+D24+D25</f>
        <v>102000</v>
      </c>
    </row>
    <row r="21" spans="1:4" s="1" customFormat="1" ht="12" customHeight="1">
      <c r="A21" s="12" t="s">
        <v>247</v>
      </c>
      <c r="B21" s="230" t="s">
        <v>105</v>
      </c>
      <c r="C21" s="130"/>
      <c r="D21" s="130">
        <v>102000</v>
      </c>
    </row>
    <row r="22" spans="1:4" s="1" customFormat="1" ht="12" customHeight="1">
      <c r="A22" s="11" t="s">
        <v>248</v>
      </c>
      <c r="B22" s="227" t="s">
        <v>106</v>
      </c>
      <c r="C22" s="129"/>
      <c r="D22" s="129"/>
    </row>
    <row r="23" spans="1:4" s="1" customFormat="1" ht="12" customHeight="1">
      <c r="A23" s="11" t="s">
        <v>249</v>
      </c>
      <c r="B23" s="227" t="s">
        <v>226</v>
      </c>
      <c r="C23" s="129"/>
      <c r="D23" s="129"/>
    </row>
    <row r="24" spans="1:4" s="1" customFormat="1" ht="12" customHeight="1">
      <c r="A24" s="11" t="s">
        <v>250</v>
      </c>
      <c r="B24" s="227" t="s">
        <v>227</v>
      </c>
      <c r="C24" s="129"/>
      <c r="D24" s="129"/>
    </row>
    <row r="25" spans="1:4" s="1" customFormat="1" ht="12" customHeight="1">
      <c r="A25" s="11" t="s">
        <v>251</v>
      </c>
      <c r="B25" s="227" t="s">
        <v>107</v>
      </c>
      <c r="C25" s="129"/>
      <c r="D25" s="129"/>
    </row>
    <row r="26" spans="1:4" s="1" customFormat="1" ht="12" customHeight="1" thickBot="1">
      <c r="A26" s="13" t="s">
        <v>251</v>
      </c>
      <c r="B26" s="226" t="s">
        <v>108</v>
      </c>
      <c r="C26" s="131"/>
      <c r="D26" s="131"/>
    </row>
    <row r="27" spans="1:4" s="1" customFormat="1" ht="12" customHeight="1" thickBot="1">
      <c r="A27" s="17" t="s">
        <v>252</v>
      </c>
      <c r="B27" s="229" t="s">
        <v>253</v>
      </c>
      <c r="C27" s="137">
        <f>+C28+C31+C32+C33</f>
        <v>96100</v>
      </c>
      <c r="D27" s="137">
        <f>+D28+D31+D32+D33</f>
        <v>150550</v>
      </c>
    </row>
    <row r="28" spans="1:4" s="1" customFormat="1" ht="12" customHeight="1">
      <c r="A28" s="12" t="s">
        <v>254</v>
      </c>
      <c r="B28" s="230" t="s">
        <v>109</v>
      </c>
      <c r="C28" s="155">
        <f>+C29+C30</f>
        <v>90100</v>
      </c>
      <c r="D28" s="155">
        <f>+D29+D30</f>
        <v>140900</v>
      </c>
    </row>
    <row r="29" spans="1:4" s="1" customFormat="1" ht="12" customHeight="1">
      <c r="A29" s="11" t="s">
        <v>254</v>
      </c>
      <c r="B29" s="227" t="s">
        <v>110</v>
      </c>
      <c r="C29" s="129">
        <v>17100</v>
      </c>
      <c r="D29" s="129">
        <v>19900</v>
      </c>
    </row>
    <row r="30" spans="1:4" s="1" customFormat="1" ht="12" customHeight="1">
      <c r="A30" s="11" t="s">
        <v>255</v>
      </c>
      <c r="B30" s="227" t="s">
        <v>111</v>
      </c>
      <c r="C30" s="129">
        <v>73000</v>
      </c>
      <c r="D30" s="129">
        <v>121000</v>
      </c>
    </row>
    <row r="31" spans="1:4" s="1" customFormat="1" ht="12" customHeight="1">
      <c r="A31" s="11" t="s">
        <v>256</v>
      </c>
      <c r="B31" s="227" t="s">
        <v>112</v>
      </c>
      <c r="C31" s="129">
        <v>5700</v>
      </c>
      <c r="D31" s="129">
        <v>7200</v>
      </c>
    </row>
    <row r="32" spans="1:4" s="1" customFormat="1" ht="12" customHeight="1">
      <c r="A32" s="11" t="s">
        <v>257</v>
      </c>
      <c r="B32" s="227" t="s">
        <v>113</v>
      </c>
      <c r="C32" s="129"/>
      <c r="D32" s="129"/>
    </row>
    <row r="33" spans="1:4" s="1" customFormat="1" ht="12" customHeight="1" thickBot="1">
      <c r="A33" s="13" t="s">
        <v>258</v>
      </c>
      <c r="B33" s="226" t="s">
        <v>114</v>
      </c>
      <c r="C33" s="131">
        <v>300</v>
      </c>
      <c r="D33" s="131">
        <v>2450</v>
      </c>
    </row>
    <row r="34" spans="1:4" s="1" customFormat="1" ht="12" customHeight="1" thickBot="1">
      <c r="A34" s="17" t="s">
        <v>259</v>
      </c>
      <c r="B34" s="229" t="s">
        <v>260</v>
      </c>
      <c r="C34" s="128">
        <f>SUM(C35:C44)</f>
        <v>40952</v>
      </c>
      <c r="D34" s="128">
        <f>SUM(D35:D44)</f>
        <v>46205</v>
      </c>
    </row>
    <row r="35" spans="1:4" s="1" customFormat="1" ht="12" customHeight="1">
      <c r="A35" s="12" t="s">
        <v>261</v>
      </c>
      <c r="B35" s="230" t="s">
        <v>115</v>
      </c>
      <c r="C35" s="130">
        <v>1000</v>
      </c>
      <c r="D35" s="130">
        <v>1668</v>
      </c>
    </row>
    <row r="36" spans="1:4" s="1" customFormat="1" ht="12" customHeight="1">
      <c r="A36" s="11" t="s">
        <v>262</v>
      </c>
      <c r="B36" s="227" t="s">
        <v>116</v>
      </c>
      <c r="C36" s="129">
        <v>16100</v>
      </c>
      <c r="D36" s="129">
        <v>16394</v>
      </c>
    </row>
    <row r="37" spans="1:4" s="1" customFormat="1" ht="12" customHeight="1">
      <c r="A37" s="11" t="s">
        <v>263</v>
      </c>
      <c r="B37" s="227" t="s">
        <v>117</v>
      </c>
      <c r="C37" s="129"/>
      <c r="D37" s="129"/>
    </row>
    <row r="38" spans="1:4" s="1" customFormat="1" ht="12" customHeight="1">
      <c r="A38" s="11" t="s">
        <v>264</v>
      </c>
      <c r="B38" s="227" t="s">
        <v>118</v>
      </c>
      <c r="C38" s="129">
        <v>7000</v>
      </c>
      <c r="D38" s="129">
        <v>7730</v>
      </c>
    </row>
    <row r="39" spans="1:4" s="1" customFormat="1" ht="12" customHeight="1">
      <c r="A39" s="11" t="s">
        <v>265</v>
      </c>
      <c r="B39" s="227" t="s">
        <v>119</v>
      </c>
      <c r="C39" s="129">
        <v>8290</v>
      </c>
      <c r="D39" s="129">
        <v>10440</v>
      </c>
    </row>
    <row r="40" spans="1:4" s="1" customFormat="1" ht="12" customHeight="1">
      <c r="A40" s="11" t="s">
        <v>266</v>
      </c>
      <c r="B40" s="227" t="s">
        <v>120</v>
      </c>
      <c r="C40" s="129">
        <v>8562</v>
      </c>
      <c r="D40" s="129">
        <v>9467</v>
      </c>
    </row>
    <row r="41" spans="1:4" s="1" customFormat="1" ht="12" customHeight="1">
      <c r="A41" s="11" t="s">
        <v>267</v>
      </c>
      <c r="B41" s="227" t="s">
        <v>121</v>
      </c>
      <c r="C41" s="129"/>
      <c r="D41" s="129"/>
    </row>
    <row r="42" spans="1:4" s="1" customFormat="1" ht="12" customHeight="1">
      <c r="A42" s="11" t="s">
        <v>268</v>
      </c>
      <c r="B42" s="227" t="s">
        <v>122</v>
      </c>
      <c r="C42" s="129"/>
      <c r="D42" s="129">
        <v>506</v>
      </c>
    </row>
    <row r="43" spans="1:4" s="1" customFormat="1" ht="12" customHeight="1">
      <c r="A43" s="11" t="s">
        <v>269</v>
      </c>
      <c r="B43" s="227" t="s">
        <v>123</v>
      </c>
      <c r="C43" s="132"/>
      <c r="D43" s="132"/>
    </row>
    <row r="44" spans="1:4" s="1" customFormat="1" ht="12" customHeight="1" thickBot="1">
      <c r="A44" s="13" t="s">
        <v>270</v>
      </c>
      <c r="B44" s="226" t="s">
        <v>124</v>
      </c>
      <c r="C44" s="133"/>
      <c r="D44" s="133"/>
    </row>
    <row r="45" spans="1:4" s="1" customFormat="1" ht="12" customHeight="1" thickBot="1">
      <c r="A45" s="17" t="s">
        <v>271</v>
      </c>
      <c r="B45" s="229" t="s">
        <v>272</v>
      </c>
      <c r="C45" s="128">
        <f>SUM(C46:C50)</f>
        <v>2500</v>
      </c>
      <c r="D45" s="128">
        <f>SUM(D46:D50)</f>
        <v>6600</v>
      </c>
    </row>
    <row r="46" spans="1:4" s="1" customFormat="1" ht="12" customHeight="1">
      <c r="A46" s="12" t="s">
        <v>273</v>
      </c>
      <c r="B46" s="230" t="s">
        <v>125</v>
      </c>
      <c r="C46" s="135"/>
      <c r="D46" s="135"/>
    </row>
    <row r="47" spans="1:4" s="1" customFormat="1" ht="12" customHeight="1">
      <c r="A47" s="11" t="s">
        <v>274</v>
      </c>
      <c r="B47" s="227" t="s">
        <v>126</v>
      </c>
      <c r="C47" s="132"/>
      <c r="D47" s="132">
        <v>1200</v>
      </c>
    </row>
    <row r="48" spans="1:4" s="1" customFormat="1" ht="12" customHeight="1">
      <c r="A48" s="11" t="s">
        <v>275</v>
      </c>
      <c r="B48" s="227" t="s">
        <v>127</v>
      </c>
      <c r="C48" s="132"/>
      <c r="D48" s="132">
        <v>200</v>
      </c>
    </row>
    <row r="49" spans="1:4" s="1" customFormat="1" ht="12" customHeight="1">
      <c r="A49" s="11" t="s">
        <v>276</v>
      </c>
      <c r="B49" s="227" t="s">
        <v>277</v>
      </c>
      <c r="C49" s="132">
        <v>2500</v>
      </c>
      <c r="D49" s="132">
        <v>5200</v>
      </c>
    </row>
    <row r="50" spans="1:4" s="1" customFormat="1" ht="12" customHeight="1" thickBot="1">
      <c r="A50" s="13" t="s">
        <v>278</v>
      </c>
      <c r="B50" s="226" t="s">
        <v>128</v>
      </c>
      <c r="C50" s="133"/>
      <c r="D50" s="133"/>
    </row>
    <row r="51" spans="1:4" s="1" customFormat="1" ht="12" customHeight="1" thickBot="1">
      <c r="A51" s="17" t="s">
        <v>279</v>
      </c>
      <c r="B51" s="229" t="s">
        <v>280</v>
      </c>
      <c r="C51" s="128">
        <f>SUM(C52:C54)</f>
        <v>101022</v>
      </c>
      <c r="D51" s="128">
        <f>SUM(D52:D54)</f>
        <v>101192</v>
      </c>
    </row>
    <row r="52" spans="1:4" s="1" customFormat="1" ht="12" customHeight="1">
      <c r="A52" s="12" t="s">
        <v>281</v>
      </c>
      <c r="B52" s="230" t="s">
        <v>129</v>
      </c>
      <c r="C52" s="130"/>
      <c r="D52" s="130"/>
    </row>
    <row r="53" spans="1:4" s="1" customFormat="1" ht="12" customHeight="1">
      <c r="A53" s="11" t="s">
        <v>282</v>
      </c>
      <c r="B53" s="227" t="s">
        <v>283</v>
      </c>
      <c r="C53" s="129"/>
      <c r="D53" s="129"/>
    </row>
    <row r="54" spans="1:4" s="1" customFormat="1" ht="12" customHeight="1">
      <c r="A54" s="11" t="s">
        <v>284</v>
      </c>
      <c r="B54" s="227" t="s">
        <v>130</v>
      </c>
      <c r="C54" s="129">
        <v>101022</v>
      </c>
      <c r="D54" s="129">
        <v>101192</v>
      </c>
    </row>
    <row r="55" spans="1:4" s="1" customFormat="1" ht="12" customHeight="1" thickBot="1">
      <c r="A55" s="13" t="s">
        <v>284</v>
      </c>
      <c r="B55" s="226" t="s">
        <v>131</v>
      </c>
      <c r="C55" s="131"/>
      <c r="D55" s="131"/>
    </row>
    <row r="56" spans="1:4" s="1" customFormat="1" ht="12" customHeight="1" thickBot="1">
      <c r="A56" s="17" t="s">
        <v>285</v>
      </c>
      <c r="B56" s="231" t="s">
        <v>286</v>
      </c>
      <c r="C56" s="128">
        <f>SUM(C57:C59)</f>
        <v>46360</v>
      </c>
      <c r="D56" s="128">
        <f>SUM(D57:D59)</f>
        <v>22640</v>
      </c>
    </row>
    <row r="57" spans="1:4" s="1" customFormat="1" ht="12" customHeight="1">
      <c r="A57" s="11" t="s">
        <v>287</v>
      </c>
      <c r="B57" s="230" t="s">
        <v>132</v>
      </c>
      <c r="C57" s="132"/>
      <c r="D57" s="132"/>
    </row>
    <row r="58" spans="1:4" s="1" customFormat="1" ht="12" customHeight="1">
      <c r="A58" s="11" t="s">
        <v>288</v>
      </c>
      <c r="B58" s="227" t="s">
        <v>289</v>
      </c>
      <c r="C58" s="132"/>
      <c r="D58" s="132"/>
    </row>
    <row r="59" spans="1:4" s="1" customFormat="1" ht="12" customHeight="1">
      <c r="A59" s="11" t="s">
        <v>290</v>
      </c>
      <c r="B59" s="227" t="s">
        <v>133</v>
      </c>
      <c r="C59" s="132">
        <v>46360</v>
      </c>
      <c r="D59" s="132">
        <v>22640</v>
      </c>
    </row>
    <row r="60" spans="1:4" s="1" customFormat="1" ht="12" customHeight="1" thickBot="1">
      <c r="A60" s="11" t="s">
        <v>290</v>
      </c>
      <c r="B60" s="226" t="s">
        <v>134</v>
      </c>
      <c r="C60" s="132"/>
      <c r="D60" s="132"/>
    </row>
    <row r="61" spans="1:4" s="1" customFormat="1" ht="12" customHeight="1" thickBot="1">
      <c r="A61" s="17" t="s">
        <v>291</v>
      </c>
      <c r="B61" s="229" t="s">
        <v>292</v>
      </c>
      <c r="C61" s="137">
        <f>+C6+C13+C20+C27+C34+C45+C51+C56</f>
        <v>641590</v>
      </c>
      <c r="D61" s="137">
        <f>+D6+D13+D20+D27+D34+D45+D51+D56</f>
        <v>867550</v>
      </c>
    </row>
    <row r="62" spans="1:4" s="1" customFormat="1" ht="12" customHeight="1" thickBot="1">
      <c r="A62" s="156" t="s">
        <v>293</v>
      </c>
      <c r="B62" s="231" t="s">
        <v>294</v>
      </c>
      <c r="C62" s="128">
        <f>SUM(C63:C65)</f>
        <v>0</v>
      </c>
      <c r="D62" s="128">
        <f>SUM(D63:D65)</f>
        <v>0</v>
      </c>
    </row>
    <row r="63" spans="1:4" s="1" customFormat="1" ht="12" customHeight="1">
      <c r="A63" s="11" t="s">
        <v>295</v>
      </c>
      <c r="B63" s="230" t="s">
        <v>135</v>
      </c>
      <c r="C63" s="132"/>
      <c r="D63" s="132"/>
    </row>
    <row r="64" spans="1:4" s="1" customFormat="1" ht="12" customHeight="1">
      <c r="A64" s="11" t="s">
        <v>296</v>
      </c>
      <c r="B64" s="227" t="s">
        <v>136</v>
      </c>
      <c r="C64" s="132"/>
      <c r="D64" s="132"/>
    </row>
    <row r="65" spans="1:4" s="1" customFormat="1" ht="12" customHeight="1" thickBot="1">
      <c r="A65" s="11" t="s">
        <v>297</v>
      </c>
      <c r="B65" s="216" t="s">
        <v>137</v>
      </c>
      <c r="C65" s="132"/>
      <c r="D65" s="132"/>
    </row>
    <row r="66" spans="1:4" s="1" customFormat="1" ht="12" customHeight="1" thickBot="1">
      <c r="A66" s="156" t="s">
        <v>240</v>
      </c>
      <c r="B66" s="231" t="s">
        <v>298</v>
      </c>
      <c r="C66" s="128">
        <f>SUM(C67:C70)</f>
        <v>0</v>
      </c>
      <c r="D66" s="128">
        <f>SUM(D67:D70)</f>
        <v>0</v>
      </c>
    </row>
    <row r="67" spans="1:4" s="1" customFormat="1" ht="12" customHeight="1">
      <c r="A67" s="11" t="s">
        <v>299</v>
      </c>
      <c r="B67" s="230" t="s">
        <v>138</v>
      </c>
      <c r="C67" s="132"/>
      <c r="D67" s="132"/>
    </row>
    <row r="68" spans="1:4" s="1" customFormat="1" ht="12" customHeight="1">
      <c r="A68" s="11" t="s">
        <v>300</v>
      </c>
      <c r="B68" s="227" t="s">
        <v>139</v>
      </c>
      <c r="C68" s="132"/>
      <c r="D68" s="132"/>
    </row>
    <row r="69" spans="1:4" s="1" customFormat="1" ht="12" customHeight="1">
      <c r="A69" s="11" t="s">
        <v>301</v>
      </c>
      <c r="B69" s="227" t="s">
        <v>140</v>
      </c>
      <c r="C69" s="132"/>
      <c r="D69" s="132"/>
    </row>
    <row r="70" spans="1:6" s="1" customFormat="1" ht="12" customHeight="1" thickBot="1">
      <c r="A70" s="11" t="s">
        <v>302</v>
      </c>
      <c r="B70" s="226" t="s">
        <v>141</v>
      </c>
      <c r="C70" s="132"/>
      <c r="D70" s="132"/>
      <c r="F70" s="26"/>
    </row>
    <row r="71" spans="1:4" s="1" customFormat="1" ht="12" customHeight="1" thickBot="1">
      <c r="A71" s="156" t="s">
        <v>303</v>
      </c>
      <c r="B71" s="231" t="s">
        <v>304</v>
      </c>
      <c r="C71" s="128">
        <f>SUM(C72:C73)</f>
        <v>0</v>
      </c>
      <c r="D71" s="128">
        <f>SUM(D72:D73)</f>
        <v>0</v>
      </c>
    </row>
    <row r="72" spans="1:4" s="1" customFormat="1" ht="12" customHeight="1">
      <c r="A72" s="11" t="s">
        <v>305</v>
      </c>
      <c r="B72" s="230" t="s">
        <v>142</v>
      </c>
      <c r="C72" s="132"/>
      <c r="D72" s="132"/>
    </row>
    <row r="73" spans="1:4" s="1" customFormat="1" ht="12" customHeight="1" thickBot="1">
      <c r="A73" s="11" t="s">
        <v>306</v>
      </c>
      <c r="B73" s="226" t="s">
        <v>143</v>
      </c>
      <c r="C73" s="132"/>
      <c r="D73" s="132"/>
    </row>
    <row r="74" spans="1:4" s="1" customFormat="1" ht="12" customHeight="1" thickBot="1">
      <c r="A74" s="156" t="s">
        <v>307</v>
      </c>
      <c r="B74" s="231" t="s">
        <v>308</v>
      </c>
      <c r="C74" s="128">
        <f>SUM(C75:C77)</f>
        <v>0</v>
      </c>
      <c r="D74" s="128">
        <f>SUM(D75:D77)</f>
        <v>0</v>
      </c>
    </row>
    <row r="75" spans="1:4" s="1" customFormat="1" ht="12" customHeight="1">
      <c r="A75" s="11" t="s">
        <v>309</v>
      </c>
      <c r="B75" s="230" t="s">
        <v>144</v>
      </c>
      <c r="C75" s="132"/>
      <c r="D75" s="132"/>
    </row>
    <row r="76" spans="1:4" s="1" customFormat="1" ht="12" customHeight="1">
      <c r="A76" s="11" t="s">
        <v>310</v>
      </c>
      <c r="B76" s="227" t="s">
        <v>145</v>
      </c>
      <c r="C76" s="132"/>
      <c r="D76" s="132"/>
    </row>
    <row r="77" spans="1:4" s="1" customFormat="1" ht="12" customHeight="1" thickBot="1">
      <c r="A77" s="11" t="s">
        <v>311</v>
      </c>
      <c r="B77" s="226" t="s">
        <v>146</v>
      </c>
      <c r="C77" s="132"/>
      <c r="D77" s="132"/>
    </row>
    <row r="78" spans="1:4" s="1" customFormat="1" ht="12" customHeight="1" thickBot="1">
      <c r="A78" s="156" t="s">
        <v>312</v>
      </c>
      <c r="B78" s="231" t="s">
        <v>313</v>
      </c>
      <c r="C78" s="128">
        <f>SUM(C79:C82)</f>
        <v>0</v>
      </c>
      <c r="D78" s="128">
        <f>SUM(D79:D82)</f>
        <v>0</v>
      </c>
    </row>
    <row r="79" spans="1:4" s="1" customFormat="1" ht="12" customHeight="1">
      <c r="A79" s="158" t="s">
        <v>314</v>
      </c>
      <c r="B79" s="230" t="s">
        <v>147</v>
      </c>
      <c r="C79" s="132"/>
      <c r="D79" s="132"/>
    </row>
    <row r="80" spans="1:4" s="1" customFormat="1" ht="12" customHeight="1">
      <c r="A80" s="159" t="s">
        <v>315</v>
      </c>
      <c r="B80" s="227" t="s">
        <v>148</v>
      </c>
      <c r="C80" s="132"/>
      <c r="D80" s="132"/>
    </row>
    <row r="81" spans="1:4" s="1" customFormat="1" ht="12" customHeight="1">
      <c r="A81" s="159" t="s">
        <v>316</v>
      </c>
      <c r="B81" s="227" t="s">
        <v>149</v>
      </c>
      <c r="C81" s="132"/>
      <c r="D81" s="132"/>
    </row>
    <row r="82" spans="1:4" s="1" customFormat="1" ht="12" customHeight="1" thickBot="1">
      <c r="A82" s="160" t="s">
        <v>317</v>
      </c>
      <c r="B82" s="226" t="s">
        <v>150</v>
      </c>
      <c r="C82" s="132"/>
      <c r="D82" s="132"/>
    </row>
    <row r="83" spans="1:4" s="1" customFormat="1" ht="12" customHeight="1" thickBot="1">
      <c r="A83" s="156" t="s">
        <v>318</v>
      </c>
      <c r="B83" s="231" t="s">
        <v>151</v>
      </c>
      <c r="C83" s="161"/>
      <c r="D83" s="161"/>
    </row>
    <row r="84" spans="1:4" s="1" customFormat="1" ht="12" customHeight="1" thickBot="1">
      <c r="A84" s="156" t="s">
        <v>319</v>
      </c>
      <c r="B84" s="198" t="s">
        <v>320</v>
      </c>
      <c r="C84" s="137">
        <f>+C62+C66+C71+C74+C78+C83</f>
        <v>0</v>
      </c>
      <c r="D84" s="137">
        <f>+D62+D66+D71+D74+D78+D83</f>
        <v>0</v>
      </c>
    </row>
    <row r="85" spans="1:4" s="1" customFormat="1" ht="12" customHeight="1" thickBot="1">
      <c r="A85" s="163" t="s">
        <v>321</v>
      </c>
      <c r="B85" s="199" t="s">
        <v>322</v>
      </c>
      <c r="C85" s="137">
        <f>+C61+C84</f>
        <v>641590</v>
      </c>
      <c r="D85" s="137">
        <f>+D61+D84</f>
        <v>867550</v>
      </c>
    </row>
    <row r="86" spans="1:4" s="1" customFormat="1" ht="12" customHeight="1">
      <c r="A86" s="165"/>
      <c r="B86" s="166"/>
      <c r="C86" s="167"/>
      <c r="D86" s="168"/>
    </row>
    <row r="87" spans="1:4" s="1" customFormat="1" ht="12" customHeight="1">
      <c r="A87" s="300" t="s">
        <v>30</v>
      </c>
      <c r="B87" s="300"/>
      <c r="C87" s="300"/>
      <c r="D87" s="300"/>
    </row>
    <row r="88" spans="1:4" s="1" customFormat="1" ht="12" customHeight="1" thickBot="1">
      <c r="A88" s="302" t="s">
        <v>46</v>
      </c>
      <c r="B88" s="302"/>
      <c r="C88" s="119"/>
      <c r="D88" s="147"/>
    </row>
    <row r="89" spans="1:4" s="1" customFormat="1" ht="12" customHeight="1">
      <c r="A89" s="298" t="s">
        <v>42</v>
      </c>
      <c r="B89" s="295" t="s">
        <v>229</v>
      </c>
      <c r="C89" s="297" t="s">
        <v>184</v>
      </c>
      <c r="D89" s="297"/>
    </row>
    <row r="90" spans="1:5" s="1" customFormat="1" ht="24" customHeight="1" thickBot="1">
      <c r="A90" s="299"/>
      <c r="B90" s="296"/>
      <c r="C90" s="123" t="s">
        <v>90</v>
      </c>
      <c r="D90" s="123" t="s">
        <v>91</v>
      </c>
      <c r="E90" s="169"/>
    </row>
    <row r="91" spans="1:5" s="1" customFormat="1" ht="12" customHeight="1" thickBot="1">
      <c r="A91" s="22">
        <v>1</v>
      </c>
      <c r="B91" s="23">
        <v>2</v>
      </c>
      <c r="C91" s="23">
        <v>3</v>
      </c>
      <c r="D91" s="23">
        <v>4</v>
      </c>
      <c r="E91" s="169"/>
    </row>
    <row r="92" spans="1:5" s="1" customFormat="1" ht="15" customHeight="1" thickBot="1">
      <c r="A92" s="19" t="s">
        <v>323</v>
      </c>
      <c r="B92" s="21" t="s">
        <v>324</v>
      </c>
      <c r="C92" s="200">
        <f>SUM(C93:C97)</f>
        <v>462576</v>
      </c>
      <c r="D92" s="127">
        <f>+D93+D94+D95+D96+D97</f>
        <v>496222</v>
      </c>
      <c r="E92" s="169"/>
    </row>
    <row r="93" spans="1:4" s="1" customFormat="1" ht="12.75" customHeight="1">
      <c r="A93" s="14" t="s">
        <v>325</v>
      </c>
      <c r="B93" s="219" t="s">
        <v>31</v>
      </c>
      <c r="C93" s="201">
        <v>232010</v>
      </c>
      <c r="D93" s="212">
        <v>257317</v>
      </c>
    </row>
    <row r="94" spans="1:4" ht="16.5" customHeight="1">
      <c r="A94" s="11" t="s">
        <v>326</v>
      </c>
      <c r="B94" s="220" t="s">
        <v>55</v>
      </c>
      <c r="C94" s="202">
        <v>54306</v>
      </c>
      <c r="D94" s="129">
        <v>59756</v>
      </c>
    </row>
    <row r="95" spans="1:4" ht="15.75">
      <c r="A95" s="11" t="s">
        <v>327</v>
      </c>
      <c r="B95" s="220" t="s">
        <v>44</v>
      </c>
      <c r="C95" s="203">
        <v>171260</v>
      </c>
      <c r="D95" s="131">
        <v>172211</v>
      </c>
    </row>
    <row r="96" spans="1:4" s="25" customFormat="1" ht="12" customHeight="1">
      <c r="A96" s="11" t="s">
        <v>328</v>
      </c>
      <c r="B96" s="221" t="s">
        <v>56</v>
      </c>
      <c r="C96" s="203"/>
      <c r="D96" s="131"/>
    </row>
    <row r="97" spans="1:4" ht="12" customHeight="1">
      <c r="A97" s="11" t="s">
        <v>329</v>
      </c>
      <c r="B97" s="222" t="s">
        <v>57</v>
      </c>
      <c r="C97" s="203">
        <v>5000</v>
      </c>
      <c r="D97" s="131">
        <v>6938</v>
      </c>
    </row>
    <row r="98" spans="1:4" ht="12" customHeight="1">
      <c r="A98" s="11" t="s">
        <v>330</v>
      </c>
      <c r="B98" s="220" t="s">
        <v>152</v>
      </c>
      <c r="C98" s="203"/>
      <c r="D98" s="131"/>
    </row>
    <row r="99" spans="1:4" ht="12" customHeight="1">
      <c r="A99" s="11" t="s">
        <v>331</v>
      </c>
      <c r="B99" s="223" t="s">
        <v>153</v>
      </c>
      <c r="C99" s="203"/>
      <c r="D99" s="131"/>
    </row>
    <row r="100" spans="1:4" ht="12" customHeight="1">
      <c r="A100" s="11" t="s">
        <v>332</v>
      </c>
      <c r="B100" s="220" t="s">
        <v>154</v>
      </c>
      <c r="C100" s="203"/>
      <c r="D100" s="131"/>
    </row>
    <row r="101" spans="1:4" ht="12" customHeight="1">
      <c r="A101" s="11" t="s">
        <v>333</v>
      </c>
      <c r="B101" s="220" t="s">
        <v>419</v>
      </c>
      <c r="C101" s="203"/>
      <c r="D101" s="131">
        <v>1938</v>
      </c>
    </row>
    <row r="102" spans="1:4" ht="12" customHeight="1">
      <c r="A102" s="11" t="s">
        <v>334</v>
      </c>
      <c r="B102" s="223" t="s">
        <v>156</v>
      </c>
      <c r="C102" s="203"/>
      <c r="D102" s="131"/>
    </row>
    <row r="103" spans="1:4" ht="12" customHeight="1">
      <c r="A103" s="11" t="s">
        <v>335</v>
      </c>
      <c r="B103" s="223" t="s">
        <v>157</v>
      </c>
      <c r="C103" s="203"/>
      <c r="D103" s="131"/>
    </row>
    <row r="104" spans="1:4" ht="12" customHeight="1">
      <c r="A104" s="11" t="s">
        <v>336</v>
      </c>
      <c r="B104" s="220" t="s">
        <v>158</v>
      </c>
      <c r="C104" s="203"/>
      <c r="D104" s="131"/>
    </row>
    <row r="105" spans="1:4" ht="12" customHeight="1">
      <c r="A105" s="10" t="s">
        <v>337</v>
      </c>
      <c r="B105" s="224" t="s">
        <v>159</v>
      </c>
      <c r="C105" s="203"/>
      <c r="D105" s="131"/>
    </row>
    <row r="106" spans="1:4" ht="12" customHeight="1">
      <c r="A106" s="11" t="s">
        <v>338</v>
      </c>
      <c r="B106" s="224" t="s">
        <v>160</v>
      </c>
      <c r="C106" s="203"/>
      <c r="D106" s="131"/>
    </row>
    <row r="107" spans="1:4" ht="12" customHeight="1" thickBot="1">
      <c r="A107" s="15" t="s">
        <v>339</v>
      </c>
      <c r="B107" s="225" t="s">
        <v>161</v>
      </c>
      <c r="C107" s="204">
        <v>5000</v>
      </c>
      <c r="D107" s="213">
        <v>5000</v>
      </c>
    </row>
    <row r="108" spans="1:4" ht="12" customHeight="1" thickBot="1">
      <c r="A108" s="17" t="s">
        <v>340</v>
      </c>
      <c r="B108" s="20" t="s">
        <v>341</v>
      </c>
      <c r="C108" s="205">
        <f>+C109+C111+C113</f>
        <v>84368</v>
      </c>
      <c r="D108" s="128">
        <f>+D109+D111+D113</f>
        <v>184468</v>
      </c>
    </row>
    <row r="109" spans="1:4" ht="12" customHeight="1">
      <c r="A109" s="12" t="s">
        <v>342</v>
      </c>
      <c r="B109" s="220" t="s">
        <v>69</v>
      </c>
      <c r="C109" s="206">
        <v>52364</v>
      </c>
      <c r="D109" s="130">
        <v>52364</v>
      </c>
    </row>
    <row r="110" spans="1:4" ht="12" customHeight="1">
      <c r="A110" s="12"/>
      <c r="B110" s="224" t="s">
        <v>162</v>
      </c>
      <c r="C110" s="206">
        <v>27630</v>
      </c>
      <c r="D110" s="130">
        <v>27630</v>
      </c>
    </row>
    <row r="111" spans="1:4" ht="12" customHeight="1">
      <c r="A111" s="12" t="s">
        <v>343</v>
      </c>
      <c r="B111" s="224" t="s">
        <v>58</v>
      </c>
      <c r="C111" s="202">
        <v>31994</v>
      </c>
      <c r="D111" s="129">
        <v>31994</v>
      </c>
    </row>
    <row r="112" spans="1:4" ht="12" customHeight="1">
      <c r="A112" s="12"/>
      <c r="B112" s="224" t="s">
        <v>163</v>
      </c>
      <c r="C112" s="207"/>
      <c r="D112" s="129"/>
    </row>
    <row r="113" spans="1:4" ht="12" customHeight="1">
      <c r="A113" s="12" t="s">
        <v>344</v>
      </c>
      <c r="B113" s="226" t="s">
        <v>71</v>
      </c>
      <c r="C113" s="207">
        <v>10</v>
      </c>
      <c r="D113" s="129">
        <v>100110</v>
      </c>
    </row>
    <row r="114" spans="1:4" ht="12" customHeight="1">
      <c r="A114" s="12" t="s">
        <v>345</v>
      </c>
      <c r="B114" s="227" t="s">
        <v>228</v>
      </c>
      <c r="C114" s="207"/>
      <c r="D114" s="129"/>
    </row>
    <row r="115" spans="1:4" ht="15.75">
      <c r="A115" s="12" t="s">
        <v>346</v>
      </c>
      <c r="B115" s="217" t="s">
        <v>164</v>
      </c>
      <c r="C115" s="207"/>
      <c r="D115" s="129"/>
    </row>
    <row r="116" spans="1:4" ht="12" customHeight="1">
      <c r="A116" s="12" t="s">
        <v>347</v>
      </c>
      <c r="B116" s="220" t="s">
        <v>155</v>
      </c>
      <c r="C116" s="207"/>
      <c r="D116" s="129"/>
    </row>
    <row r="117" spans="1:4" ht="12" customHeight="1">
      <c r="A117" s="12" t="s">
        <v>348</v>
      </c>
      <c r="B117" s="220" t="s">
        <v>165</v>
      </c>
      <c r="C117" s="207"/>
      <c r="D117" s="129"/>
    </row>
    <row r="118" spans="1:4" ht="12" customHeight="1">
      <c r="A118" s="12" t="s">
        <v>349</v>
      </c>
      <c r="B118" s="220" t="s">
        <v>166</v>
      </c>
      <c r="C118" s="207"/>
      <c r="D118" s="129"/>
    </row>
    <row r="119" spans="1:4" ht="12" customHeight="1">
      <c r="A119" s="12" t="s">
        <v>350</v>
      </c>
      <c r="B119" s="220" t="s">
        <v>158</v>
      </c>
      <c r="C119" s="207"/>
      <c r="D119" s="129"/>
    </row>
    <row r="120" spans="1:4" ht="12" customHeight="1">
      <c r="A120" s="12" t="s">
        <v>351</v>
      </c>
      <c r="B120" s="220" t="s">
        <v>167</v>
      </c>
      <c r="C120" s="207"/>
      <c r="D120" s="129"/>
    </row>
    <row r="121" spans="1:4" ht="12" customHeight="1" thickBot="1">
      <c r="A121" s="10" t="s">
        <v>352</v>
      </c>
      <c r="B121" s="220" t="s">
        <v>168</v>
      </c>
      <c r="C121" s="208">
        <v>10</v>
      </c>
      <c r="D121" s="131">
        <v>100110</v>
      </c>
    </row>
    <row r="122" spans="1:4" ht="12" customHeight="1" thickBot="1">
      <c r="A122" s="17" t="s">
        <v>353</v>
      </c>
      <c r="B122" s="41" t="s">
        <v>32</v>
      </c>
      <c r="C122" s="205">
        <f>+C123+C124</f>
        <v>2500</v>
      </c>
      <c r="D122" s="128">
        <f>+D123+D124</f>
        <v>500</v>
      </c>
    </row>
    <row r="123" spans="1:4" ht="12" customHeight="1">
      <c r="A123" s="12" t="s">
        <v>354</v>
      </c>
      <c r="B123" s="217" t="s">
        <v>37</v>
      </c>
      <c r="C123" s="206">
        <v>1000</v>
      </c>
      <c r="D123" s="130">
        <v>500</v>
      </c>
    </row>
    <row r="124" spans="1:4" ht="12" customHeight="1" thickBot="1">
      <c r="A124" s="13" t="s">
        <v>355</v>
      </c>
      <c r="B124" s="224" t="s">
        <v>38</v>
      </c>
      <c r="C124" s="203">
        <v>1500</v>
      </c>
      <c r="D124" s="131"/>
    </row>
    <row r="125" spans="1:4" ht="12" customHeight="1" thickBot="1">
      <c r="A125" s="17" t="s">
        <v>356</v>
      </c>
      <c r="B125" s="41" t="s">
        <v>357</v>
      </c>
      <c r="C125" s="205">
        <f>+C92+C108+C122</f>
        <v>549444</v>
      </c>
      <c r="D125" s="128">
        <f>+D92+D108+D122</f>
        <v>681190</v>
      </c>
    </row>
    <row r="126" spans="1:4" ht="12" customHeight="1" thickBot="1">
      <c r="A126" s="17" t="s">
        <v>358</v>
      </c>
      <c r="B126" s="41" t="s">
        <v>359</v>
      </c>
      <c r="C126" s="205">
        <f>+C127+C128+C129</f>
        <v>0</v>
      </c>
      <c r="D126" s="128">
        <f>+D127+D128+D129</f>
        <v>0</v>
      </c>
    </row>
    <row r="127" spans="1:4" ht="12" customHeight="1">
      <c r="A127" s="12" t="s">
        <v>360</v>
      </c>
      <c r="B127" s="217" t="s">
        <v>169</v>
      </c>
      <c r="C127" s="207"/>
      <c r="D127" s="129"/>
    </row>
    <row r="128" spans="1:4" ht="12" customHeight="1">
      <c r="A128" s="12" t="s">
        <v>361</v>
      </c>
      <c r="B128" s="217" t="s">
        <v>170</v>
      </c>
      <c r="C128" s="207"/>
      <c r="D128" s="129"/>
    </row>
    <row r="129" spans="1:4" ht="12" customHeight="1" thickBot="1">
      <c r="A129" s="10" t="s">
        <v>362</v>
      </c>
      <c r="B129" s="228" t="s">
        <v>171</v>
      </c>
      <c r="C129" s="207"/>
      <c r="D129" s="129"/>
    </row>
    <row r="130" spans="1:4" ht="12" customHeight="1" thickBot="1">
      <c r="A130" s="17" t="s">
        <v>363</v>
      </c>
      <c r="B130" s="41" t="s">
        <v>364</v>
      </c>
      <c r="C130" s="205">
        <f>+C131+C132+C133+C134</f>
        <v>0</v>
      </c>
      <c r="D130" s="128">
        <f>+D131+D132+D133+D134</f>
        <v>0</v>
      </c>
    </row>
    <row r="131" spans="1:4" ht="12" customHeight="1">
      <c r="A131" s="12" t="s">
        <v>365</v>
      </c>
      <c r="B131" s="217" t="s">
        <v>172</v>
      </c>
      <c r="C131" s="207"/>
      <c r="D131" s="129"/>
    </row>
    <row r="132" spans="1:4" ht="12" customHeight="1">
      <c r="A132" s="12" t="s">
        <v>366</v>
      </c>
      <c r="B132" s="217" t="s">
        <v>173</v>
      </c>
      <c r="C132" s="207"/>
      <c r="D132" s="129"/>
    </row>
    <row r="133" spans="1:4" ht="12" customHeight="1">
      <c r="A133" s="12" t="s">
        <v>367</v>
      </c>
      <c r="B133" s="217" t="s">
        <v>174</v>
      </c>
      <c r="C133" s="207"/>
      <c r="D133" s="129"/>
    </row>
    <row r="134" spans="1:4" ht="12" customHeight="1" thickBot="1">
      <c r="A134" s="10" t="s">
        <v>368</v>
      </c>
      <c r="B134" s="228" t="s">
        <v>175</v>
      </c>
      <c r="C134" s="207"/>
      <c r="D134" s="129"/>
    </row>
    <row r="135" spans="1:4" ht="12" customHeight="1" thickBot="1">
      <c r="A135" s="17" t="s">
        <v>369</v>
      </c>
      <c r="B135" s="41" t="s">
        <v>370</v>
      </c>
      <c r="C135" s="209">
        <f>+C136+C137+C138+C139</f>
        <v>0</v>
      </c>
      <c r="D135" s="137">
        <f>+D136+D137+D138+D139</f>
        <v>0</v>
      </c>
    </row>
    <row r="136" spans="1:4" ht="12" customHeight="1">
      <c r="A136" s="12" t="s">
        <v>371</v>
      </c>
      <c r="B136" s="217" t="s">
        <v>176</v>
      </c>
      <c r="C136" s="207"/>
      <c r="D136" s="129"/>
    </row>
    <row r="137" spans="1:4" ht="12" customHeight="1">
      <c r="A137" s="12" t="s">
        <v>372</v>
      </c>
      <c r="B137" s="217" t="s">
        <v>177</v>
      </c>
      <c r="C137" s="207"/>
      <c r="D137" s="129"/>
    </row>
    <row r="138" spans="1:4" ht="12" customHeight="1">
      <c r="A138" s="12" t="s">
        <v>373</v>
      </c>
      <c r="B138" s="217" t="s">
        <v>178</v>
      </c>
      <c r="C138" s="207"/>
      <c r="D138" s="129"/>
    </row>
    <row r="139" spans="1:4" ht="12" customHeight="1" thickBot="1">
      <c r="A139" s="10" t="s">
        <v>374</v>
      </c>
      <c r="B139" s="228" t="s">
        <v>179</v>
      </c>
      <c r="C139" s="207"/>
      <c r="D139" s="129"/>
    </row>
    <row r="140" spans="1:4" ht="12" customHeight="1" thickBot="1">
      <c r="A140" s="17" t="s">
        <v>375</v>
      </c>
      <c r="B140" s="41" t="s">
        <v>376</v>
      </c>
      <c r="C140" s="210">
        <f>+C141+C142+C143+C144</f>
        <v>0</v>
      </c>
      <c r="D140" s="214">
        <f>+D141+D142+D143+D144</f>
        <v>0</v>
      </c>
    </row>
    <row r="141" spans="1:4" ht="12" customHeight="1">
      <c r="A141" s="12" t="s">
        <v>377</v>
      </c>
      <c r="B141" s="217" t="s">
        <v>180</v>
      </c>
      <c r="C141" s="207"/>
      <c r="D141" s="129"/>
    </row>
    <row r="142" spans="1:4" ht="12" customHeight="1">
      <c r="A142" s="12" t="s">
        <v>378</v>
      </c>
      <c r="B142" s="217" t="s">
        <v>181</v>
      </c>
      <c r="C142" s="207"/>
      <c r="D142" s="129"/>
    </row>
    <row r="143" spans="1:4" ht="12" customHeight="1">
      <c r="A143" s="12" t="s">
        <v>379</v>
      </c>
      <c r="B143" s="217" t="s">
        <v>182</v>
      </c>
      <c r="C143" s="207"/>
      <c r="D143" s="129"/>
    </row>
    <row r="144" spans="1:4" ht="12" customHeight="1" thickBot="1">
      <c r="A144" s="12" t="s">
        <v>380</v>
      </c>
      <c r="B144" s="217" t="s">
        <v>183</v>
      </c>
      <c r="C144" s="207"/>
      <c r="D144" s="129"/>
    </row>
    <row r="145" spans="1:4" ht="12" customHeight="1" thickBot="1">
      <c r="A145" s="17" t="s">
        <v>381</v>
      </c>
      <c r="B145" s="41" t="s">
        <v>382</v>
      </c>
      <c r="C145" s="211">
        <f>+C126+C130+C135+C140</f>
        <v>0</v>
      </c>
      <c r="D145" s="215">
        <f>+D126+D130+D135+D140</f>
        <v>0</v>
      </c>
    </row>
    <row r="146" spans="1:4" ht="12" customHeight="1" thickBot="1">
      <c r="A146" s="66" t="s">
        <v>383</v>
      </c>
      <c r="B146" s="218" t="s">
        <v>384</v>
      </c>
      <c r="C146" s="211">
        <f>+C125+C145</f>
        <v>549444</v>
      </c>
      <c r="D146" s="215">
        <f>+D125+D145</f>
        <v>681190</v>
      </c>
    </row>
    <row r="147" ht="12" customHeight="1">
      <c r="C147" s="118"/>
    </row>
    <row r="148" spans="1:4" ht="18" customHeight="1">
      <c r="A148" s="303" t="s">
        <v>185</v>
      </c>
      <c r="B148" s="303"/>
      <c r="C148" s="303"/>
      <c r="D148" s="303"/>
    </row>
    <row r="149" spans="1:6" ht="12" customHeight="1" thickBot="1">
      <c r="A149" s="301" t="s">
        <v>47</v>
      </c>
      <c r="B149" s="301"/>
      <c r="C149" s="147"/>
      <c r="D149" s="147"/>
      <c r="E149" s="118"/>
      <c r="F149" s="118"/>
    </row>
    <row r="150" spans="1:6" ht="12" customHeight="1" thickBot="1">
      <c r="A150" s="17">
        <v>1</v>
      </c>
      <c r="B150" s="20" t="s">
        <v>186</v>
      </c>
      <c r="C150" s="172">
        <f>+C61-C125</f>
        <v>92146</v>
      </c>
      <c r="D150" s="264">
        <f>+D61-D125</f>
        <v>186360</v>
      </c>
      <c r="E150" s="118"/>
      <c r="F150" s="118"/>
    </row>
    <row r="151" spans="1:6" ht="12" customHeight="1" thickBot="1">
      <c r="A151" s="17" t="s">
        <v>3</v>
      </c>
      <c r="B151" s="20" t="s">
        <v>187</v>
      </c>
      <c r="C151" s="172">
        <f>+C84-C145</f>
        <v>0</v>
      </c>
      <c r="D151" s="264">
        <f>+D84-D145</f>
        <v>0</v>
      </c>
      <c r="E151" s="118"/>
      <c r="F151" s="118"/>
    </row>
    <row r="152" spans="3:5" ht="15" customHeight="1">
      <c r="C152" s="39"/>
      <c r="D152" s="39"/>
      <c r="E152" s="39"/>
    </row>
    <row r="153" s="1" customFormat="1" ht="12.75" customHeight="1"/>
    <row r="154" ht="15.75">
      <c r="C154" s="118"/>
    </row>
    <row r="155" ht="15.75">
      <c r="C155" s="118"/>
    </row>
    <row r="156" ht="15.75">
      <c r="C156" s="118"/>
    </row>
    <row r="157" ht="16.5" customHeight="1">
      <c r="C157" s="118"/>
    </row>
    <row r="158" ht="15.75">
      <c r="C158" s="118"/>
    </row>
    <row r="159" ht="15.75">
      <c r="C159" s="118"/>
    </row>
    <row r="160" ht="15.75">
      <c r="C160" s="118"/>
    </row>
    <row r="161" ht="15.75">
      <c r="C161" s="118"/>
    </row>
    <row r="162" ht="15.75">
      <c r="C162" s="118"/>
    </row>
    <row r="163" spans="5:6" s="118" customFormat="1" ht="15.75">
      <c r="E163" s="24"/>
      <c r="F163" s="24"/>
    </row>
    <row r="164" spans="5:6" s="118" customFormat="1" ht="15.75">
      <c r="E164" s="24"/>
      <c r="F164" s="24"/>
    </row>
    <row r="165" spans="5:6" s="118" customFormat="1" ht="15.75">
      <c r="E165" s="24"/>
      <c r="F165" s="24"/>
    </row>
    <row r="166" spans="5:6" s="118" customFormat="1" ht="15.75">
      <c r="E166" s="24"/>
      <c r="F166" s="24"/>
    </row>
  </sheetData>
  <sheetProtection/>
  <mergeCells count="12">
    <mergeCell ref="A87:D87"/>
    <mergeCell ref="A88:B88"/>
    <mergeCell ref="A148:D148"/>
    <mergeCell ref="A149:B149"/>
    <mergeCell ref="A89:A90"/>
    <mergeCell ref="B89:B90"/>
    <mergeCell ref="C89:D89"/>
    <mergeCell ref="A1:D1"/>
    <mergeCell ref="A2:B2"/>
    <mergeCell ref="A3:A4"/>
    <mergeCell ref="B3:B4"/>
    <mergeCell ref="C3:D3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CE,Félkövér"&amp;12&amp;U
Vaja VárosÖnkormányzat
2014. ÉVI MÓDOSÍTOTT KÖLTSÉGVETÉS
KÖTELEZŐ FELADATAINAK MÉRLEGE&amp;R&amp;"Times New Roman CE,Félkövér dőlt"&amp;11 1.2. melléklet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2"/>
  <sheetViews>
    <sheetView view="pageLayout" zoomScaleNormal="78" zoomScaleSheetLayoutView="130" workbookViewId="0" topLeftCell="A82">
      <selection activeCell="A148" sqref="A148:D151"/>
    </sheetView>
  </sheetViews>
  <sheetFormatPr defaultColWidth="9.00390625" defaultRowHeight="12.75"/>
  <cols>
    <col min="1" max="1" width="9.00390625" style="118" customWidth="1"/>
    <col min="2" max="2" width="75.875" style="118" customWidth="1"/>
    <col min="3" max="3" width="15.50390625" style="119" customWidth="1"/>
    <col min="4" max="4" width="15.50390625" style="118" customWidth="1"/>
    <col min="5" max="5" width="9.00390625" style="24" customWidth="1"/>
    <col min="6" max="16384" width="9.375" style="24" customWidth="1"/>
  </cols>
  <sheetData>
    <row r="1" spans="1:4" ht="15.75" customHeight="1">
      <c r="A1" s="300" t="s">
        <v>0</v>
      </c>
      <c r="B1" s="300"/>
      <c r="C1" s="300"/>
      <c r="D1" s="300"/>
    </row>
    <row r="2" spans="1:4" ht="15.75" customHeight="1" thickBot="1">
      <c r="A2" s="301" t="s">
        <v>45</v>
      </c>
      <c r="B2" s="301"/>
      <c r="D2" s="77" t="s">
        <v>70</v>
      </c>
    </row>
    <row r="3" spans="1:4" ht="15.75" customHeight="1">
      <c r="A3" s="298" t="s">
        <v>42</v>
      </c>
      <c r="B3" s="295" t="s">
        <v>1</v>
      </c>
      <c r="C3" s="297" t="s">
        <v>184</v>
      </c>
      <c r="D3" s="297"/>
    </row>
    <row r="4" spans="1:4" ht="37.5" customHeight="1" thickBot="1">
      <c r="A4" s="299"/>
      <c r="B4" s="296"/>
      <c r="C4" s="123" t="s">
        <v>90</v>
      </c>
      <c r="D4" s="123" t="s">
        <v>91</v>
      </c>
    </row>
    <row r="5" spans="1:4" s="25" customFormat="1" ht="12" customHeight="1" thickBot="1">
      <c r="A5" s="22">
        <v>1</v>
      </c>
      <c r="B5" s="23">
        <v>2</v>
      </c>
      <c r="C5" s="23">
        <v>3</v>
      </c>
      <c r="D5" s="23">
        <v>4</v>
      </c>
    </row>
    <row r="6" spans="1:4" s="1" customFormat="1" ht="12" customHeight="1" thickBot="1">
      <c r="A6" s="17">
        <v>1</v>
      </c>
      <c r="B6" s="229">
        <v>2</v>
      </c>
      <c r="C6" s="128">
        <v>3</v>
      </c>
      <c r="D6" s="128">
        <f>+D7+D8+D9+D10+D11+D12</f>
        <v>0</v>
      </c>
    </row>
    <row r="7" spans="1:4" s="1" customFormat="1" ht="12" customHeight="1">
      <c r="A7" s="12" t="s">
        <v>231</v>
      </c>
      <c r="B7" s="230" t="s">
        <v>232</v>
      </c>
      <c r="C7" s="130">
        <f>+C8+C9+C10+C11+C12+C13</f>
        <v>0</v>
      </c>
      <c r="D7" s="130"/>
    </row>
    <row r="8" spans="1:4" s="1" customFormat="1" ht="12" customHeight="1">
      <c r="A8" s="11" t="s">
        <v>233</v>
      </c>
      <c r="B8" s="227" t="s">
        <v>94</v>
      </c>
      <c r="C8" s="129"/>
      <c r="D8" s="129"/>
    </row>
    <row r="9" spans="1:4" s="1" customFormat="1" ht="12" customHeight="1">
      <c r="A9" s="11" t="s">
        <v>234</v>
      </c>
      <c r="B9" s="227" t="s">
        <v>95</v>
      </c>
      <c r="C9" s="129"/>
      <c r="D9" s="129"/>
    </row>
    <row r="10" spans="1:4" s="1" customFormat="1" ht="12" customHeight="1">
      <c r="A10" s="11" t="s">
        <v>235</v>
      </c>
      <c r="B10" s="227" t="s">
        <v>96</v>
      </c>
      <c r="C10" s="129"/>
      <c r="D10" s="129"/>
    </row>
    <row r="11" spans="1:4" s="1" customFormat="1" ht="12" customHeight="1">
      <c r="A11" s="11" t="s">
        <v>236</v>
      </c>
      <c r="B11" s="227" t="s">
        <v>97</v>
      </c>
      <c r="C11" s="151"/>
      <c r="D11" s="151"/>
    </row>
    <row r="12" spans="1:4" s="1" customFormat="1" ht="12" customHeight="1" thickBot="1">
      <c r="A12" s="13" t="s">
        <v>237</v>
      </c>
      <c r="B12" s="226" t="s">
        <v>98</v>
      </c>
      <c r="C12" s="153"/>
      <c r="D12" s="153"/>
    </row>
    <row r="13" spans="1:4" s="1" customFormat="1" ht="12" customHeight="1" thickBot="1">
      <c r="A13" s="17" t="s">
        <v>238</v>
      </c>
      <c r="B13" s="231" t="s">
        <v>99</v>
      </c>
      <c r="C13" s="128"/>
      <c r="D13" s="128">
        <f>+D14+D15+D16+D17+D18</f>
        <v>0</v>
      </c>
    </row>
    <row r="14" spans="1:4" s="1" customFormat="1" ht="12" customHeight="1">
      <c r="A14" s="12" t="s">
        <v>239</v>
      </c>
      <c r="B14" s="230" t="s">
        <v>100</v>
      </c>
      <c r="C14" s="130">
        <f>+C15+C16+C17+C18+C19</f>
        <v>0</v>
      </c>
      <c r="D14" s="130"/>
    </row>
    <row r="15" spans="1:4" s="1" customFormat="1" ht="12" customHeight="1">
      <c r="A15" s="11" t="s">
        <v>240</v>
      </c>
      <c r="B15" s="227" t="s">
        <v>101</v>
      </c>
      <c r="C15" s="129"/>
      <c r="D15" s="129"/>
    </row>
    <row r="16" spans="1:4" s="1" customFormat="1" ht="12" customHeight="1">
      <c r="A16" s="11" t="s">
        <v>241</v>
      </c>
      <c r="B16" s="227" t="s">
        <v>102</v>
      </c>
      <c r="C16" s="129"/>
      <c r="D16" s="129"/>
    </row>
    <row r="17" spans="1:4" s="1" customFormat="1" ht="12" customHeight="1">
      <c r="A17" s="11" t="s">
        <v>242</v>
      </c>
      <c r="B17" s="227" t="s">
        <v>224</v>
      </c>
      <c r="C17" s="129"/>
      <c r="D17" s="129"/>
    </row>
    <row r="18" spans="1:4" s="1" customFormat="1" ht="12" customHeight="1">
      <c r="A18" s="11" t="s">
        <v>243</v>
      </c>
      <c r="B18" s="227" t="s">
        <v>225</v>
      </c>
      <c r="C18" s="129"/>
      <c r="D18" s="129"/>
    </row>
    <row r="19" spans="1:4" s="1" customFormat="1" ht="12" customHeight="1" thickBot="1">
      <c r="A19" s="13" t="s">
        <v>244</v>
      </c>
      <c r="B19" s="226" t="s">
        <v>103</v>
      </c>
      <c r="C19" s="131"/>
      <c r="D19" s="131"/>
    </row>
    <row r="20" spans="1:4" s="1" customFormat="1" ht="12" customHeight="1" thickBot="1">
      <c r="A20" s="17" t="s">
        <v>244</v>
      </c>
      <c r="B20" s="229" t="s">
        <v>104</v>
      </c>
      <c r="C20" s="128"/>
      <c r="D20" s="128">
        <f>+D21+D22+D23+D24+D25</f>
        <v>0</v>
      </c>
    </row>
    <row r="21" spans="1:4" s="1" customFormat="1" ht="12" customHeight="1">
      <c r="A21" s="12" t="s">
        <v>245</v>
      </c>
      <c r="B21" s="230" t="s">
        <v>246</v>
      </c>
      <c r="C21" s="130">
        <f>+C22+C23+C24+C25+C26</f>
        <v>0</v>
      </c>
      <c r="D21" s="130"/>
    </row>
    <row r="22" spans="1:4" s="1" customFormat="1" ht="12" customHeight="1">
      <c r="A22" s="11" t="s">
        <v>247</v>
      </c>
      <c r="B22" s="227" t="s">
        <v>105</v>
      </c>
      <c r="C22" s="129"/>
      <c r="D22" s="129"/>
    </row>
    <row r="23" spans="1:4" s="1" customFormat="1" ht="12" customHeight="1">
      <c r="A23" s="11" t="s">
        <v>248</v>
      </c>
      <c r="B23" s="227" t="s">
        <v>106</v>
      </c>
      <c r="C23" s="129"/>
      <c r="D23" s="129"/>
    </row>
    <row r="24" spans="1:4" s="1" customFormat="1" ht="12" customHeight="1">
      <c r="A24" s="11" t="s">
        <v>249</v>
      </c>
      <c r="B24" s="227" t="s">
        <v>226</v>
      </c>
      <c r="C24" s="129"/>
      <c r="D24" s="129"/>
    </row>
    <row r="25" spans="1:4" s="1" customFormat="1" ht="12" customHeight="1">
      <c r="A25" s="11" t="s">
        <v>250</v>
      </c>
      <c r="B25" s="227" t="s">
        <v>227</v>
      </c>
      <c r="C25" s="129"/>
      <c r="D25" s="129"/>
    </row>
    <row r="26" spans="1:4" s="1" customFormat="1" ht="12" customHeight="1" thickBot="1">
      <c r="A26" s="13" t="s">
        <v>251</v>
      </c>
      <c r="B26" s="226" t="s">
        <v>107</v>
      </c>
      <c r="C26" s="131"/>
      <c r="D26" s="131"/>
    </row>
    <row r="27" spans="1:4" s="1" customFormat="1" ht="12" customHeight="1" thickBot="1">
      <c r="A27" s="17" t="s">
        <v>251</v>
      </c>
      <c r="B27" s="229" t="s">
        <v>108</v>
      </c>
      <c r="C27" s="137"/>
      <c r="D27" s="137">
        <f>+D28+D31+D32+D33</f>
        <v>0</v>
      </c>
    </row>
    <row r="28" spans="1:4" s="1" customFormat="1" ht="12" customHeight="1">
      <c r="A28" s="12" t="s">
        <v>252</v>
      </c>
      <c r="B28" s="230" t="s">
        <v>253</v>
      </c>
      <c r="C28" s="155">
        <f>+C29+C32+C33+C34</f>
        <v>0</v>
      </c>
      <c r="D28" s="155">
        <f>+D29+D30</f>
        <v>0</v>
      </c>
    </row>
    <row r="29" spans="1:4" s="1" customFormat="1" ht="12" customHeight="1">
      <c r="A29" s="11" t="s">
        <v>254</v>
      </c>
      <c r="B29" s="227" t="s">
        <v>109</v>
      </c>
      <c r="C29" s="129">
        <f>+C30+C31</f>
        <v>0</v>
      </c>
      <c r="D29" s="129"/>
    </row>
    <row r="30" spans="1:4" s="1" customFormat="1" ht="12" customHeight="1">
      <c r="A30" s="11" t="s">
        <v>254</v>
      </c>
      <c r="B30" s="227" t="s">
        <v>110</v>
      </c>
      <c r="C30" s="129"/>
      <c r="D30" s="129"/>
    </row>
    <row r="31" spans="1:4" s="1" customFormat="1" ht="12" customHeight="1">
      <c r="A31" s="11" t="s">
        <v>255</v>
      </c>
      <c r="B31" s="227" t="s">
        <v>111</v>
      </c>
      <c r="C31" s="129"/>
      <c r="D31" s="129"/>
    </row>
    <row r="32" spans="1:4" s="1" customFormat="1" ht="12" customHeight="1">
      <c r="A32" s="11" t="s">
        <v>256</v>
      </c>
      <c r="B32" s="227" t="s">
        <v>112</v>
      </c>
      <c r="C32" s="129"/>
      <c r="D32" s="129"/>
    </row>
    <row r="33" spans="1:4" s="1" customFormat="1" ht="12" customHeight="1">
      <c r="A33" s="13" t="s">
        <v>257</v>
      </c>
      <c r="B33" s="226" t="s">
        <v>113</v>
      </c>
      <c r="C33" s="131"/>
      <c r="D33" s="131"/>
    </row>
    <row r="34" spans="1:4" s="1" customFormat="1" ht="12" customHeight="1" thickBot="1">
      <c r="A34" s="249" t="s">
        <v>258</v>
      </c>
      <c r="B34" s="250" t="s">
        <v>114</v>
      </c>
      <c r="C34" s="251"/>
      <c r="D34" s="251"/>
    </row>
    <row r="35" spans="1:4" s="1" customFormat="1" ht="12" customHeight="1" thickBot="1">
      <c r="A35" s="252" t="s">
        <v>259</v>
      </c>
      <c r="B35" s="253" t="s">
        <v>260</v>
      </c>
      <c r="C35" s="254">
        <f>SUM(C36:C45)</f>
        <v>27938</v>
      </c>
      <c r="D35" s="255">
        <v>27830</v>
      </c>
    </row>
    <row r="36" spans="1:4" s="1" customFormat="1" ht="12" customHeight="1">
      <c r="A36" s="12" t="s">
        <v>261</v>
      </c>
      <c r="B36" s="230" t="s">
        <v>115</v>
      </c>
      <c r="C36" s="130"/>
      <c r="D36" s="130"/>
    </row>
    <row r="37" spans="1:4" s="1" customFormat="1" ht="12" customHeight="1">
      <c r="A37" s="11" t="s">
        <v>262</v>
      </c>
      <c r="B37" s="227" t="s">
        <v>116</v>
      </c>
      <c r="C37" s="129"/>
      <c r="D37" s="129"/>
    </row>
    <row r="38" spans="1:4" s="1" customFormat="1" ht="12" customHeight="1">
      <c r="A38" s="11" t="s">
        <v>263</v>
      </c>
      <c r="B38" s="227" t="s">
        <v>117</v>
      </c>
      <c r="C38" s="129"/>
      <c r="D38" s="129"/>
    </row>
    <row r="39" spans="1:4" s="1" customFormat="1" ht="12" customHeight="1">
      <c r="A39" s="11" t="s">
        <v>264</v>
      </c>
      <c r="B39" s="227" t="s">
        <v>118</v>
      </c>
      <c r="C39" s="129"/>
      <c r="D39" s="129"/>
    </row>
    <row r="40" spans="1:4" s="1" customFormat="1" ht="12" customHeight="1">
      <c r="A40" s="11" t="s">
        <v>265</v>
      </c>
      <c r="B40" s="227" t="s">
        <v>119</v>
      </c>
      <c r="C40" s="129">
        <v>22160</v>
      </c>
      <c r="D40" s="129">
        <v>27710</v>
      </c>
    </row>
    <row r="41" spans="1:4" s="1" customFormat="1" ht="12" customHeight="1">
      <c r="A41" s="11" t="s">
        <v>266</v>
      </c>
      <c r="B41" s="227" t="s">
        <v>120</v>
      </c>
      <c r="C41" s="129">
        <v>5778</v>
      </c>
      <c r="D41" s="129">
        <v>120</v>
      </c>
    </row>
    <row r="42" spans="1:4" s="1" customFormat="1" ht="12" customHeight="1">
      <c r="A42" s="11" t="s">
        <v>267</v>
      </c>
      <c r="B42" s="227" t="s">
        <v>121</v>
      </c>
      <c r="C42" s="129"/>
      <c r="D42" s="129"/>
    </row>
    <row r="43" spans="1:4" s="1" customFormat="1" ht="12" customHeight="1">
      <c r="A43" s="11" t="s">
        <v>268</v>
      </c>
      <c r="B43" s="227" t="s">
        <v>122</v>
      </c>
      <c r="C43" s="132"/>
      <c r="D43" s="132"/>
    </row>
    <row r="44" spans="1:4" s="1" customFormat="1" ht="12" customHeight="1" thickBot="1">
      <c r="A44" s="13" t="s">
        <v>269</v>
      </c>
      <c r="B44" s="226" t="s">
        <v>123</v>
      </c>
      <c r="C44" s="133"/>
      <c r="D44" s="133"/>
    </row>
    <row r="45" spans="1:4" s="1" customFormat="1" ht="12" customHeight="1" thickBot="1">
      <c r="A45" s="17" t="s">
        <v>270</v>
      </c>
      <c r="B45" s="229" t="s">
        <v>124</v>
      </c>
      <c r="C45" s="128"/>
      <c r="D45" s="128">
        <f>SUM(D46:D50)</f>
        <v>0</v>
      </c>
    </row>
    <row r="46" spans="1:4" s="1" customFormat="1" ht="12" customHeight="1">
      <c r="A46" s="12" t="s">
        <v>271</v>
      </c>
      <c r="B46" s="230" t="s">
        <v>272</v>
      </c>
      <c r="C46" s="135">
        <f>SUM(C47:C51)</f>
        <v>0</v>
      </c>
      <c r="D46" s="135"/>
    </row>
    <row r="47" spans="1:4" s="1" customFormat="1" ht="12" customHeight="1">
      <c r="A47" s="11" t="s">
        <v>273</v>
      </c>
      <c r="B47" s="227" t="s">
        <v>125</v>
      </c>
      <c r="C47" s="132"/>
      <c r="D47" s="132"/>
    </row>
    <row r="48" spans="1:4" s="1" customFormat="1" ht="12" customHeight="1">
      <c r="A48" s="11" t="s">
        <v>274</v>
      </c>
      <c r="B48" s="227" t="s">
        <v>126</v>
      </c>
      <c r="C48" s="132"/>
      <c r="D48" s="132"/>
    </row>
    <row r="49" spans="1:4" s="1" customFormat="1" ht="12" customHeight="1">
      <c r="A49" s="11" t="s">
        <v>275</v>
      </c>
      <c r="B49" s="227" t="s">
        <v>127</v>
      </c>
      <c r="C49" s="132"/>
      <c r="D49" s="132"/>
    </row>
    <row r="50" spans="1:4" s="1" customFormat="1" ht="12" customHeight="1" thickBot="1">
      <c r="A50" s="13" t="s">
        <v>276</v>
      </c>
      <c r="B50" s="226" t="s">
        <v>277</v>
      </c>
      <c r="C50" s="133"/>
      <c r="D50" s="133"/>
    </row>
    <row r="51" spans="1:4" s="1" customFormat="1" ht="12" customHeight="1" thickBot="1">
      <c r="A51" s="17" t="s">
        <v>278</v>
      </c>
      <c r="B51" s="229" t="s">
        <v>128</v>
      </c>
      <c r="C51" s="128"/>
      <c r="D51" s="128">
        <f>SUM(D52:D54)</f>
        <v>0</v>
      </c>
    </row>
    <row r="52" spans="1:4" s="1" customFormat="1" ht="12" customHeight="1">
      <c r="A52" s="12" t="s">
        <v>279</v>
      </c>
      <c r="B52" s="230" t="s">
        <v>280</v>
      </c>
      <c r="C52" s="130">
        <f>SUM(C53:C55)</f>
        <v>0</v>
      </c>
      <c r="D52" s="130"/>
    </row>
    <row r="53" spans="1:4" s="1" customFormat="1" ht="12" customHeight="1">
      <c r="A53" s="11" t="s">
        <v>281</v>
      </c>
      <c r="B53" s="227" t="s">
        <v>129</v>
      </c>
      <c r="C53" s="129"/>
      <c r="D53" s="129"/>
    </row>
    <row r="54" spans="1:4" s="1" customFormat="1" ht="12" customHeight="1">
      <c r="A54" s="11" t="s">
        <v>282</v>
      </c>
      <c r="B54" s="227" t="s">
        <v>283</v>
      </c>
      <c r="C54" s="129"/>
      <c r="D54" s="129"/>
    </row>
    <row r="55" spans="1:4" s="1" customFormat="1" ht="12" customHeight="1" thickBot="1">
      <c r="A55" s="13" t="s">
        <v>284</v>
      </c>
      <c r="B55" s="226" t="s">
        <v>130</v>
      </c>
      <c r="C55" s="131"/>
      <c r="D55" s="131"/>
    </row>
    <row r="56" spans="1:4" s="1" customFormat="1" ht="12" customHeight="1" thickBot="1">
      <c r="A56" s="17" t="s">
        <v>284</v>
      </c>
      <c r="B56" s="231" t="s">
        <v>131</v>
      </c>
      <c r="C56" s="128"/>
      <c r="D56" s="128">
        <f>SUM(D57:D59)</f>
        <v>0</v>
      </c>
    </row>
    <row r="57" spans="1:4" s="1" customFormat="1" ht="12" customHeight="1">
      <c r="A57" s="11" t="s">
        <v>285</v>
      </c>
      <c r="B57" s="230" t="s">
        <v>286</v>
      </c>
      <c r="C57" s="132">
        <f>SUM(C58:C60)</f>
        <v>0</v>
      </c>
      <c r="D57" s="132"/>
    </row>
    <row r="58" spans="1:4" s="1" customFormat="1" ht="12" customHeight="1">
      <c r="A58" s="11" t="s">
        <v>287</v>
      </c>
      <c r="B58" s="227" t="s">
        <v>132</v>
      </c>
      <c r="C58" s="132"/>
      <c r="D58" s="132"/>
    </row>
    <row r="59" spans="1:4" s="1" customFormat="1" ht="12" customHeight="1">
      <c r="A59" s="11" t="s">
        <v>288</v>
      </c>
      <c r="B59" s="227" t="s">
        <v>289</v>
      </c>
      <c r="C59" s="132"/>
      <c r="D59" s="132"/>
    </row>
    <row r="60" spans="1:4" s="1" customFormat="1" ht="12" customHeight="1" thickBot="1">
      <c r="A60" s="11" t="s">
        <v>290</v>
      </c>
      <c r="B60" s="226" t="s">
        <v>133</v>
      </c>
      <c r="C60" s="132"/>
      <c r="D60" s="132"/>
    </row>
    <row r="61" spans="1:4" s="1" customFormat="1" ht="12" customHeight="1" thickBot="1">
      <c r="A61" s="17" t="s">
        <v>290</v>
      </c>
      <c r="B61" s="229" t="s">
        <v>134</v>
      </c>
      <c r="C61" s="137"/>
      <c r="D61" s="137">
        <f>+D6+D13+D20+D27+D34+D45+D51+D56</f>
        <v>0</v>
      </c>
    </row>
    <row r="62" spans="1:4" s="1" customFormat="1" ht="12" customHeight="1" thickBot="1">
      <c r="A62" s="156" t="s">
        <v>291</v>
      </c>
      <c r="B62" s="231" t="s">
        <v>292</v>
      </c>
      <c r="C62" s="128">
        <f>+C7+C14+C21+C28+C35+C46+C52+C57</f>
        <v>27938</v>
      </c>
      <c r="D62" s="128">
        <v>27830</v>
      </c>
    </row>
    <row r="63" spans="1:4" s="1" customFormat="1" ht="12" customHeight="1">
      <c r="A63" s="11" t="s">
        <v>293</v>
      </c>
      <c r="B63" s="230" t="s">
        <v>294</v>
      </c>
      <c r="C63" s="132">
        <f>SUM(C64:C66)</f>
        <v>0</v>
      </c>
      <c r="D63" s="132"/>
    </row>
    <row r="64" spans="1:4" s="1" customFormat="1" ht="12" customHeight="1">
      <c r="A64" s="11" t="s">
        <v>295</v>
      </c>
      <c r="B64" s="227" t="s">
        <v>135</v>
      </c>
      <c r="C64" s="132"/>
      <c r="D64" s="132"/>
    </row>
    <row r="65" spans="1:4" s="1" customFormat="1" ht="12" customHeight="1" thickBot="1">
      <c r="A65" s="11" t="s">
        <v>296</v>
      </c>
      <c r="B65" s="216" t="s">
        <v>136</v>
      </c>
      <c r="C65" s="132"/>
      <c r="D65" s="132"/>
    </row>
    <row r="66" spans="1:4" s="1" customFormat="1" ht="12" customHeight="1" thickBot="1">
      <c r="A66" s="156" t="s">
        <v>297</v>
      </c>
      <c r="B66" s="231" t="s">
        <v>137</v>
      </c>
      <c r="C66" s="128"/>
      <c r="D66" s="128">
        <f>SUM(D67:D70)</f>
        <v>0</v>
      </c>
    </row>
    <row r="67" spans="1:4" s="1" customFormat="1" ht="12" customHeight="1">
      <c r="A67" s="11" t="s">
        <v>240</v>
      </c>
      <c r="B67" s="230" t="s">
        <v>298</v>
      </c>
      <c r="C67" s="132">
        <f>SUM(C68:C71)</f>
        <v>0</v>
      </c>
      <c r="D67" s="132"/>
    </row>
    <row r="68" spans="1:4" s="1" customFormat="1" ht="12" customHeight="1">
      <c r="A68" s="11" t="s">
        <v>299</v>
      </c>
      <c r="B68" s="227" t="s">
        <v>138</v>
      </c>
      <c r="C68" s="132"/>
      <c r="D68" s="132"/>
    </row>
    <row r="69" spans="1:4" s="1" customFormat="1" ht="12" customHeight="1">
      <c r="A69" s="11" t="s">
        <v>300</v>
      </c>
      <c r="B69" s="227" t="s">
        <v>139</v>
      </c>
      <c r="C69" s="132"/>
      <c r="D69" s="132"/>
    </row>
    <row r="70" spans="1:6" s="1" customFormat="1" ht="12" customHeight="1" thickBot="1">
      <c r="A70" s="11" t="s">
        <v>301</v>
      </c>
      <c r="B70" s="226" t="s">
        <v>140</v>
      </c>
      <c r="C70" s="132"/>
      <c r="D70" s="132"/>
      <c r="F70" s="26"/>
    </row>
    <row r="71" spans="1:4" s="1" customFormat="1" ht="12" customHeight="1" thickBot="1">
      <c r="A71" s="156" t="s">
        <v>302</v>
      </c>
      <c r="B71" s="231" t="s">
        <v>141</v>
      </c>
      <c r="C71" s="128"/>
      <c r="D71" s="128">
        <f>SUM(D72:D73)</f>
        <v>0</v>
      </c>
    </row>
    <row r="72" spans="1:4" s="1" customFormat="1" ht="12" customHeight="1">
      <c r="A72" s="11" t="s">
        <v>303</v>
      </c>
      <c r="B72" s="230" t="s">
        <v>304</v>
      </c>
      <c r="C72" s="132">
        <f>SUM(C73:C74)</f>
        <v>0</v>
      </c>
      <c r="D72" s="132"/>
    </row>
    <row r="73" spans="1:4" s="1" customFormat="1" ht="12" customHeight="1" thickBot="1">
      <c r="A73" s="11" t="s">
        <v>305</v>
      </c>
      <c r="B73" s="226" t="s">
        <v>142</v>
      </c>
      <c r="C73" s="132"/>
      <c r="D73" s="132"/>
    </row>
    <row r="74" spans="1:4" s="1" customFormat="1" ht="12" customHeight="1" thickBot="1">
      <c r="A74" s="156" t="s">
        <v>306</v>
      </c>
      <c r="B74" s="231" t="s">
        <v>143</v>
      </c>
      <c r="C74" s="128"/>
      <c r="D74" s="128">
        <f>SUM(D75:D77)</f>
        <v>0</v>
      </c>
    </row>
    <row r="75" spans="1:4" s="1" customFormat="1" ht="12" customHeight="1">
      <c r="A75" s="11" t="s">
        <v>307</v>
      </c>
      <c r="B75" s="230" t="s">
        <v>308</v>
      </c>
      <c r="C75" s="132">
        <f>SUM(C76:C78)</f>
        <v>0</v>
      </c>
      <c r="D75" s="132"/>
    </row>
    <row r="76" spans="1:4" s="1" customFormat="1" ht="12" customHeight="1">
      <c r="A76" s="11" t="s">
        <v>309</v>
      </c>
      <c r="B76" s="227" t="s">
        <v>144</v>
      </c>
      <c r="C76" s="132"/>
      <c r="D76" s="132"/>
    </row>
    <row r="77" spans="1:4" s="1" customFormat="1" ht="12" customHeight="1" thickBot="1">
      <c r="A77" s="11" t="s">
        <v>310</v>
      </c>
      <c r="B77" s="226" t="s">
        <v>145</v>
      </c>
      <c r="C77" s="132"/>
      <c r="D77" s="132"/>
    </row>
    <row r="78" spans="1:4" s="1" customFormat="1" ht="12" customHeight="1" thickBot="1">
      <c r="A78" s="156" t="s">
        <v>311</v>
      </c>
      <c r="B78" s="231" t="s">
        <v>146</v>
      </c>
      <c r="C78" s="128"/>
      <c r="D78" s="128">
        <f>SUM(D79:D82)</f>
        <v>0</v>
      </c>
    </row>
    <row r="79" spans="1:4" s="1" customFormat="1" ht="12" customHeight="1">
      <c r="A79" s="158" t="s">
        <v>312</v>
      </c>
      <c r="B79" s="230" t="s">
        <v>313</v>
      </c>
      <c r="C79" s="132">
        <f>SUM(C80:C83)</f>
        <v>0</v>
      </c>
      <c r="D79" s="132"/>
    </row>
    <row r="80" spans="1:4" s="1" customFormat="1" ht="12" customHeight="1">
      <c r="A80" s="159" t="s">
        <v>314</v>
      </c>
      <c r="B80" s="227" t="s">
        <v>147</v>
      </c>
      <c r="C80" s="132"/>
      <c r="D80" s="132"/>
    </row>
    <row r="81" spans="1:4" s="1" customFormat="1" ht="12" customHeight="1">
      <c r="A81" s="159" t="s">
        <v>315</v>
      </c>
      <c r="B81" s="227" t="s">
        <v>148</v>
      </c>
      <c r="C81" s="132"/>
      <c r="D81" s="132"/>
    </row>
    <row r="82" spans="1:4" s="1" customFormat="1" ht="12" customHeight="1" thickBot="1">
      <c r="A82" s="160" t="s">
        <v>316</v>
      </c>
      <c r="B82" s="226" t="s">
        <v>149</v>
      </c>
      <c r="C82" s="132"/>
      <c r="D82" s="132"/>
    </row>
    <row r="83" spans="1:4" s="1" customFormat="1" ht="12" customHeight="1" thickBot="1">
      <c r="A83" s="156" t="s">
        <v>317</v>
      </c>
      <c r="B83" s="258" t="s">
        <v>150</v>
      </c>
      <c r="C83" s="259"/>
      <c r="D83" s="259"/>
    </row>
    <row r="84" spans="1:4" s="1" customFormat="1" ht="12" customHeight="1" thickBot="1">
      <c r="A84" s="156" t="s">
        <v>318</v>
      </c>
      <c r="B84" s="261" t="s">
        <v>151</v>
      </c>
      <c r="C84" s="262"/>
      <c r="D84" s="262"/>
    </row>
    <row r="85" spans="1:4" s="1" customFormat="1" ht="12" customHeight="1" thickBot="1">
      <c r="A85" s="163" t="s">
        <v>319</v>
      </c>
      <c r="B85" s="199" t="s">
        <v>320</v>
      </c>
      <c r="C85" s="260">
        <f>+C63+C67+C72+C75+C79+C84</f>
        <v>0</v>
      </c>
      <c r="D85" s="260"/>
    </row>
    <row r="86" spans="1:4" s="1" customFormat="1" ht="15.75" customHeight="1" thickBot="1">
      <c r="A86" s="256" t="s">
        <v>321</v>
      </c>
      <c r="B86" s="257" t="s">
        <v>322</v>
      </c>
      <c r="C86" s="266">
        <f>+C62+C85</f>
        <v>27938</v>
      </c>
      <c r="D86" s="263">
        <v>27830</v>
      </c>
    </row>
    <row r="87" spans="1:4" s="1" customFormat="1" ht="12" customHeight="1">
      <c r="A87" s="300" t="s">
        <v>30</v>
      </c>
      <c r="B87" s="300"/>
      <c r="C87" s="300"/>
      <c r="D87" s="300"/>
    </row>
    <row r="88" spans="1:4" s="1" customFormat="1" ht="12" customHeight="1" thickBot="1">
      <c r="A88" s="302" t="s">
        <v>46</v>
      </c>
      <c r="B88" s="302"/>
      <c r="C88" s="119"/>
      <c r="D88" s="147"/>
    </row>
    <row r="89" spans="1:4" s="1" customFormat="1" ht="12" customHeight="1">
      <c r="A89" s="298" t="s">
        <v>42</v>
      </c>
      <c r="B89" s="295" t="s">
        <v>229</v>
      </c>
      <c r="C89" s="297" t="s">
        <v>184</v>
      </c>
      <c r="D89" s="297"/>
    </row>
    <row r="90" spans="1:5" s="1" customFormat="1" ht="24" customHeight="1" thickBot="1">
      <c r="A90" s="299"/>
      <c r="B90" s="296"/>
      <c r="C90" s="123" t="s">
        <v>90</v>
      </c>
      <c r="D90" s="123" t="s">
        <v>91</v>
      </c>
      <c r="E90" s="169"/>
    </row>
    <row r="91" spans="1:5" s="1" customFormat="1" ht="12" customHeight="1" thickBot="1">
      <c r="A91" s="22">
        <v>1</v>
      </c>
      <c r="B91" s="23">
        <v>2</v>
      </c>
      <c r="C91" s="23">
        <v>3</v>
      </c>
      <c r="D91" s="23">
        <v>4</v>
      </c>
      <c r="E91" s="169"/>
    </row>
    <row r="92" spans="1:5" s="1" customFormat="1" ht="15" customHeight="1" thickBot="1">
      <c r="A92" s="19" t="s">
        <v>323</v>
      </c>
      <c r="B92" s="21" t="s">
        <v>324</v>
      </c>
      <c r="C92" s="200">
        <f>SUM(C93:C97)</f>
        <v>90084</v>
      </c>
      <c r="D92" s="127">
        <f>+D93+D94+D95+D96+D97</f>
        <v>104166</v>
      </c>
      <c r="E92" s="169"/>
    </row>
    <row r="93" spans="1:4" s="1" customFormat="1" ht="12.75" customHeight="1">
      <c r="A93" s="14" t="s">
        <v>325</v>
      </c>
      <c r="B93" s="219" t="s">
        <v>31</v>
      </c>
      <c r="C93" s="201">
        <v>41945</v>
      </c>
      <c r="D93" s="212">
        <v>48514</v>
      </c>
    </row>
    <row r="94" spans="1:4" ht="16.5" customHeight="1">
      <c r="A94" s="11" t="s">
        <v>326</v>
      </c>
      <c r="B94" s="220" t="s">
        <v>55</v>
      </c>
      <c r="C94" s="202">
        <v>11510</v>
      </c>
      <c r="D94" s="129">
        <v>13976</v>
      </c>
    </row>
    <row r="95" spans="1:4" ht="15.75">
      <c r="A95" s="11" t="s">
        <v>327</v>
      </c>
      <c r="B95" s="220" t="s">
        <v>44</v>
      </c>
      <c r="C95" s="203">
        <v>33629</v>
      </c>
      <c r="D95" s="131">
        <v>38063</v>
      </c>
    </row>
    <row r="96" spans="1:4" s="25" customFormat="1" ht="12" customHeight="1">
      <c r="A96" s="11" t="s">
        <v>328</v>
      </c>
      <c r="B96" s="221" t="s">
        <v>56</v>
      </c>
      <c r="C96" s="203"/>
      <c r="D96" s="131"/>
    </row>
    <row r="97" spans="1:4" ht="12" customHeight="1">
      <c r="A97" s="11" t="s">
        <v>329</v>
      </c>
      <c r="B97" s="222" t="s">
        <v>57</v>
      </c>
      <c r="C97" s="203">
        <v>3000</v>
      </c>
      <c r="D97" s="131">
        <v>3613</v>
      </c>
    </row>
    <row r="98" spans="1:4" ht="12" customHeight="1">
      <c r="A98" s="11" t="s">
        <v>330</v>
      </c>
      <c r="B98" s="220" t="s">
        <v>152</v>
      </c>
      <c r="C98" s="203"/>
      <c r="D98" s="131"/>
    </row>
    <row r="99" spans="1:4" ht="12" customHeight="1">
      <c r="A99" s="11" t="s">
        <v>331</v>
      </c>
      <c r="B99" s="223" t="s">
        <v>153</v>
      </c>
      <c r="C99" s="203"/>
      <c r="D99" s="131"/>
    </row>
    <row r="100" spans="1:4" ht="12" customHeight="1">
      <c r="A100" s="11" t="s">
        <v>332</v>
      </c>
      <c r="B100" s="220" t="s">
        <v>154</v>
      </c>
      <c r="C100" s="203"/>
      <c r="D100" s="131"/>
    </row>
    <row r="101" spans="1:4" ht="12" customHeight="1">
      <c r="A101" s="11" t="s">
        <v>333</v>
      </c>
      <c r="B101" s="220" t="s">
        <v>155</v>
      </c>
      <c r="C101" s="203"/>
      <c r="D101" s="131"/>
    </row>
    <row r="102" spans="1:4" ht="12" customHeight="1">
      <c r="A102" s="11" t="s">
        <v>334</v>
      </c>
      <c r="B102" s="223" t="s">
        <v>156</v>
      </c>
      <c r="C102" s="203"/>
      <c r="D102" s="131"/>
    </row>
    <row r="103" spans="1:4" ht="12" customHeight="1">
      <c r="A103" s="11" t="s">
        <v>335</v>
      </c>
      <c r="B103" s="223" t="s">
        <v>157</v>
      </c>
      <c r="C103" s="203"/>
      <c r="D103" s="131"/>
    </row>
    <row r="104" spans="1:4" ht="12" customHeight="1">
      <c r="A104" s="11" t="s">
        <v>336</v>
      </c>
      <c r="B104" s="220" t="s">
        <v>158</v>
      </c>
      <c r="C104" s="203"/>
      <c r="D104" s="131"/>
    </row>
    <row r="105" spans="1:4" ht="12" customHeight="1">
      <c r="A105" s="10" t="s">
        <v>337</v>
      </c>
      <c r="B105" s="224" t="s">
        <v>159</v>
      </c>
      <c r="C105" s="203"/>
      <c r="D105" s="131"/>
    </row>
    <row r="106" spans="1:4" ht="12" customHeight="1">
      <c r="A106" s="11" t="s">
        <v>338</v>
      </c>
      <c r="B106" s="224" t="s">
        <v>160</v>
      </c>
      <c r="C106" s="203"/>
      <c r="D106" s="131"/>
    </row>
    <row r="107" spans="1:4" ht="12" customHeight="1" thickBot="1">
      <c r="A107" s="15" t="s">
        <v>339</v>
      </c>
      <c r="B107" s="225" t="s">
        <v>161</v>
      </c>
      <c r="C107" s="204">
        <v>3000</v>
      </c>
      <c r="D107" s="213">
        <v>3613</v>
      </c>
    </row>
    <row r="108" spans="1:4" ht="12" customHeight="1" thickBot="1">
      <c r="A108" s="17" t="s">
        <v>340</v>
      </c>
      <c r="B108" s="20" t="s">
        <v>341</v>
      </c>
      <c r="C108" s="205">
        <f>+C109+C111+C113</f>
        <v>0</v>
      </c>
      <c r="D108" s="128">
        <f>+D109+D111+D113</f>
        <v>0</v>
      </c>
    </row>
    <row r="109" spans="1:4" ht="12" customHeight="1">
      <c r="A109" s="12" t="s">
        <v>342</v>
      </c>
      <c r="B109" s="220" t="s">
        <v>69</v>
      </c>
      <c r="C109" s="206"/>
      <c r="D109" s="130"/>
    </row>
    <row r="110" spans="1:4" ht="12" customHeight="1">
      <c r="A110" s="12"/>
      <c r="B110" s="224" t="s">
        <v>162</v>
      </c>
      <c r="C110" s="206"/>
      <c r="D110" s="130"/>
    </row>
    <row r="111" spans="1:4" ht="12" customHeight="1">
      <c r="A111" s="12" t="s">
        <v>343</v>
      </c>
      <c r="B111" s="224" t="s">
        <v>58</v>
      </c>
      <c r="C111" s="202"/>
      <c r="D111" s="129"/>
    </row>
    <row r="112" spans="1:4" ht="12" customHeight="1">
      <c r="A112" s="12"/>
      <c r="B112" s="224" t="s">
        <v>163</v>
      </c>
      <c r="C112" s="207"/>
      <c r="D112" s="129"/>
    </row>
    <row r="113" spans="1:4" ht="12" customHeight="1">
      <c r="A113" s="12" t="s">
        <v>344</v>
      </c>
      <c r="B113" s="226" t="s">
        <v>71</v>
      </c>
      <c r="C113" s="207"/>
      <c r="D113" s="129"/>
    </row>
    <row r="114" spans="1:4" ht="12" customHeight="1">
      <c r="A114" s="12" t="s">
        <v>345</v>
      </c>
      <c r="B114" s="227" t="s">
        <v>228</v>
      </c>
      <c r="C114" s="207"/>
      <c r="D114" s="129"/>
    </row>
    <row r="115" spans="1:4" ht="15.75">
      <c r="A115" s="12" t="s">
        <v>346</v>
      </c>
      <c r="B115" s="217" t="s">
        <v>164</v>
      </c>
      <c r="C115" s="207"/>
      <c r="D115" s="129"/>
    </row>
    <row r="116" spans="1:4" ht="12" customHeight="1">
      <c r="A116" s="12" t="s">
        <v>347</v>
      </c>
      <c r="B116" s="220" t="s">
        <v>155</v>
      </c>
      <c r="C116" s="207"/>
      <c r="D116" s="129"/>
    </row>
    <row r="117" spans="1:4" ht="12" customHeight="1">
      <c r="A117" s="12" t="s">
        <v>348</v>
      </c>
      <c r="B117" s="220" t="s">
        <v>165</v>
      </c>
      <c r="C117" s="207"/>
      <c r="D117" s="129"/>
    </row>
    <row r="118" spans="1:4" ht="12" customHeight="1">
      <c r="A118" s="12" t="s">
        <v>349</v>
      </c>
      <c r="B118" s="220" t="s">
        <v>166</v>
      </c>
      <c r="C118" s="207"/>
      <c r="D118" s="129"/>
    </row>
    <row r="119" spans="1:4" ht="12" customHeight="1">
      <c r="A119" s="12" t="s">
        <v>350</v>
      </c>
      <c r="B119" s="220" t="s">
        <v>158</v>
      </c>
      <c r="C119" s="207"/>
      <c r="D119" s="129"/>
    </row>
    <row r="120" spans="1:4" ht="12" customHeight="1">
      <c r="A120" s="12" t="s">
        <v>351</v>
      </c>
      <c r="B120" s="220" t="s">
        <v>167</v>
      </c>
      <c r="C120" s="207"/>
      <c r="D120" s="129"/>
    </row>
    <row r="121" spans="1:4" ht="12" customHeight="1" thickBot="1">
      <c r="A121" s="10" t="s">
        <v>352</v>
      </c>
      <c r="B121" s="220" t="s">
        <v>168</v>
      </c>
      <c r="C121" s="208"/>
      <c r="D121" s="131"/>
    </row>
    <row r="122" spans="1:4" ht="12" customHeight="1" thickBot="1">
      <c r="A122" s="17" t="s">
        <v>353</v>
      </c>
      <c r="B122" s="41" t="s">
        <v>32</v>
      </c>
      <c r="C122" s="205">
        <f>+C123+C124</f>
        <v>0</v>
      </c>
      <c r="D122" s="128">
        <f>+D123+D124</f>
        <v>0</v>
      </c>
    </row>
    <row r="123" spans="1:4" ht="12" customHeight="1">
      <c r="A123" s="12" t="s">
        <v>354</v>
      </c>
      <c r="B123" s="217" t="s">
        <v>37</v>
      </c>
      <c r="C123" s="206"/>
      <c r="D123" s="130"/>
    </row>
    <row r="124" spans="1:4" ht="12" customHeight="1" thickBot="1">
      <c r="A124" s="13" t="s">
        <v>355</v>
      </c>
      <c r="B124" s="224" t="s">
        <v>38</v>
      </c>
      <c r="C124" s="203"/>
      <c r="D124" s="131"/>
    </row>
    <row r="125" spans="1:4" ht="12" customHeight="1" thickBot="1">
      <c r="A125" s="17" t="s">
        <v>356</v>
      </c>
      <c r="B125" s="41" t="s">
        <v>357</v>
      </c>
      <c r="C125" s="205">
        <f>+C92+C108+C122</f>
        <v>90084</v>
      </c>
      <c r="D125" s="128">
        <f>+D92+D108+D122</f>
        <v>104166</v>
      </c>
    </row>
    <row r="126" spans="1:4" ht="12" customHeight="1" thickBot="1">
      <c r="A126" s="17" t="s">
        <v>358</v>
      </c>
      <c r="B126" s="41" t="s">
        <v>359</v>
      </c>
      <c r="C126" s="205">
        <f>+C127+C128+C129</f>
        <v>0</v>
      </c>
      <c r="D126" s="128">
        <f>+D127+D128+D129</f>
        <v>0</v>
      </c>
    </row>
    <row r="127" spans="1:4" ht="12" customHeight="1">
      <c r="A127" s="12" t="s">
        <v>360</v>
      </c>
      <c r="B127" s="217" t="s">
        <v>169</v>
      </c>
      <c r="C127" s="207"/>
      <c r="D127" s="129"/>
    </row>
    <row r="128" spans="1:4" ht="12" customHeight="1">
      <c r="A128" s="12" t="s">
        <v>361</v>
      </c>
      <c r="B128" s="217" t="s">
        <v>170</v>
      </c>
      <c r="C128" s="207"/>
      <c r="D128" s="129"/>
    </row>
    <row r="129" spans="1:4" ht="12" customHeight="1" thickBot="1">
      <c r="A129" s="10" t="s">
        <v>362</v>
      </c>
      <c r="B129" s="228" t="s">
        <v>171</v>
      </c>
      <c r="C129" s="207"/>
      <c r="D129" s="129"/>
    </row>
    <row r="130" spans="1:4" ht="12" customHeight="1" thickBot="1">
      <c r="A130" s="17" t="s">
        <v>363</v>
      </c>
      <c r="B130" s="41" t="s">
        <v>364</v>
      </c>
      <c r="C130" s="205">
        <f>+C131+C132+C133+C134</f>
        <v>0</v>
      </c>
      <c r="D130" s="128">
        <f>+D131+D132+D133+D134</f>
        <v>0</v>
      </c>
    </row>
    <row r="131" spans="1:4" ht="12" customHeight="1">
      <c r="A131" s="12" t="s">
        <v>365</v>
      </c>
      <c r="B131" s="217" t="s">
        <v>172</v>
      </c>
      <c r="C131" s="207"/>
      <c r="D131" s="129"/>
    </row>
    <row r="132" spans="1:4" ht="12" customHeight="1">
      <c r="A132" s="12" t="s">
        <v>366</v>
      </c>
      <c r="B132" s="217" t="s">
        <v>173</v>
      </c>
      <c r="C132" s="207"/>
      <c r="D132" s="129"/>
    </row>
    <row r="133" spans="1:4" ht="12" customHeight="1">
      <c r="A133" s="12" t="s">
        <v>367</v>
      </c>
      <c r="B133" s="217" t="s">
        <v>174</v>
      </c>
      <c r="C133" s="207"/>
      <c r="D133" s="129"/>
    </row>
    <row r="134" spans="1:4" ht="12" customHeight="1" thickBot="1">
      <c r="A134" s="10" t="s">
        <v>368</v>
      </c>
      <c r="B134" s="228" t="s">
        <v>175</v>
      </c>
      <c r="C134" s="207"/>
      <c r="D134" s="129"/>
    </row>
    <row r="135" spans="1:4" ht="12" customHeight="1" thickBot="1">
      <c r="A135" s="17" t="s">
        <v>369</v>
      </c>
      <c r="B135" s="41" t="s">
        <v>370</v>
      </c>
      <c r="C135" s="209">
        <f>+C136+C137+C138+C139</f>
        <v>0</v>
      </c>
      <c r="D135" s="137">
        <f>+D136+D137+D138+D139</f>
        <v>0</v>
      </c>
    </row>
    <row r="136" spans="1:4" ht="12" customHeight="1">
      <c r="A136" s="12" t="s">
        <v>371</v>
      </c>
      <c r="B136" s="217" t="s">
        <v>176</v>
      </c>
      <c r="C136" s="207"/>
      <c r="D136" s="129"/>
    </row>
    <row r="137" spans="1:4" ht="12" customHeight="1">
      <c r="A137" s="12" t="s">
        <v>372</v>
      </c>
      <c r="B137" s="217" t="s">
        <v>177</v>
      </c>
      <c r="C137" s="207"/>
      <c r="D137" s="129"/>
    </row>
    <row r="138" spans="1:4" ht="12" customHeight="1">
      <c r="A138" s="12" t="s">
        <v>373</v>
      </c>
      <c r="B138" s="217" t="s">
        <v>178</v>
      </c>
      <c r="C138" s="207"/>
      <c r="D138" s="129"/>
    </row>
    <row r="139" spans="1:4" ht="12" customHeight="1" thickBot="1">
      <c r="A139" s="10" t="s">
        <v>374</v>
      </c>
      <c r="B139" s="228" t="s">
        <v>179</v>
      </c>
      <c r="C139" s="207"/>
      <c r="D139" s="129"/>
    </row>
    <row r="140" spans="1:4" ht="12" customHeight="1" thickBot="1">
      <c r="A140" s="17" t="s">
        <v>375</v>
      </c>
      <c r="B140" s="41" t="s">
        <v>376</v>
      </c>
      <c r="C140" s="210">
        <f>+C141+C142+C143+C144</f>
        <v>0</v>
      </c>
      <c r="D140" s="214">
        <f>+D141+D142+D143+D144</f>
        <v>0</v>
      </c>
    </row>
    <row r="141" spans="1:4" ht="12" customHeight="1">
      <c r="A141" s="12" t="s">
        <v>377</v>
      </c>
      <c r="B141" s="217" t="s">
        <v>180</v>
      </c>
      <c r="C141" s="207"/>
      <c r="D141" s="129"/>
    </row>
    <row r="142" spans="1:4" ht="12" customHeight="1">
      <c r="A142" s="12" t="s">
        <v>378</v>
      </c>
      <c r="B142" s="217" t="s">
        <v>181</v>
      </c>
      <c r="C142" s="207"/>
      <c r="D142" s="129"/>
    </row>
    <row r="143" spans="1:4" ht="12" customHeight="1">
      <c r="A143" s="12" t="s">
        <v>379</v>
      </c>
      <c r="B143" s="217" t="s">
        <v>182</v>
      </c>
      <c r="C143" s="207"/>
      <c r="D143" s="129"/>
    </row>
    <row r="144" spans="1:4" ht="12" customHeight="1" thickBot="1">
      <c r="A144" s="12" t="s">
        <v>380</v>
      </c>
      <c r="B144" s="217" t="s">
        <v>183</v>
      </c>
      <c r="C144" s="207"/>
      <c r="D144" s="129"/>
    </row>
    <row r="145" spans="1:4" ht="12" customHeight="1" thickBot="1">
      <c r="A145" s="17" t="s">
        <v>381</v>
      </c>
      <c r="B145" s="41" t="s">
        <v>382</v>
      </c>
      <c r="C145" s="211">
        <f>+C126+C130+C135+C140</f>
        <v>0</v>
      </c>
      <c r="D145" s="215">
        <f>+D126+D130+D135+D140</f>
        <v>0</v>
      </c>
    </row>
    <row r="146" spans="1:4" ht="12" customHeight="1" thickBot="1">
      <c r="A146" s="66" t="s">
        <v>383</v>
      </c>
      <c r="B146" s="218" t="s">
        <v>384</v>
      </c>
      <c r="C146" s="211">
        <f>+C125+C145</f>
        <v>90084</v>
      </c>
      <c r="D146" s="215">
        <f>+D125+D145</f>
        <v>104166</v>
      </c>
    </row>
    <row r="147" ht="12" customHeight="1">
      <c r="C147" s="118"/>
    </row>
    <row r="148" spans="3:5" ht="15" customHeight="1">
      <c r="C148" s="39"/>
      <c r="D148" s="39"/>
      <c r="E148" s="39"/>
    </row>
    <row r="149" s="1" customFormat="1" ht="12.75" customHeight="1"/>
    <row r="150" ht="15.75">
      <c r="C150" s="118"/>
    </row>
    <row r="151" ht="15.75">
      <c r="C151" s="118"/>
    </row>
    <row r="152" ht="15.75">
      <c r="C152" s="118"/>
    </row>
    <row r="153" ht="16.5" customHeight="1">
      <c r="C153" s="118"/>
    </row>
    <row r="154" ht="15.75">
      <c r="C154" s="118"/>
    </row>
    <row r="155" ht="15.75">
      <c r="C155" s="118"/>
    </row>
    <row r="156" ht="15.75">
      <c r="C156" s="118"/>
    </row>
    <row r="157" ht="15.75">
      <c r="C157" s="118"/>
    </row>
    <row r="158" ht="15.75">
      <c r="C158" s="118"/>
    </row>
    <row r="159" spans="5:6" s="118" customFormat="1" ht="15.75">
      <c r="E159" s="24"/>
      <c r="F159" s="24"/>
    </row>
    <row r="160" spans="5:6" s="118" customFormat="1" ht="15.75">
      <c r="E160" s="24"/>
      <c r="F160" s="24"/>
    </row>
    <row r="161" spans="5:6" s="118" customFormat="1" ht="15.75">
      <c r="E161" s="24"/>
      <c r="F161" s="24"/>
    </row>
    <row r="162" spans="5:6" s="118" customFormat="1" ht="15.75">
      <c r="E162" s="24"/>
      <c r="F162" s="24"/>
    </row>
  </sheetData>
  <sheetProtection/>
  <mergeCells count="10">
    <mergeCell ref="A87:D87"/>
    <mergeCell ref="A88:B88"/>
    <mergeCell ref="A89:A90"/>
    <mergeCell ref="B89:B90"/>
    <mergeCell ref="C89:D89"/>
    <mergeCell ref="A1:D1"/>
    <mergeCell ref="A2:B2"/>
    <mergeCell ref="A3:A4"/>
    <mergeCell ref="B3:B4"/>
    <mergeCell ref="C3:D3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CE,Félkövér"&amp;12&amp;U
Vaja VárosÖnkormányzat
2014. ÉVI MÓDOSÍTOTT KÖLTSÉGVETÉS
ÖNKÉNT VÁLLALT FELADATAINAK MÉRLEGE&amp;R&amp;"Times New Roman CE,Félkövér dőlt"&amp;11 1.3. melléklet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2"/>
  <sheetViews>
    <sheetView view="pageLayout" zoomScaleNormal="80" zoomScaleSheetLayoutView="130" workbookViewId="0" topLeftCell="A79">
      <selection activeCell="B143" sqref="B143"/>
    </sheetView>
  </sheetViews>
  <sheetFormatPr defaultColWidth="9.00390625" defaultRowHeight="12.75"/>
  <cols>
    <col min="1" max="1" width="9.00390625" style="118" customWidth="1"/>
    <col min="2" max="2" width="75.875" style="118" customWidth="1"/>
    <col min="3" max="3" width="15.50390625" style="119" customWidth="1"/>
    <col min="4" max="4" width="15.50390625" style="118" customWidth="1"/>
    <col min="5" max="5" width="9.00390625" style="24" customWidth="1"/>
    <col min="6" max="16384" width="9.375" style="24" customWidth="1"/>
  </cols>
  <sheetData>
    <row r="1" spans="1:4" ht="15.75" customHeight="1">
      <c r="A1" s="300" t="s">
        <v>0</v>
      </c>
      <c r="B1" s="300"/>
      <c r="C1" s="300"/>
      <c r="D1" s="300"/>
    </row>
    <row r="2" spans="1:4" ht="15.75" customHeight="1" thickBot="1">
      <c r="A2" s="301" t="s">
        <v>45</v>
      </c>
      <c r="B2" s="301"/>
      <c r="D2" s="77" t="s">
        <v>70</v>
      </c>
    </row>
    <row r="3" spans="1:4" ht="15.75" customHeight="1">
      <c r="A3" s="298" t="s">
        <v>42</v>
      </c>
      <c r="B3" s="295" t="s">
        <v>1</v>
      </c>
      <c r="C3" s="297" t="s">
        <v>184</v>
      </c>
      <c r="D3" s="304"/>
    </row>
    <row r="4" spans="1:4" ht="37.5" customHeight="1" thickBot="1">
      <c r="A4" s="299"/>
      <c r="B4" s="296"/>
      <c r="C4" s="123" t="s">
        <v>90</v>
      </c>
      <c r="D4" s="265" t="s">
        <v>91</v>
      </c>
    </row>
    <row r="5" spans="1:4" s="25" customFormat="1" ht="12" customHeight="1" thickBot="1">
      <c r="A5" s="22">
        <v>1</v>
      </c>
      <c r="B5" s="23">
        <v>2</v>
      </c>
      <c r="C5" s="23">
        <v>3</v>
      </c>
      <c r="D5" s="23">
        <v>4</v>
      </c>
    </row>
    <row r="6" spans="1:4" s="1" customFormat="1" ht="12" customHeight="1" thickBot="1">
      <c r="A6" s="17" t="s">
        <v>231</v>
      </c>
      <c r="B6" s="229" t="s">
        <v>232</v>
      </c>
      <c r="C6" s="128">
        <f>+C7+C8+C9+C10+C11+C12</f>
        <v>0</v>
      </c>
      <c r="D6" s="68">
        <f>+D7+D8+D9+D10+D11+D12</f>
        <v>0</v>
      </c>
    </row>
    <row r="7" spans="1:4" s="1" customFormat="1" ht="12" customHeight="1">
      <c r="A7" s="12" t="s">
        <v>233</v>
      </c>
      <c r="B7" s="230" t="s">
        <v>94</v>
      </c>
      <c r="C7" s="130"/>
      <c r="D7" s="130"/>
    </row>
    <row r="8" spans="1:4" s="1" customFormat="1" ht="12" customHeight="1">
      <c r="A8" s="11" t="s">
        <v>234</v>
      </c>
      <c r="B8" s="227" t="s">
        <v>95</v>
      </c>
      <c r="C8" s="129"/>
      <c r="D8" s="129"/>
    </row>
    <row r="9" spans="1:4" s="1" customFormat="1" ht="12" customHeight="1">
      <c r="A9" s="11" t="s">
        <v>235</v>
      </c>
      <c r="B9" s="227" t="s">
        <v>96</v>
      </c>
      <c r="C9" s="129"/>
      <c r="D9" s="129"/>
    </row>
    <row r="10" spans="1:4" s="1" customFormat="1" ht="12" customHeight="1">
      <c r="A10" s="11" t="s">
        <v>236</v>
      </c>
      <c r="B10" s="227" t="s">
        <v>97</v>
      </c>
      <c r="C10" s="129"/>
      <c r="D10" s="129"/>
    </row>
    <row r="11" spans="1:4" s="1" customFormat="1" ht="12" customHeight="1">
      <c r="A11" s="11" t="s">
        <v>237</v>
      </c>
      <c r="B11" s="227" t="s">
        <v>98</v>
      </c>
      <c r="C11" s="151"/>
      <c r="D11" s="151"/>
    </row>
    <row r="12" spans="1:4" s="1" customFormat="1" ht="12" customHeight="1" thickBot="1">
      <c r="A12" s="13" t="s">
        <v>238</v>
      </c>
      <c r="B12" s="226" t="s">
        <v>99</v>
      </c>
      <c r="C12" s="153"/>
      <c r="D12" s="153"/>
    </row>
    <row r="13" spans="1:4" s="1" customFormat="1" ht="12" customHeight="1" thickBot="1">
      <c r="A13" s="17" t="s">
        <v>239</v>
      </c>
      <c r="B13" s="231" t="s">
        <v>100</v>
      </c>
      <c r="C13" s="128">
        <f>+C14+C15+C16+C17+C18</f>
        <v>134300</v>
      </c>
      <c r="D13" s="128">
        <f>+D14+D15+D16+D17+D18</f>
        <v>147824</v>
      </c>
    </row>
    <row r="14" spans="1:4" s="1" customFormat="1" ht="12" customHeight="1">
      <c r="A14" s="12" t="s">
        <v>240</v>
      </c>
      <c r="B14" s="230" t="s">
        <v>101</v>
      </c>
      <c r="C14" s="130"/>
      <c r="D14" s="130"/>
    </row>
    <row r="15" spans="1:4" s="1" customFormat="1" ht="12" customHeight="1">
      <c r="A15" s="11" t="s">
        <v>241</v>
      </c>
      <c r="B15" s="227" t="s">
        <v>102</v>
      </c>
      <c r="C15" s="129"/>
      <c r="D15" s="129"/>
    </row>
    <row r="16" spans="1:4" s="1" customFormat="1" ht="12" customHeight="1">
      <c r="A16" s="11" t="s">
        <v>242</v>
      </c>
      <c r="B16" s="227" t="s">
        <v>224</v>
      </c>
      <c r="C16" s="129"/>
      <c r="D16" s="129"/>
    </row>
    <row r="17" spans="1:4" s="1" customFormat="1" ht="12" customHeight="1">
      <c r="A17" s="11" t="s">
        <v>243</v>
      </c>
      <c r="B17" s="227" t="s">
        <v>225</v>
      </c>
      <c r="C17" s="129"/>
      <c r="D17" s="129"/>
    </row>
    <row r="18" spans="1:4" s="1" customFormat="1" ht="12" customHeight="1">
      <c r="A18" s="11" t="s">
        <v>244</v>
      </c>
      <c r="B18" s="227" t="s">
        <v>103</v>
      </c>
      <c r="C18" s="129">
        <v>134300</v>
      </c>
      <c r="D18" s="129">
        <v>147824</v>
      </c>
    </row>
    <row r="19" spans="1:4" s="1" customFormat="1" ht="12" customHeight="1" thickBot="1">
      <c r="A19" s="13" t="s">
        <v>244</v>
      </c>
      <c r="B19" s="226" t="s">
        <v>104</v>
      </c>
      <c r="C19" s="131"/>
      <c r="D19" s="131"/>
    </row>
    <row r="20" spans="1:4" s="1" customFormat="1" ht="12" customHeight="1" thickBot="1">
      <c r="A20" s="17" t="s">
        <v>245</v>
      </c>
      <c r="B20" s="229" t="s">
        <v>246</v>
      </c>
      <c r="C20" s="128">
        <f>+C21+C22+C23+C24+C25</f>
        <v>0</v>
      </c>
      <c r="D20" s="128">
        <f>+D21+D22+D23+D24+D25</f>
        <v>0</v>
      </c>
    </row>
    <row r="21" spans="1:4" s="1" customFormat="1" ht="12" customHeight="1">
      <c r="A21" s="12" t="s">
        <v>247</v>
      </c>
      <c r="B21" s="230" t="s">
        <v>105</v>
      </c>
      <c r="C21" s="130"/>
      <c r="D21" s="130"/>
    </row>
    <row r="22" spans="1:4" s="1" customFormat="1" ht="12" customHeight="1">
      <c r="A22" s="11" t="s">
        <v>248</v>
      </c>
      <c r="B22" s="227" t="s">
        <v>106</v>
      </c>
      <c r="C22" s="129"/>
      <c r="D22" s="129"/>
    </row>
    <row r="23" spans="1:4" s="1" customFormat="1" ht="12" customHeight="1">
      <c r="A23" s="11" t="s">
        <v>249</v>
      </c>
      <c r="B23" s="227" t="s">
        <v>226</v>
      </c>
      <c r="C23" s="129"/>
      <c r="D23" s="129"/>
    </row>
    <row r="24" spans="1:4" s="1" customFormat="1" ht="12" customHeight="1">
      <c r="A24" s="11" t="s">
        <v>250</v>
      </c>
      <c r="B24" s="227" t="s">
        <v>227</v>
      </c>
      <c r="C24" s="129"/>
      <c r="D24" s="129"/>
    </row>
    <row r="25" spans="1:4" s="1" customFormat="1" ht="12" customHeight="1">
      <c r="A25" s="11" t="s">
        <v>251</v>
      </c>
      <c r="B25" s="227" t="s">
        <v>107</v>
      </c>
      <c r="C25" s="129"/>
      <c r="D25" s="129"/>
    </row>
    <row r="26" spans="1:4" s="1" customFormat="1" ht="12" customHeight="1" thickBot="1">
      <c r="A26" s="13" t="s">
        <v>251</v>
      </c>
      <c r="B26" s="226" t="s">
        <v>108</v>
      </c>
      <c r="C26" s="131"/>
      <c r="D26" s="131"/>
    </row>
    <row r="27" spans="1:4" s="1" customFormat="1" ht="12" customHeight="1" thickBot="1">
      <c r="A27" s="17" t="s">
        <v>252</v>
      </c>
      <c r="B27" s="229" t="s">
        <v>253</v>
      </c>
      <c r="C27" s="137">
        <f>+C28+C31+C32+C33</f>
        <v>0</v>
      </c>
      <c r="D27" s="137">
        <f>+D28+D31+D32+D33</f>
        <v>0</v>
      </c>
    </row>
    <row r="28" spans="1:4" s="1" customFormat="1" ht="12" customHeight="1">
      <c r="A28" s="12" t="s">
        <v>254</v>
      </c>
      <c r="B28" s="230" t="s">
        <v>109</v>
      </c>
      <c r="C28" s="155">
        <f>+C29+C30</f>
        <v>0</v>
      </c>
      <c r="D28" s="155">
        <f>+D29+D30</f>
        <v>0</v>
      </c>
    </row>
    <row r="29" spans="1:4" s="1" customFormat="1" ht="12" customHeight="1">
      <c r="A29" s="11" t="s">
        <v>254</v>
      </c>
      <c r="B29" s="227" t="s">
        <v>110</v>
      </c>
      <c r="C29" s="129"/>
      <c r="D29" s="129"/>
    </row>
    <row r="30" spans="1:4" s="1" customFormat="1" ht="12" customHeight="1">
      <c r="A30" s="11" t="s">
        <v>255</v>
      </c>
      <c r="B30" s="227" t="s">
        <v>111</v>
      </c>
      <c r="C30" s="129"/>
      <c r="D30" s="129"/>
    </row>
    <row r="31" spans="1:4" s="1" customFormat="1" ht="12" customHeight="1">
      <c r="A31" s="11" t="s">
        <v>256</v>
      </c>
      <c r="B31" s="227" t="s">
        <v>112</v>
      </c>
      <c r="C31" s="129"/>
      <c r="D31" s="129"/>
    </row>
    <row r="32" spans="1:4" s="1" customFormat="1" ht="12" customHeight="1">
      <c r="A32" s="11" t="s">
        <v>257</v>
      </c>
      <c r="B32" s="227" t="s">
        <v>113</v>
      </c>
      <c r="C32" s="129"/>
      <c r="D32" s="129"/>
    </row>
    <row r="33" spans="1:4" s="1" customFormat="1" ht="12" customHeight="1" thickBot="1">
      <c r="A33" s="13" t="s">
        <v>258</v>
      </c>
      <c r="B33" s="226" t="s">
        <v>114</v>
      </c>
      <c r="C33" s="131"/>
      <c r="D33" s="131"/>
    </row>
    <row r="34" spans="1:4" s="1" customFormat="1" ht="12" customHeight="1" thickBot="1">
      <c r="A34" s="17" t="s">
        <v>259</v>
      </c>
      <c r="B34" s="229" t="s">
        <v>260</v>
      </c>
      <c r="C34" s="128">
        <f>SUM(C35:C44)</f>
        <v>0</v>
      </c>
      <c r="D34" s="128">
        <f>SUM(D35:D44)</f>
        <v>0</v>
      </c>
    </row>
    <row r="35" spans="1:4" s="1" customFormat="1" ht="12" customHeight="1">
      <c r="A35" s="12" t="s">
        <v>261</v>
      </c>
      <c r="B35" s="230" t="s">
        <v>115</v>
      </c>
      <c r="C35" s="130"/>
      <c r="D35" s="130"/>
    </row>
    <row r="36" spans="1:4" s="1" customFormat="1" ht="12" customHeight="1">
      <c r="A36" s="11" t="s">
        <v>262</v>
      </c>
      <c r="B36" s="227" t="s">
        <v>116</v>
      </c>
      <c r="C36" s="129"/>
      <c r="D36" s="129"/>
    </row>
    <row r="37" spans="1:4" s="1" customFormat="1" ht="12" customHeight="1">
      <c r="A37" s="11" t="s">
        <v>263</v>
      </c>
      <c r="B37" s="227" t="s">
        <v>117</v>
      </c>
      <c r="C37" s="129"/>
      <c r="D37" s="129"/>
    </row>
    <row r="38" spans="1:4" s="1" customFormat="1" ht="12" customHeight="1">
      <c r="A38" s="11" t="s">
        <v>264</v>
      </c>
      <c r="B38" s="227" t="s">
        <v>118</v>
      </c>
      <c r="C38" s="129"/>
      <c r="D38" s="129"/>
    </row>
    <row r="39" spans="1:4" s="1" customFormat="1" ht="12" customHeight="1">
      <c r="A39" s="11" t="s">
        <v>265</v>
      </c>
      <c r="B39" s="227" t="s">
        <v>119</v>
      </c>
      <c r="C39" s="129"/>
      <c r="D39" s="129"/>
    </row>
    <row r="40" spans="1:4" s="1" customFormat="1" ht="12" customHeight="1">
      <c r="A40" s="11" t="s">
        <v>266</v>
      </c>
      <c r="B40" s="227" t="s">
        <v>120</v>
      </c>
      <c r="C40" s="129"/>
      <c r="D40" s="129"/>
    </row>
    <row r="41" spans="1:4" s="1" customFormat="1" ht="12" customHeight="1">
      <c r="A41" s="11" t="s">
        <v>267</v>
      </c>
      <c r="B41" s="227" t="s">
        <v>121</v>
      </c>
      <c r="C41" s="129"/>
      <c r="D41" s="129"/>
    </row>
    <row r="42" spans="1:4" s="1" customFormat="1" ht="12" customHeight="1">
      <c r="A42" s="11" t="s">
        <v>268</v>
      </c>
      <c r="B42" s="227" t="s">
        <v>122</v>
      </c>
      <c r="C42" s="129"/>
      <c r="D42" s="129"/>
    </row>
    <row r="43" spans="1:4" s="1" customFormat="1" ht="12" customHeight="1">
      <c r="A43" s="11" t="s">
        <v>269</v>
      </c>
      <c r="B43" s="227" t="s">
        <v>123</v>
      </c>
      <c r="C43" s="132"/>
      <c r="D43" s="132"/>
    </row>
    <row r="44" spans="1:4" s="1" customFormat="1" ht="12" customHeight="1" thickBot="1">
      <c r="A44" s="13" t="s">
        <v>270</v>
      </c>
      <c r="B44" s="226" t="s">
        <v>124</v>
      </c>
      <c r="C44" s="133"/>
      <c r="D44" s="133"/>
    </row>
    <row r="45" spans="1:4" s="1" customFormat="1" ht="12" customHeight="1" thickBot="1">
      <c r="A45" s="17" t="s">
        <v>271</v>
      </c>
      <c r="B45" s="229" t="s">
        <v>272</v>
      </c>
      <c r="C45" s="128">
        <f>SUM(C46:C50)</f>
        <v>0</v>
      </c>
      <c r="D45" s="128">
        <f>SUM(D46:D50)</f>
        <v>0</v>
      </c>
    </row>
    <row r="46" spans="1:4" s="1" customFormat="1" ht="12" customHeight="1">
      <c r="A46" s="12" t="s">
        <v>273</v>
      </c>
      <c r="B46" s="230" t="s">
        <v>125</v>
      </c>
      <c r="C46" s="135"/>
      <c r="D46" s="135"/>
    </row>
    <row r="47" spans="1:4" s="1" customFormat="1" ht="12" customHeight="1">
      <c r="A47" s="11" t="s">
        <v>274</v>
      </c>
      <c r="B47" s="227" t="s">
        <v>126</v>
      </c>
      <c r="C47" s="132"/>
      <c r="D47" s="132"/>
    </row>
    <row r="48" spans="1:4" s="1" customFormat="1" ht="12" customHeight="1">
      <c r="A48" s="11" t="s">
        <v>275</v>
      </c>
      <c r="B48" s="227" t="s">
        <v>127</v>
      </c>
      <c r="C48" s="132"/>
      <c r="D48" s="132"/>
    </row>
    <row r="49" spans="1:4" s="1" customFormat="1" ht="12" customHeight="1">
      <c r="A49" s="11" t="s">
        <v>276</v>
      </c>
      <c r="B49" s="227" t="s">
        <v>277</v>
      </c>
      <c r="C49" s="132"/>
      <c r="D49" s="132"/>
    </row>
    <row r="50" spans="1:4" s="1" customFormat="1" ht="12" customHeight="1" thickBot="1">
      <c r="A50" s="13" t="s">
        <v>278</v>
      </c>
      <c r="B50" s="226" t="s">
        <v>128</v>
      </c>
      <c r="C50" s="133"/>
      <c r="D50" s="133"/>
    </row>
    <row r="51" spans="1:4" s="1" customFormat="1" ht="12" customHeight="1" thickBot="1">
      <c r="A51" s="17" t="s">
        <v>279</v>
      </c>
      <c r="B51" s="229" t="s">
        <v>280</v>
      </c>
      <c r="C51" s="128">
        <f>SUM(C52:C54)</f>
        <v>0</v>
      </c>
      <c r="D51" s="128">
        <f>SUM(D52:D54)</f>
        <v>0</v>
      </c>
    </row>
    <row r="52" spans="1:4" s="1" customFormat="1" ht="12" customHeight="1">
      <c r="A52" s="12" t="s">
        <v>281</v>
      </c>
      <c r="B52" s="230" t="s">
        <v>129</v>
      </c>
      <c r="C52" s="130"/>
      <c r="D52" s="130"/>
    </row>
    <row r="53" spans="1:4" s="1" customFormat="1" ht="12" customHeight="1">
      <c r="A53" s="11" t="s">
        <v>282</v>
      </c>
      <c r="B53" s="227" t="s">
        <v>283</v>
      </c>
      <c r="C53" s="129"/>
      <c r="D53" s="129"/>
    </row>
    <row r="54" spans="1:4" s="1" customFormat="1" ht="12" customHeight="1">
      <c r="A54" s="11" t="s">
        <v>284</v>
      </c>
      <c r="B54" s="227" t="s">
        <v>130</v>
      </c>
      <c r="C54" s="129"/>
      <c r="D54" s="129"/>
    </row>
    <row r="55" spans="1:4" s="1" customFormat="1" ht="12" customHeight="1" thickBot="1">
      <c r="A55" s="13" t="s">
        <v>284</v>
      </c>
      <c r="B55" s="226" t="s">
        <v>131</v>
      </c>
      <c r="C55" s="131"/>
      <c r="D55" s="131"/>
    </row>
    <row r="56" spans="1:4" s="1" customFormat="1" ht="12" customHeight="1" thickBot="1">
      <c r="A56" s="17" t="s">
        <v>285</v>
      </c>
      <c r="B56" s="231" t="s">
        <v>286</v>
      </c>
      <c r="C56" s="128">
        <f>SUM(C57:C59)</f>
        <v>0</v>
      </c>
      <c r="D56" s="128">
        <f>SUM(D57:D59)</f>
        <v>0</v>
      </c>
    </row>
    <row r="57" spans="1:4" s="1" customFormat="1" ht="12" customHeight="1">
      <c r="A57" s="11" t="s">
        <v>287</v>
      </c>
      <c r="B57" s="230" t="s">
        <v>132</v>
      </c>
      <c r="C57" s="132"/>
      <c r="D57" s="132"/>
    </row>
    <row r="58" spans="1:4" s="1" customFormat="1" ht="12" customHeight="1">
      <c r="A58" s="11" t="s">
        <v>288</v>
      </c>
      <c r="B58" s="227" t="s">
        <v>289</v>
      </c>
      <c r="C58" s="132"/>
      <c r="D58" s="132"/>
    </row>
    <row r="59" spans="1:4" s="1" customFormat="1" ht="12" customHeight="1">
      <c r="A59" s="11" t="s">
        <v>290</v>
      </c>
      <c r="B59" s="227" t="s">
        <v>133</v>
      </c>
      <c r="C59" s="132"/>
      <c r="D59" s="132"/>
    </row>
    <row r="60" spans="1:4" s="1" customFormat="1" ht="12" customHeight="1" thickBot="1">
      <c r="A60" s="11" t="s">
        <v>290</v>
      </c>
      <c r="B60" s="226" t="s">
        <v>134</v>
      </c>
      <c r="C60" s="132"/>
      <c r="D60" s="132"/>
    </row>
    <row r="61" spans="1:4" s="1" customFormat="1" ht="12" customHeight="1" thickBot="1">
      <c r="A61" s="17" t="s">
        <v>291</v>
      </c>
      <c r="B61" s="229" t="s">
        <v>292</v>
      </c>
      <c r="C61" s="137">
        <f>+C6+C13+C20+C27+C34+C45+C51+C56</f>
        <v>134300</v>
      </c>
      <c r="D61" s="137">
        <f>+D6+D13+D20+D27+D34+D45+D51+D56</f>
        <v>147824</v>
      </c>
    </row>
    <row r="62" spans="1:4" s="1" customFormat="1" ht="12" customHeight="1" thickBot="1">
      <c r="A62" s="156" t="s">
        <v>293</v>
      </c>
      <c r="B62" s="231" t="s">
        <v>294</v>
      </c>
      <c r="C62" s="128">
        <f>SUM(C63:C65)</f>
        <v>0</v>
      </c>
      <c r="D62" s="128">
        <f>SUM(D63:D65)</f>
        <v>0</v>
      </c>
    </row>
    <row r="63" spans="1:4" s="1" customFormat="1" ht="12" customHeight="1">
      <c r="A63" s="11" t="s">
        <v>295</v>
      </c>
      <c r="B63" s="230" t="s">
        <v>135</v>
      </c>
      <c r="C63" s="132"/>
      <c r="D63" s="132"/>
    </row>
    <row r="64" spans="1:4" s="1" customFormat="1" ht="12" customHeight="1">
      <c r="A64" s="11" t="s">
        <v>296</v>
      </c>
      <c r="B64" s="227" t="s">
        <v>136</v>
      </c>
      <c r="C64" s="132"/>
      <c r="D64" s="132"/>
    </row>
    <row r="65" spans="1:4" s="1" customFormat="1" ht="12" customHeight="1" thickBot="1">
      <c r="A65" s="11" t="s">
        <v>297</v>
      </c>
      <c r="B65" s="216" t="s">
        <v>137</v>
      </c>
      <c r="C65" s="132"/>
      <c r="D65" s="132"/>
    </row>
    <row r="66" spans="1:4" s="1" customFormat="1" ht="12" customHeight="1" thickBot="1">
      <c r="A66" s="156" t="s">
        <v>240</v>
      </c>
      <c r="B66" s="231" t="s">
        <v>298</v>
      </c>
      <c r="C66" s="128">
        <f>SUM(C67:C70)</f>
        <v>0</v>
      </c>
      <c r="D66" s="128">
        <f>SUM(D67:D70)</f>
        <v>0</v>
      </c>
    </row>
    <row r="67" spans="1:4" s="1" customFormat="1" ht="12" customHeight="1">
      <c r="A67" s="11" t="s">
        <v>299</v>
      </c>
      <c r="B67" s="230" t="s">
        <v>138</v>
      </c>
      <c r="C67" s="132"/>
      <c r="D67" s="132"/>
    </row>
    <row r="68" spans="1:4" s="1" customFormat="1" ht="12" customHeight="1">
      <c r="A68" s="11" t="s">
        <v>300</v>
      </c>
      <c r="B68" s="227" t="s">
        <v>139</v>
      </c>
      <c r="C68" s="132"/>
      <c r="D68" s="132"/>
    </row>
    <row r="69" spans="1:4" s="1" customFormat="1" ht="12" customHeight="1">
      <c r="A69" s="11" t="s">
        <v>301</v>
      </c>
      <c r="B69" s="227" t="s">
        <v>140</v>
      </c>
      <c r="C69" s="132"/>
      <c r="D69" s="132"/>
    </row>
    <row r="70" spans="1:6" s="1" customFormat="1" ht="12" customHeight="1" thickBot="1">
      <c r="A70" s="11" t="s">
        <v>302</v>
      </c>
      <c r="B70" s="226" t="s">
        <v>141</v>
      </c>
      <c r="C70" s="132"/>
      <c r="D70" s="132"/>
      <c r="F70" s="26"/>
    </row>
    <row r="71" spans="1:4" s="1" customFormat="1" ht="12" customHeight="1" thickBot="1">
      <c r="A71" s="156" t="s">
        <v>303</v>
      </c>
      <c r="B71" s="231" t="s">
        <v>304</v>
      </c>
      <c r="C71" s="128">
        <f>SUM(C72:C73)</f>
        <v>0</v>
      </c>
      <c r="D71" s="128">
        <f>SUM(D72:D73)</f>
        <v>0</v>
      </c>
    </row>
    <row r="72" spans="1:4" s="1" customFormat="1" ht="12" customHeight="1">
      <c r="A72" s="11" t="s">
        <v>305</v>
      </c>
      <c r="B72" s="230" t="s">
        <v>142</v>
      </c>
      <c r="C72" s="132"/>
      <c r="D72" s="132"/>
    </row>
    <row r="73" spans="1:4" s="1" customFormat="1" ht="12" customHeight="1" thickBot="1">
      <c r="A73" s="11" t="s">
        <v>306</v>
      </c>
      <c r="B73" s="226" t="s">
        <v>143</v>
      </c>
      <c r="C73" s="132"/>
      <c r="D73" s="132"/>
    </row>
    <row r="74" spans="1:4" s="1" customFormat="1" ht="12" customHeight="1" thickBot="1">
      <c r="A74" s="156" t="s">
        <v>307</v>
      </c>
      <c r="B74" s="231" t="s">
        <v>308</v>
      </c>
      <c r="C74" s="128">
        <f>SUM(C75:C77)</f>
        <v>0</v>
      </c>
      <c r="D74" s="128">
        <f>SUM(D75:D77)</f>
        <v>0</v>
      </c>
    </row>
    <row r="75" spans="1:4" s="1" customFormat="1" ht="12" customHeight="1">
      <c r="A75" s="11" t="s">
        <v>309</v>
      </c>
      <c r="B75" s="230" t="s">
        <v>144</v>
      </c>
      <c r="C75" s="132"/>
      <c r="D75" s="132"/>
    </row>
    <row r="76" spans="1:4" s="1" customFormat="1" ht="12" customHeight="1">
      <c r="A76" s="11" t="s">
        <v>310</v>
      </c>
      <c r="B76" s="227" t="s">
        <v>145</v>
      </c>
      <c r="C76" s="132"/>
      <c r="D76" s="132"/>
    </row>
    <row r="77" spans="1:4" s="1" customFormat="1" ht="12" customHeight="1" thickBot="1">
      <c r="A77" s="11" t="s">
        <v>311</v>
      </c>
      <c r="B77" s="226" t="s">
        <v>146</v>
      </c>
      <c r="C77" s="132"/>
      <c r="D77" s="132"/>
    </row>
    <row r="78" spans="1:4" s="1" customFormat="1" ht="12" customHeight="1" thickBot="1">
      <c r="A78" s="156" t="s">
        <v>312</v>
      </c>
      <c r="B78" s="231" t="s">
        <v>313</v>
      </c>
      <c r="C78" s="128">
        <f>SUM(C79:C82)</f>
        <v>0</v>
      </c>
      <c r="D78" s="128">
        <f>SUM(D79:D82)</f>
        <v>0</v>
      </c>
    </row>
    <row r="79" spans="1:4" s="1" customFormat="1" ht="12" customHeight="1">
      <c r="A79" s="158" t="s">
        <v>314</v>
      </c>
      <c r="B79" s="230" t="s">
        <v>147</v>
      </c>
      <c r="C79" s="132"/>
      <c r="D79" s="132"/>
    </row>
    <row r="80" spans="1:4" s="1" customFormat="1" ht="12" customHeight="1">
      <c r="A80" s="159" t="s">
        <v>315</v>
      </c>
      <c r="B80" s="227" t="s">
        <v>148</v>
      </c>
      <c r="C80" s="132"/>
      <c r="D80" s="132"/>
    </row>
    <row r="81" spans="1:4" s="1" customFormat="1" ht="12" customHeight="1">
      <c r="A81" s="159" t="s">
        <v>316</v>
      </c>
      <c r="B81" s="227" t="s">
        <v>149</v>
      </c>
      <c r="C81" s="132"/>
      <c r="D81" s="132"/>
    </row>
    <row r="82" spans="1:4" s="1" customFormat="1" ht="12" customHeight="1" thickBot="1">
      <c r="A82" s="160" t="s">
        <v>317</v>
      </c>
      <c r="B82" s="226" t="s">
        <v>150</v>
      </c>
      <c r="C82" s="132"/>
      <c r="D82" s="132"/>
    </row>
    <row r="83" spans="1:4" s="1" customFormat="1" ht="12" customHeight="1" thickBot="1">
      <c r="A83" s="156" t="s">
        <v>318</v>
      </c>
      <c r="B83" s="231" t="s">
        <v>151</v>
      </c>
      <c r="C83" s="161"/>
      <c r="D83" s="161"/>
    </row>
    <row r="84" spans="1:4" s="1" customFormat="1" ht="12" customHeight="1" thickBot="1">
      <c r="A84" s="156" t="s">
        <v>319</v>
      </c>
      <c r="B84" s="198" t="s">
        <v>320</v>
      </c>
      <c r="C84" s="137">
        <f>+C62+C66+C71+C74+C78+C83</f>
        <v>0</v>
      </c>
      <c r="D84" s="137">
        <f>+D62+D66+D71+D74+D78+D83</f>
        <v>0</v>
      </c>
    </row>
    <row r="85" spans="1:4" s="1" customFormat="1" ht="12" customHeight="1" thickBot="1">
      <c r="A85" s="163" t="s">
        <v>321</v>
      </c>
      <c r="B85" s="199" t="s">
        <v>322</v>
      </c>
      <c r="C85" s="137">
        <f>+C61+C84</f>
        <v>134300</v>
      </c>
      <c r="D85" s="137">
        <f>+D61+D84</f>
        <v>147824</v>
      </c>
    </row>
    <row r="86" spans="1:4" s="1" customFormat="1" ht="12" customHeight="1">
      <c r="A86" s="165"/>
      <c r="B86" s="166"/>
      <c r="C86" s="167"/>
      <c r="D86" s="168"/>
    </row>
    <row r="87" spans="1:4" s="1" customFormat="1" ht="12" customHeight="1">
      <c r="A87" s="300" t="s">
        <v>30</v>
      </c>
      <c r="B87" s="300"/>
      <c r="C87" s="300"/>
      <c r="D87" s="300"/>
    </row>
    <row r="88" spans="1:4" s="1" customFormat="1" ht="12" customHeight="1" thickBot="1">
      <c r="A88" s="302" t="s">
        <v>46</v>
      </c>
      <c r="B88" s="302"/>
      <c r="C88" s="119"/>
      <c r="D88" s="147"/>
    </row>
    <row r="89" spans="1:4" s="1" customFormat="1" ht="12" customHeight="1">
      <c r="A89" s="298" t="s">
        <v>42</v>
      </c>
      <c r="B89" s="295" t="s">
        <v>229</v>
      </c>
      <c r="C89" s="297" t="s">
        <v>184</v>
      </c>
      <c r="D89" s="304"/>
    </row>
    <row r="90" spans="1:5" s="1" customFormat="1" ht="24" customHeight="1" thickBot="1">
      <c r="A90" s="299"/>
      <c r="B90" s="296"/>
      <c r="C90" s="123" t="s">
        <v>90</v>
      </c>
      <c r="D90" s="265" t="s">
        <v>91</v>
      </c>
      <c r="E90" s="169"/>
    </row>
    <row r="91" spans="1:5" s="1" customFormat="1" ht="12" customHeight="1" thickBot="1">
      <c r="A91" s="22">
        <v>1</v>
      </c>
      <c r="B91" s="23">
        <v>2</v>
      </c>
      <c r="C91" s="23">
        <v>3</v>
      </c>
      <c r="D91" s="23">
        <v>4</v>
      </c>
      <c r="E91" s="169"/>
    </row>
    <row r="92" spans="1:5" s="1" customFormat="1" ht="15" customHeight="1" thickBot="1">
      <c r="A92" s="19" t="s">
        <v>323</v>
      </c>
      <c r="B92" s="21" t="s">
        <v>324</v>
      </c>
      <c r="C92" s="200">
        <f>SUM(C93:C97)</f>
        <v>164300</v>
      </c>
      <c r="D92" s="127">
        <f>+D93+D94+D95+D96+D97</f>
        <v>166950</v>
      </c>
      <c r="E92" s="169"/>
    </row>
    <row r="93" spans="1:4" s="1" customFormat="1" ht="12.75" customHeight="1">
      <c r="A93" s="14" t="s">
        <v>325</v>
      </c>
      <c r="B93" s="219" t="s">
        <v>31</v>
      </c>
      <c r="C93" s="201"/>
      <c r="D93" s="212"/>
    </row>
    <row r="94" spans="1:4" ht="16.5" customHeight="1">
      <c r="A94" s="11" t="s">
        <v>326</v>
      </c>
      <c r="B94" s="220" t="s">
        <v>55</v>
      </c>
      <c r="C94" s="202"/>
      <c r="D94" s="129"/>
    </row>
    <row r="95" spans="1:4" ht="15.75">
      <c r="A95" s="11" t="s">
        <v>327</v>
      </c>
      <c r="B95" s="220" t="s">
        <v>44</v>
      </c>
      <c r="C95" s="203"/>
      <c r="D95" s="131"/>
    </row>
    <row r="96" spans="1:4" s="25" customFormat="1" ht="12" customHeight="1">
      <c r="A96" s="11" t="s">
        <v>328</v>
      </c>
      <c r="B96" s="221" t="s">
        <v>56</v>
      </c>
      <c r="C96" s="203">
        <v>164300</v>
      </c>
      <c r="D96" s="131">
        <v>166950</v>
      </c>
    </row>
    <row r="97" spans="1:4" ht="12" customHeight="1">
      <c r="A97" s="11" t="s">
        <v>329</v>
      </c>
      <c r="B97" s="222" t="s">
        <v>57</v>
      </c>
      <c r="C97" s="203"/>
      <c r="D97" s="131"/>
    </row>
    <row r="98" spans="1:4" ht="12" customHeight="1">
      <c r="A98" s="11" t="s">
        <v>330</v>
      </c>
      <c r="B98" s="220" t="s">
        <v>152</v>
      </c>
      <c r="C98" s="203"/>
      <c r="D98" s="131"/>
    </row>
    <row r="99" spans="1:4" ht="12" customHeight="1">
      <c r="A99" s="11" t="s">
        <v>331</v>
      </c>
      <c r="B99" s="223" t="s">
        <v>153</v>
      </c>
      <c r="C99" s="203"/>
      <c r="D99" s="131"/>
    </row>
    <row r="100" spans="1:4" ht="12" customHeight="1">
      <c r="A100" s="11" t="s">
        <v>332</v>
      </c>
      <c r="B100" s="220" t="s">
        <v>154</v>
      </c>
      <c r="C100" s="203"/>
      <c r="D100" s="131"/>
    </row>
    <row r="101" spans="1:4" ht="12" customHeight="1">
      <c r="A101" s="11" t="s">
        <v>333</v>
      </c>
      <c r="B101" s="220" t="s">
        <v>155</v>
      </c>
      <c r="C101" s="203"/>
      <c r="D101" s="131"/>
    </row>
    <row r="102" spans="1:4" ht="12" customHeight="1">
      <c r="A102" s="11" t="s">
        <v>334</v>
      </c>
      <c r="B102" s="223" t="s">
        <v>156</v>
      </c>
      <c r="C102" s="203"/>
      <c r="D102" s="131"/>
    </row>
    <row r="103" spans="1:4" ht="12" customHeight="1">
      <c r="A103" s="11" t="s">
        <v>335</v>
      </c>
      <c r="B103" s="223" t="s">
        <v>157</v>
      </c>
      <c r="C103" s="203"/>
      <c r="D103" s="131"/>
    </row>
    <row r="104" spans="1:4" ht="12" customHeight="1">
      <c r="A104" s="11" t="s">
        <v>336</v>
      </c>
      <c r="B104" s="220" t="s">
        <v>158</v>
      </c>
      <c r="C104" s="203"/>
      <c r="D104" s="131"/>
    </row>
    <row r="105" spans="1:4" ht="12" customHeight="1">
      <c r="A105" s="10" t="s">
        <v>337</v>
      </c>
      <c r="B105" s="224" t="s">
        <v>159</v>
      </c>
      <c r="C105" s="203"/>
      <c r="D105" s="131"/>
    </row>
    <row r="106" spans="1:4" ht="12" customHeight="1">
      <c r="A106" s="11" t="s">
        <v>338</v>
      </c>
      <c r="B106" s="224" t="s">
        <v>160</v>
      </c>
      <c r="C106" s="203"/>
      <c r="D106" s="131"/>
    </row>
    <row r="107" spans="1:4" ht="12" customHeight="1" thickBot="1">
      <c r="A107" s="15" t="s">
        <v>339</v>
      </c>
      <c r="B107" s="225" t="s">
        <v>161</v>
      </c>
      <c r="C107" s="204"/>
      <c r="D107" s="213"/>
    </row>
    <row r="108" spans="1:4" ht="12" customHeight="1" thickBot="1">
      <c r="A108" s="17" t="s">
        <v>340</v>
      </c>
      <c r="B108" s="20" t="s">
        <v>341</v>
      </c>
      <c r="C108" s="205">
        <f>+C109+C111+C113</f>
        <v>0</v>
      </c>
      <c r="D108" s="128">
        <f>+D109+D111+D113</f>
        <v>0</v>
      </c>
    </row>
    <row r="109" spans="1:4" ht="12" customHeight="1">
      <c r="A109" s="12" t="s">
        <v>342</v>
      </c>
      <c r="B109" s="220" t="s">
        <v>69</v>
      </c>
      <c r="C109" s="206"/>
      <c r="D109" s="130"/>
    </row>
    <row r="110" spans="1:4" ht="12" customHeight="1">
      <c r="A110" s="12"/>
      <c r="B110" s="224" t="s">
        <v>162</v>
      </c>
      <c r="C110" s="206"/>
      <c r="D110" s="130"/>
    </row>
    <row r="111" spans="1:4" ht="12" customHeight="1">
      <c r="A111" s="12" t="s">
        <v>343</v>
      </c>
      <c r="B111" s="224" t="s">
        <v>58</v>
      </c>
      <c r="C111" s="202"/>
      <c r="D111" s="129"/>
    </row>
    <row r="112" spans="1:4" ht="12" customHeight="1">
      <c r="A112" s="12"/>
      <c r="B112" s="224" t="s">
        <v>163</v>
      </c>
      <c r="C112" s="207"/>
      <c r="D112" s="129"/>
    </row>
    <row r="113" spans="1:4" ht="12" customHeight="1">
      <c r="A113" s="12" t="s">
        <v>344</v>
      </c>
      <c r="B113" s="226" t="s">
        <v>71</v>
      </c>
      <c r="C113" s="207"/>
      <c r="D113" s="129"/>
    </row>
    <row r="114" spans="1:4" ht="12" customHeight="1">
      <c r="A114" s="12" t="s">
        <v>345</v>
      </c>
      <c r="B114" s="227" t="s">
        <v>228</v>
      </c>
      <c r="C114" s="207"/>
      <c r="D114" s="129"/>
    </row>
    <row r="115" spans="1:4" ht="15.75">
      <c r="A115" s="12" t="s">
        <v>346</v>
      </c>
      <c r="B115" s="217" t="s">
        <v>164</v>
      </c>
      <c r="C115" s="207"/>
      <c r="D115" s="129"/>
    </row>
    <row r="116" spans="1:4" ht="12" customHeight="1">
      <c r="A116" s="12" t="s">
        <v>347</v>
      </c>
      <c r="B116" s="220" t="s">
        <v>155</v>
      </c>
      <c r="C116" s="207"/>
      <c r="D116" s="129"/>
    </row>
    <row r="117" spans="1:4" ht="12" customHeight="1">
      <c r="A117" s="12" t="s">
        <v>348</v>
      </c>
      <c r="B117" s="220" t="s">
        <v>165</v>
      </c>
      <c r="C117" s="207"/>
      <c r="D117" s="129"/>
    </row>
    <row r="118" spans="1:4" ht="12" customHeight="1">
      <c r="A118" s="12" t="s">
        <v>349</v>
      </c>
      <c r="B118" s="220" t="s">
        <v>166</v>
      </c>
      <c r="C118" s="207"/>
      <c r="D118" s="129"/>
    </row>
    <row r="119" spans="1:4" ht="12" customHeight="1">
      <c r="A119" s="12" t="s">
        <v>350</v>
      </c>
      <c r="B119" s="220" t="s">
        <v>158</v>
      </c>
      <c r="C119" s="207"/>
      <c r="D119" s="129"/>
    </row>
    <row r="120" spans="1:4" ht="12" customHeight="1">
      <c r="A120" s="12" t="s">
        <v>351</v>
      </c>
      <c r="B120" s="220" t="s">
        <v>167</v>
      </c>
      <c r="C120" s="207"/>
      <c r="D120" s="129"/>
    </row>
    <row r="121" spans="1:4" ht="12" customHeight="1" thickBot="1">
      <c r="A121" s="10" t="s">
        <v>352</v>
      </c>
      <c r="B121" s="220" t="s">
        <v>168</v>
      </c>
      <c r="C121" s="208"/>
      <c r="D121" s="131"/>
    </row>
    <row r="122" spans="1:4" ht="12" customHeight="1" thickBot="1">
      <c r="A122" s="17" t="s">
        <v>353</v>
      </c>
      <c r="B122" s="41" t="s">
        <v>32</v>
      </c>
      <c r="C122" s="205">
        <f>+C123+C124</f>
        <v>0</v>
      </c>
      <c r="D122" s="128">
        <f>+D123+D124</f>
        <v>0</v>
      </c>
    </row>
    <row r="123" spans="1:4" ht="12" customHeight="1">
      <c r="A123" s="12" t="s">
        <v>354</v>
      </c>
      <c r="B123" s="217" t="s">
        <v>37</v>
      </c>
      <c r="C123" s="206"/>
      <c r="D123" s="130"/>
    </row>
    <row r="124" spans="1:4" ht="12" customHeight="1" thickBot="1">
      <c r="A124" s="13" t="s">
        <v>355</v>
      </c>
      <c r="B124" s="224" t="s">
        <v>38</v>
      </c>
      <c r="C124" s="203"/>
      <c r="D124" s="131"/>
    </row>
    <row r="125" spans="1:4" ht="12" customHeight="1" thickBot="1">
      <c r="A125" s="17" t="s">
        <v>356</v>
      </c>
      <c r="B125" s="41" t="s">
        <v>357</v>
      </c>
      <c r="C125" s="205">
        <f>+C92+C108+C122</f>
        <v>164300</v>
      </c>
      <c r="D125" s="128">
        <f>+D92+D108+D122</f>
        <v>166950</v>
      </c>
    </row>
    <row r="126" spans="1:4" ht="12" customHeight="1" thickBot="1">
      <c r="A126" s="17" t="s">
        <v>358</v>
      </c>
      <c r="B126" s="41" t="s">
        <v>359</v>
      </c>
      <c r="C126" s="205">
        <f>+C127+C128+C129</f>
        <v>0</v>
      </c>
      <c r="D126" s="128">
        <f>+D127+D128+D129</f>
        <v>0</v>
      </c>
    </row>
    <row r="127" spans="1:4" ht="12" customHeight="1">
      <c r="A127" s="12" t="s">
        <v>360</v>
      </c>
      <c r="B127" s="217" t="s">
        <v>169</v>
      </c>
      <c r="C127" s="207"/>
      <c r="D127" s="129"/>
    </row>
    <row r="128" spans="1:4" ht="12" customHeight="1">
      <c r="A128" s="12" t="s">
        <v>361</v>
      </c>
      <c r="B128" s="217" t="s">
        <v>170</v>
      </c>
      <c r="C128" s="207"/>
      <c r="D128" s="129"/>
    </row>
    <row r="129" spans="1:4" ht="12" customHeight="1" thickBot="1">
      <c r="A129" s="10" t="s">
        <v>362</v>
      </c>
      <c r="B129" s="228" t="s">
        <v>171</v>
      </c>
      <c r="C129" s="207"/>
      <c r="D129" s="129"/>
    </row>
    <row r="130" spans="1:4" ht="12" customHeight="1" thickBot="1">
      <c r="A130" s="17" t="s">
        <v>363</v>
      </c>
      <c r="B130" s="41" t="s">
        <v>364</v>
      </c>
      <c r="C130" s="205">
        <f>+C131+C132+C133+C134</f>
        <v>0</v>
      </c>
      <c r="D130" s="128">
        <f>+D131+D132+D133+D134</f>
        <v>0</v>
      </c>
    </row>
    <row r="131" spans="1:4" ht="12" customHeight="1">
      <c r="A131" s="12" t="s">
        <v>365</v>
      </c>
      <c r="B131" s="217" t="s">
        <v>172</v>
      </c>
      <c r="C131" s="207"/>
      <c r="D131" s="129"/>
    </row>
    <row r="132" spans="1:4" ht="12" customHeight="1">
      <c r="A132" s="12" t="s">
        <v>366</v>
      </c>
      <c r="B132" s="217" t="s">
        <v>173</v>
      </c>
      <c r="C132" s="207"/>
      <c r="D132" s="129"/>
    </row>
    <row r="133" spans="1:4" ht="12" customHeight="1">
      <c r="A133" s="12" t="s">
        <v>367</v>
      </c>
      <c r="B133" s="217" t="s">
        <v>174</v>
      </c>
      <c r="C133" s="207"/>
      <c r="D133" s="129"/>
    </row>
    <row r="134" spans="1:4" ht="12" customHeight="1" thickBot="1">
      <c r="A134" s="10" t="s">
        <v>368</v>
      </c>
      <c r="B134" s="228" t="s">
        <v>175</v>
      </c>
      <c r="C134" s="207"/>
      <c r="D134" s="129"/>
    </row>
    <row r="135" spans="1:4" ht="12" customHeight="1" thickBot="1">
      <c r="A135" s="17" t="s">
        <v>369</v>
      </c>
      <c r="B135" s="41" t="s">
        <v>370</v>
      </c>
      <c r="C135" s="209">
        <f>+C136+C137+C138+C139</f>
        <v>0</v>
      </c>
      <c r="D135" s="137">
        <f>+D136+D137+D138+D139</f>
        <v>0</v>
      </c>
    </row>
    <row r="136" spans="1:4" ht="12" customHeight="1">
      <c r="A136" s="12" t="s">
        <v>371</v>
      </c>
      <c r="B136" s="217" t="s">
        <v>176</v>
      </c>
      <c r="C136" s="207"/>
      <c r="D136" s="129"/>
    </row>
    <row r="137" spans="1:4" ht="12" customHeight="1">
      <c r="A137" s="12" t="s">
        <v>372</v>
      </c>
      <c r="B137" s="217" t="s">
        <v>177</v>
      </c>
      <c r="C137" s="207"/>
      <c r="D137" s="129"/>
    </row>
    <row r="138" spans="1:4" ht="12" customHeight="1">
      <c r="A138" s="12" t="s">
        <v>373</v>
      </c>
      <c r="B138" s="217" t="s">
        <v>178</v>
      </c>
      <c r="C138" s="207"/>
      <c r="D138" s="129"/>
    </row>
    <row r="139" spans="1:4" ht="12" customHeight="1" thickBot="1">
      <c r="A139" s="10" t="s">
        <v>374</v>
      </c>
      <c r="B139" s="228" t="s">
        <v>179</v>
      </c>
      <c r="C139" s="207"/>
      <c r="D139" s="129"/>
    </row>
    <row r="140" spans="1:4" ht="12" customHeight="1" thickBot="1">
      <c r="A140" s="17" t="s">
        <v>375</v>
      </c>
      <c r="B140" s="41" t="s">
        <v>376</v>
      </c>
      <c r="C140" s="210">
        <f>+C141+C142+C143+C144</f>
        <v>0</v>
      </c>
      <c r="D140" s="214">
        <f>+D141+D142+D143+D144</f>
        <v>0</v>
      </c>
    </row>
    <row r="141" spans="1:4" ht="12" customHeight="1">
      <c r="A141" s="12" t="s">
        <v>377</v>
      </c>
      <c r="B141" s="217" t="s">
        <v>180</v>
      </c>
      <c r="C141" s="207"/>
      <c r="D141" s="129"/>
    </row>
    <row r="142" spans="1:4" ht="12" customHeight="1">
      <c r="A142" s="12" t="s">
        <v>378</v>
      </c>
      <c r="B142" s="217" t="s">
        <v>181</v>
      </c>
      <c r="C142" s="207"/>
      <c r="D142" s="129"/>
    </row>
    <row r="143" spans="1:4" ht="12" customHeight="1">
      <c r="A143" s="12" t="s">
        <v>379</v>
      </c>
      <c r="B143" s="217" t="s">
        <v>182</v>
      </c>
      <c r="C143" s="207"/>
      <c r="D143" s="129"/>
    </row>
    <row r="144" spans="1:4" ht="12" customHeight="1" thickBot="1">
      <c r="A144" s="12" t="s">
        <v>380</v>
      </c>
      <c r="B144" s="217" t="s">
        <v>183</v>
      </c>
      <c r="C144" s="207"/>
      <c r="D144" s="129"/>
    </row>
    <row r="145" spans="1:4" ht="12" customHeight="1" thickBot="1">
      <c r="A145" s="17" t="s">
        <v>381</v>
      </c>
      <c r="B145" s="41" t="s">
        <v>382</v>
      </c>
      <c r="C145" s="211">
        <f>+C126+C130+C135+C140</f>
        <v>0</v>
      </c>
      <c r="D145" s="215">
        <f>+D126+D130+D135+D140</f>
        <v>0</v>
      </c>
    </row>
    <row r="146" spans="1:4" ht="12" customHeight="1" thickBot="1">
      <c r="A146" s="66" t="s">
        <v>383</v>
      </c>
      <c r="B146" s="218" t="s">
        <v>384</v>
      </c>
      <c r="C146" s="211">
        <f>+C125+C145</f>
        <v>164300</v>
      </c>
      <c r="D146" s="215">
        <f>+D125+D145</f>
        <v>166950</v>
      </c>
    </row>
    <row r="147" ht="12" customHeight="1">
      <c r="C147" s="118"/>
    </row>
    <row r="148" spans="3:5" ht="15" customHeight="1">
      <c r="C148" s="39"/>
      <c r="D148" s="39"/>
      <c r="E148" s="39"/>
    </row>
    <row r="149" s="1" customFormat="1" ht="12.75" customHeight="1"/>
    <row r="150" ht="15.75">
      <c r="C150" s="118"/>
    </row>
    <row r="151" ht="15.75">
      <c r="C151" s="118"/>
    </row>
    <row r="152" ht="15.75">
      <c r="C152" s="118"/>
    </row>
    <row r="153" ht="16.5" customHeight="1">
      <c r="C153" s="118"/>
    </row>
    <row r="154" ht="15.75">
      <c r="C154" s="118"/>
    </row>
    <row r="155" ht="15.75">
      <c r="C155" s="118"/>
    </row>
    <row r="156" ht="15.75">
      <c r="C156" s="118"/>
    </row>
    <row r="157" ht="15.75">
      <c r="C157" s="118"/>
    </row>
    <row r="158" ht="15.75">
      <c r="C158" s="118"/>
    </row>
    <row r="159" spans="5:6" s="118" customFormat="1" ht="15.75">
      <c r="E159" s="24"/>
      <c r="F159" s="24"/>
    </row>
    <row r="160" spans="5:6" s="118" customFormat="1" ht="15.75">
      <c r="E160" s="24"/>
      <c r="F160" s="24"/>
    </row>
    <row r="161" spans="5:6" s="118" customFormat="1" ht="15.75">
      <c r="E161" s="24"/>
      <c r="F161" s="24"/>
    </row>
    <row r="162" spans="5:6" s="118" customFormat="1" ht="15.75">
      <c r="E162" s="24"/>
      <c r="F162" s="24"/>
    </row>
  </sheetData>
  <sheetProtection/>
  <mergeCells count="10">
    <mergeCell ref="A87:D87"/>
    <mergeCell ref="A88:B88"/>
    <mergeCell ref="A89:A90"/>
    <mergeCell ref="B89:B90"/>
    <mergeCell ref="C89:D89"/>
    <mergeCell ref="A1:D1"/>
    <mergeCell ref="A2:B2"/>
    <mergeCell ref="A3:A4"/>
    <mergeCell ref="B3:B4"/>
    <mergeCell ref="C3:D3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CE,Félkövér"&amp;12&amp;UVaja Város Önkormányzat
2014. ÉVI MÓDOSÍTOTT KÖLTSÉGVETÉS
ÁLLAMI (ÁLLAMIGAZGATÁSI) FELADATOK MÉRLEGE
&amp;R&amp;"Times New Roman CE,Félkövér dőlt"&amp;11 1.4. melléklet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view="pageLayout" zoomScale="87" zoomScaleNormal="87" zoomScaleSheetLayoutView="100" zoomScalePageLayoutView="87" workbookViewId="0" topLeftCell="B1">
      <selection activeCell="G12" sqref="G12"/>
    </sheetView>
  </sheetViews>
  <sheetFormatPr defaultColWidth="9.00390625" defaultRowHeight="12.75"/>
  <cols>
    <col min="1" max="1" width="6.875" style="28" customWidth="1"/>
    <col min="2" max="2" width="55.125" style="46" customWidth="1"/>
    <col min="3" max="4" width="16.375" style="28" customWidth="1"/>
    <col min="5" max="5" width="55.125" style="28" customWidth="1"/>
    <col min="6" max="7" width="16.375" style="28" customWidth="1"/>
    <col min="8" max="8" width="4.875" style="28" customWidth="1"/>
    <col min="9" max="16384" width="9.375" style="28" customWidth="1"/>
  </cols>
  <sheetData>
    <row r="1" spans="2:8" ht="39.75" customHeight="1">
      <c r="B1" s="84" t="s">
        <v>50</v>
      </c>
      <c r="C1" s="85"/>
      <c r="D1" s="85"/>
      <c r="E1" s="85"/>
      <c r="F1" s="85"/>
      <c r="G1" s="85"/>
      <c r="H1" s="307" t="s">
        <v>92</v>
      </c>
    </row>
    <row r="2" spans="6:8" ht="14.25" thickBot="1">
      <c r="F2" s="86"/>
      <c r="G2" s="86" t="s">
        <v>39</v>
      </c>
      <c r="H2" s="307"/>
    </row>
    <row r="3" spans="1:8" ht="18" customHeight="1" thickBot="1">
      <c r="A3" s="305" t="s">
        <v>42</v>
      </c>
      <c r="B3" s="87" t="s">
        <v>35</v>
      </c>
      <c r="C3" s="88"/>
      <c r="D3" s="88"/>
      <c r="E3" s="87" t="s">
        <v>36</v>
      </c>
      <c r="F3" s="89"/>
      <c r="G3" s="89"/>
      <c r="H3" s="307"/>
    </row>
    <row r="4" spans="1:8" s="90" customFormat="1" ht="35.25" customHeight="1" thickBot="1">
      <c r="A4" s="306"/>
      <c r="B4" s="47" t="s">
        <v>40</v>
      </c>
      <c r="C4" s="124" t="s">
        <v>203</v>
      </c>
      <c r="D4" s="125" t="s">
        <v>204</v>
      </c>
      <c r="E4" s="47" t="s">
        <v>40</v>
      </c>
      <c r="F4" s="124" t="s">
        <v>203</v>
      </c>
      <c r="G4" s="125" t="s">
        <v>204</v>
      </c>
      <c r="H4" s="307"/>
    </row>
    <row r="5" spans="1:8" s="94" customFormat="1" ht="12" customHeight="1" thickBot="1">
      <c r="A5" s="91">
        <v>1</v>
      </c>
      <c r="B5" s="92">
        <v>2</v>
      </c>
      <c r="C5" s="93">
        <v>3</v>
      </c>
      <c r="D5" s="93">
        <v>4</v>
      </c>
      <c r="E5" s="92">
        <v>5</v>
      </c>
      <c r="F5" s="93">
        <v>6</v>
      </c>
      <c r="G5" s="93">
        <v>7</v>
      </c>
      <c r="H5" s="307"/>
    </row>
    <row r="6" spans="1:8" ht="15" customHeight="1">
      <c r="A6" s="95" t="s">
        <v>2</v>
      </c>
      <c r="B6" s="96" t="s">
        <v>188</v>
      </c>
      <c r="C6" s="78">
        <v>354656</v>
      </c>
      <c r="D6" s="78">
        <v>438363</v>
      </c>
      <c r="E6" s="96" t="s">
        <v>41</v>
      </c>
      <c r="F6" s="140">
        <v>273955</v>
      </c>
      <c r="G6" s="176">
        <v>357966</v>
      </c>
      <c r="H6" s="307"/>
    </row>
    <row r="7" spans="1:8" ht="15" customHeight="1">
      <c r="A7" s="97" t="s">
        <v>3</v>
      </c>
      <c r="B7" s="98" t="s">
        <v>189</v>
      </c>
      <c r="C7" s="79">
        <v>134300</v>
      </c>
      <c r="D7" s="79">
        <v>147824</v>
      </c>
      <c r="E7" s="98" t="s">
        <v>55</v>
      </c>
      <c r="F7" s="79">
        <v>65816</v>
      </c>
      <c r="G7" s="177">
        <v>79921</v>
      </c>
      <c r="H7" s="307"/>
    </row>
    <row r="8" spans="1:8" ht="15" customHeight="1">
      <c r="A8" s="97" t="s">
        <v>4</v>
      </c>
      <c r="B8" s="98" t="s">
        <v>190</v>
      </c>
      <c r="C8" s="79"/>
      <c r="D8" s="79"/>
      <c r="E8" s="98" t="s">
        <v>74</v>
      </c>
      <c r="F8" s="79">
        <v>204889</v>
      </c>
      <c r="G8" s="177">
        <v>226745</v>
      </c>
      <c r="H8" s="307"/>
    </row>
    <row r="9" spans="1:8" ht="15" customHeight="1">
      <c r="A9" s="97" t="s">
        <v>5</v>
      </c>
      <c r="B9" s="98" t="s">
        <v>54</v>
      </c>
      <c r="C9" s="79">
        <v>96100</v>
      </c>
      <c r="D9" s="79">
        <v>150550</v>
      </c>
      <c r="E9" s="98" t="s">
        <v>56</v>
      </c>
      <c r="F9" s="79">
        <v>164300</v>
      </c>
      <c r="G9" s="177">
        <v>166950</v>
      </c>
      <c r="H9" s="307"/>
    </row>
    <row r="10" spans="1:8" ht="15" customHeight="1">
      <c r="A10" s="97" t="s">
        <v>6</v>
      </c>
      <c r="B10" s="99" t="s">
        <v>191</v>
      </c>
      <c r="C10" s="79">
        <v>101022</v>
      </c>
      <c r="D10" s="79">
        <v>101192</v>
      </c>
      <c r="E10" s="98" t="s">
        <v>57</v>
      </c>
      <c r="F10" s="79">
        <v>8000</v>
      </c>
      <c r="G10" s="177">
        <v>15273</v>
      </c>
      <c r="H10" s="307"/>
    </row>
    <row r="11" spans="1:8" ht="15" customHeight="1">
      <c r="A11" s="97" t="s">
        <v>7</v>
      </c>
      <c r="B11" s="98" t="s">
        <v>230</v>
      </c>
      <c r="C11" s="80"/>
      <c r="D11" s="80"/>
      <c r="E11" s="98" t="s">
        <v>32</v>
      </c>
      <c r="F11" s="79">
        <v>2500</v>
      </c>
      <c r="G11" s="177"/>
      <c r="H11" s="307"/>
    </row>
    <row r="12" spans="1:8" ht="15" customHeight="1">
      <c r="A12" s="97" t="s">
        <v>8</v>
      </c>
      <c r="B12" s="98" t="s">
        <v>124</v>
      </c>
      <c r="C12" s="79">
        <v>68890</v>
      </c>
      <c r="D12" s="79">
        <v>74035</v>
      </c>
      <c r="E12" s="27"/>
      <c r="F12" s="79"/>
      <c r="G12" s="177"/>
      <c r="H12" s="307"/>
    </row>
    <row r="13" spans="1:8" ht="15" customHeight="1">
      <c r="A13" s="97" t="s">
        <v>9</v>
      </c>
      <c r="B13" s="27"/>
      <c r="C13" s="79"/>
      <c r="D13" s="79"/>
      <c r="E13" s="27"/>
      <c r="F13" s="79"/>
      <c r="G13" s="177"/>
      <c r="H13" s="307"/>
    </row>
    <row r="14" spans="1:8" ht="15" customHeight="1">
      <c r="A14" s="97" t="s">
        <v>10</v>
      </c>
      <c r="B14" s="173"/>
      <c r="C14" s="80"/>
      <c r="D14" s="80"/>
      <c r="E14" s="27"/>
      <c r="F14" s="79"/>
      <c r="G14" s="177"/>
      <c r="H14" s="307"/>
    </row>
    <row r="15" spans="1:8" ht="15" customHeight="1">
      <c r="A15" s="97" t="s">
        <v>11</v>
      </c>
      <c r="B15" s="27"/>
      <c r="C15" s="79"/>
      <c r="D15" s="79"/>
      <c r="E15" s="27"/>
      <c r="F15" s="79"/>
      <c r="G15" s="177"/>
      <c r="H15" s="307"/>
    </row>
    <row r="16" spans="1:8" ht="15" customHeight="1">
      <c r="A16" s="97" t="s">
        <v>12</v>
      </c>
      <c r="B16" s="27"/>
      <c r="C16" s="79"/>
      <c r="D16" s="79"/>
      <c r="E16" s="27"/>
      <c r="F16" s="79"/>
      <c r="G16" s="177"/>
      <c r="H16" s="307"/>
    </row>
    <row r="17" spans="1:8" ht="15" customHeight="1" thickBot="1">
      <c r="A17" s="97" t="s">
        <v>13</v>
      </c>
      <c r="B17" s="29"/>
      <c r="C17" s="81"/>
      <c r="D17" s="81"/>
      <c r="E17" s="27"/>
      <c r="F17" s="81"/>
      <c r="G17" s="81"/>
      <c r="H17" s="307"/>
    </row>
    <row r="18" spans="1:8" ht="15" customHeight="1" thickBot="1">
      <c r="A18" s="100" t="s">
        <v>14</v>
      </c>
      <c r="B18" s="40" t="s">
        <v>192</v>
      </c>
      <c r="C18" s="82">
        <f>+C6+C7+C9+C10+C12+C13+C14+C15+C16+C17</f>
        <v>754968</v>
      </c>
      <c r="D18" s="82">
        <f>+D6+D7+D9+D10+D12+D13+D14+D15+D16+D17</f>
        <v>911964</v>
      </c>
      <c r="E18" s="40" t="s">
        <v>199</v>
      </c>
      <c r="F18" s="82">
        <f>SUM(F6:F17)</f>
        <v>719460</v>
      </c>
      <c r="G18" s="82">
        <f>SUM(G6:G17)</f>
        <v>846855</v>
      </c>
      <c r="H18" s="307"/>
    </row>
    <row r="19" spans="1:8" ht="15" customHeight="1">
      <c r="A19" s="174" t="s">
        <v>15</v>
      </c>
      <c r="B19" s="101" t="s">
        <v>193</v>
      </c>
      <c r="C19" s="102">
        <f>+C20+C21+C22+C23</f>
        <v>0</v>
      </c>
      <c r="D19" s="102">
        <f>+D20+D21+D22+D23</f>
        <v>0</v>
      </c>
      <c r="E19" s="103" t="s">
        <v>59</v>
      </c>
      <c r="F19" s="83"/>
      <c r="G19" s="83"/>
      <c r="H19" s="307"/>
    </row>
    <row r="20" spans="1:8" ht="15" customHeight="1">
      <c r="A20" s="175" t="s">
        <v>16</v>
      </c>
      <c r="B20" s="103" t="s">
        <v>67</v>
      </c>
      <c r="C20" s="31"/>
      <c r="D20" s="31"/>
      <c r="E20" s="103" t="s">
        <v>200</v>
      </c>
      <c r="F20" s="31"/>
      <c r="G20" s="31"/>
      <c r="H20" s="307"/>
    </row>
    <row r="21" spans="1:8" ht="15" customHeight="1">
      <c r="A21" s="175" t="s">
        <v>17</v>
      </c>
      <c r="B21" s="103" t="s">
        <v>68</v>
      </c>
      <c r="C21" s="31"/>
      <c r="D21" s="31"/>
      <c r="E21" s="103" t="s">
        <v>48</v>
      </c>
      <c r="F21" s="31"/>
      <c r="G21" s="31"/>
      <c r="H21" s="307"/>
    </row>
    <row r="22" spans="1:8" ht="15" customHeight="1">
      <c r="A22" s="175" t="s">
        <v>18</v>
      </c>
      <c r="B22" s="103" t="s">
        <v>72</v>
      </c>
      <c r="C22" s="31"/>
      <c r="D22" s="31"/>
      <c r="E22" s="103" t="s">
        <v>49</v>
      </c>
      <c r="F22" s="31"/>
      <c r="G22" s="31"/>
      <c r="H22" s="307"/>
    </row>
    <row r="23" spans="1:8" ht="15" customHeight="1">
      <c r="A23" s="175" t="s">
        <v>19</v>
      </c>
      <c r="B23" s="103" t="s">
        <v>73</v>
      </c>
      <c r="C23" s="31"/>
      <c r="D23" s="31"/>
      <c r="E23" s="101" t="s">
        <v>75</v>
      </c>
      <c r="F23" s="31"/>
      <c r="G23" s="31"/>
      <c r="H23" s="307"/>
    </row>
    <row r="24" spans="1:8" ht="15" customHeight="1">
      <c r="A24" s="175" t="s">
        <v>20</v>
      </c>
      <c r="B24" s="103" t="s">
        <v>194</v>
      </c>
      <c r="C24" s="104">
        <f>+C25+C26</f>
        <v>0</v>
      </c>
      <c r="D24" s="104">
        <f>+D25+D26</f>
        <v>0</v>
      </c>
      <c r="E24" s="103" t="s">
        <v>60</v>
      </c>
      <c r="F24" s="31"/>
      <c r="G24" s="31"/>
      <c r="H24" s="307"/>
    </row>
    <row r="25" spans="1:8" ht="15" customHeight="1">
      <c r="A25" s="174" t="s">
        <v>21</v>
      </c>
      <c r="B25" s="101" t="s">
        <v>195</v>
      </c>
      <c r="C25" s="83"/>
      <c r="D25" s="83"/>
      <c r="E25" s="96" t="s">
        <v>61</v>
      </c>
      <c r="F25" s="83"/>
      <c r="G25" s="83"/>
      <c r="H25" s="307"/>
    </row>
    <row r="26" spans="1:8" ht="15" customHeight="1" thickBot="1">
      <c r="A26" s="175" t="s">
        <v>22</v>
      </c>
      <c r="B26" s="103" t="s">
        <v>196</v>
      </c>
      <c r="C26" s="31"/>
      <c r="D26" s="31"/>
      <c r="E26" s="27"/>
      <c r="F26" s="31"/>
      <c r="G26" s="31"/>
      <c r="H26" s="307"/>
    </row>
    <row r="27" spans="1:8" ht="15" customHeight="1" thickBot="1">
      <c r="A27" s="100" t="s">
        <v>23</v>
      </c>
      <c r="B27" s="40" t="s">
        <v>197</v>
      </c>
      <c r="C27" s="82">
        <f>+C19+C24</f>
        <v>0</v>
      </c>
      <c r="D27" s="82">
        <f>+D19+D24</f>
        <v>0</v>
      </c>
      <c r="E27" s="40" t="s">
        <v>201</v>
      </c>
      <c r="F27" s="82">
        <f>SUM(F19:F26)</f>
        <v>0</v>
      </c>
      <c r="G27" s="82">
        <f>SUM(G19:G26)</f>
        <v>0</v>
      </c>
      <c r="H27" s="307"/>
    </row>
    <row r="28" spans="1:8" ht="15" customHeight="1" thickBot="1">
      <c r="A28" s="100" t="s">
        <v>24</v>
      </c>
      <c r="B28" s="105" t="s">
        <v>198</v>
      </c>
      <c r="C28" s="138">
        <f>+C18+C27</f>
        <v>754968</v>
      </c>
      <c r="D28" s="138">
        <f>+D18+D27</f>
        <v>911964</v>
      </c>
      <c r="E28" s="105" t="s">
        <v>202</v>
      </c>
      <c r="F28" s="138">
        <f>+F18+F27</f>
        <v>719460</v>
      </c>
      <c r="G28" s="138">
        <f>+G18+G27</f>
        <v>846855</v>
      </c>
      <c r="H28" s="307"/>
    </row>
    <row r="29" spans="1:8" ht="15" customHeight="1" thickBot="1">
      <c r="A29" s="100" t="s">
        <v>25</v>
      </c>
      <c r="B29" s="105" t="s">
        <v>52</v>
      </c>
      <c r="C29" s="138" t="str">
        <f>IF(C18-F18&lt;0,C18-F18,"-")</f>
        <v>-</v>
      </c>
      <c r="D29" s="138" t="str">
        <f>IF(D18-G18&lt;0,D18-G18,"-")</f>
        <v>-</v>
      </c>
      <c r="E29" s="105" t="s">
        <v>53</v>
      </c>
      <c r="F29" s="138">
        <f>IF(C18-F18&gt;0,C18-F18,"-")</f>
        <v>35508</v>
      </c>
      <c r="G29" s="138">
        <f>IF(D18-G18&gt;0,D18-G18,"-")</f>
        <v>65109</v>
      </c>
      <c r="H29" s="307"/>
    </row>
    <row r="30" spans="1:8" ht="15" customHeight="1" thickBot="1">
      <c r="A30" s="100" t="s">
        <v>26</v>
      </c>
      <c r="B30" s="105" t="s">
        <v>76</v>
      </c>
      <c r="C30" s="138" t="str">
        <f>IF(C18+C19-F28&lt;0,F28-(C18+C19),"-")</f>
        <v>-</v>
      </c>
      <c r="D30" s="138" t="str">
        <f>IF(D18+D19-G28&lt;0,G28-(D18+D19),"-")</f>
        <v>-</v>
      </c>
      <c r="E30" s="105" t="s">
        <v>77</v>
      </c>
      <c r="F30" s="138">
        <f>IF(C18+C19-F28&gt;0,C18+C19-F28,"-")</f>
        <v>35508</v>
      </c>
      <c r="G30" s="138">
        <f>IF(D18+D19-G28&gt;0,D18+D19-G28,"-")</f>
        <v>65109</v>
      </c>
      <c r="H30" s="307"/>
    </row>
  </sheetData>
  <sheetProtection/>
  <mergeCells count="2">
    <mergeCell ref="A3:A4"/>
    <mergeCell ref="H1:H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9" zoomScaleSheetLayoutView="89" workbookViewId="0" topLeftCell="A4">
      <selection activeCell="G11" sqref="G11"/>
    </sheetView>
  </sheetViews>
  <sheetFormatPr defaultColWidth="9.00390625" defaultRowHeight="12.75"/>
  <cols>
    <col min="1" max="1" width="6.875" style="28" customWidth="1"/>
    <col min="2" max="2" width="55.125" style="46" customWidth="1"/>
    <col min="3" max="4" width="16.375" style="28" customWidth="1"/>
    <col min="5" max="5" width="55.125" style="28" customWidth="1"/>
    <col min="6" max="7" width="16.375" style="28" customWidth="1"/>
    <col min="8" max="8" width="4.875" style="28" customWidth="1"/>
    <col min="9" max="16384" width="9.375" style="28" customWidth="1"/>
  </cols>
  <sheetData>
    <row r="1" spans="2:8" ht="39.75" customHeight="1">
      <c r="B1" s="84" t="s">
        <v>51</v>
      </c>
      <c r="C1" s="85"/>
      <c r="D1" s="85"/>
      <c r="E1" s="85"/>
      <c r="F1" s="85"/>
      <c r="G1" s="85"/>
      <c r="H1" s="310" t="s">
        <v>93</v>
      </c>
    </row>
    <row r="2" spans="6:8" ht="14.25" thickBot="1">
      <c r="F2" s="86"/>
      <c r="G2" s="86" t="s">
        <v>39</v>
      </c>
      <c r="H2" s="310"/>
    </row>
    <row r="3" spans="1:8" ht="24" customHeight="1" thickBot="1">
      <c r="A3" s="308" t="s">
        <v>42</v>
      </c>
      <c r="B3" s="87" t="s">
        <v>35</v>
      </c>
      <c r="C3" s="88"/>
      <c r="D3" s="88"/>
      <c r="E3" s="87" t="s">
        <v>36</v>
      </c>
      <c r="F3" s="89"/>
      <c r="G3" s="89"/>
      <c r="H3" s="310"/>
    </row>
    <row r="4" spans="1:8" s="90" customFormat="1" ht="35.25" customHeight="1" thickBot="1">
      <c r="A4" s="309"/>
      <c r="B4" s="47" t="s">
        <v>40</v>
      </c>
      <c r="C4" s="124" t="s">
        <v>203</v>
      </c>
      <c r="D4" s="125" t="s">
        <v>204</v>
      </c>
      <c r="E4" s="47" t="s">
        <v>40</v>
      </c>
      <c r="F4" s="124" t="s">
        <v>203</v>
      </c>
      <c r="G4" s="125" t="s">
        <v>204</v>
      </c>
      <c r="H4" s="310"/>
    </row>
    <row r="5" spans="1:8" s="90" customFormat="1" ht="13.5" thickBot="1">
      <c r="A5" s="91">
        <v>1</v>
      </c>
      <c r="B5" s="92">
        <v>2</v>
      </c>
      <c r="C5" s="93">
        <v>3</v>
      </c>
      <c r="D5" s="93">
        <v>4</v>
      </c>
      <c r="E5" s="92">
        <v>6</v>
      </c>
      <c r="F5" s="93">
        <v>7</v>
      </c>
      <c r="G5" s="93">
        <v>8</v>
      </c>
      <c r="H5" s="310"/>
    </row>
    <row r="6" spans="1:8" ht="12.75" customHeight="1">
      <c r="A6" s="95" t="s">
        <v>2</v>
      </c>
      <c r="B6" s="96" t="s">
        <v>420</v>
      </c>
      <c r="C6" s="78"/>
      <c r="D6" s="78">
        <v>102000</v>
      </c>
      <c r="E6" s="96" t="s">
        <v>69</v>
      </c>
      <c r="F6" s="140">
        <v>52364</v>
      </c>
      <c r="G6" s="140">
        <v>58130</v>
      </c>
      <c r="H6" s="310"/>
    </row>
    <row r="7" spans="1:8" ht="22.5" customHeight="1">
      <c r="A7" s="97" t="s">
        <v>3</v>
      </c>
      <c r="B7" s="98" t="s">
        <v>205</v>
      </c>
      <c r="C7" s="79"/>
      <c r="D7" s="79"/>
      <c r="E7" s="98" t="s">
        <v>213</v>
      </c>
      <c r="F7" s="79">
        <v>27630</v>
      </c>
      <c r="G7" s="79"/>
      <c r="H7" s="310"/>
    </row>
    <row r="8" spans="1:8" ht="12.75" customHeight="1">
      <c r="A8" s="97" t="s">
        <v>4</v>
      </c>
      <c r="B8" s="98" t="s">
        <v>206</v>
      </c>
      <c r="C8" s="79"/>
      <c r="D8" s="79"/>
      <c r="E8" s="98" t="s">
        <v>58</v>
      </c>
      <c r="F8" s="79">
        <v>31994</v>
      </c>
      <c r="G8" s="79">
        <v>30380</v>
      </c>
      <c r="H8" s="310"/>
    </row>
    <row r="9" spans="1:8" ht="12.75" customHeight="1">
      <c r="A9" s="97" t="s">
        <v>5</v>
      </c>
      <c r="B9" s="98" t="s">
        <v>207</v>
      </c>
      <c r="C9" s="79">
        <v>46360</v>
      </c>
      <c r="D9" s="79">
        <v>22640</v>
      </c>
      <c r="E9" s="98" t="s">
        <v>214</v>
      </c>
      <c r="F9" s="79"/>
      <c r="G9" s="79"/>
      <c r="H9" s="310"/>
    </row>
    <row r="10" spans="1:8" ht="12.75" customHeight="1">
      <c r="A10" s="97" t="s">
        <v>6</v>
      </c>
      <c r="B10" s="98" t="s">
        <v>208</v>
      </c>
      <c r="C10" s="79"/>
      <c r="D10" s="79"/>
      <c r="E10" s="98" t="s">
        <v>421</v>
      </c>
      <c r="F10" s="79">
        <v>10</v>
      </c>
      <c r="G10" s="79">
        <v>107839</v>
      </c>
      <c r="H10" s="310"/>
    </row>
    <row r="11" spans="1:8" ht="12.75" customHeight="1">
      <c r="A11" s="97" t="s">
        <v>7</v>
      </c>
      <c r="B11" s="98" t="s">
        <v>209</v>
      </c>
      <c r="C11" s="80">
        <v>2500</v>
      </c>
      <c r="D11" s="80">
        <v>6600</v>
      </c>
      <c r="E11" s="232"/>
      <c r="F11" s="79"/>
      <c r="G11" s="79"/>
      <c r="H11" s="310"/>
    </row>
    <row r="12" spans="1:8" ht="12.75" customHeight="1">
      <c r="A12" s="97" t="s">
        <v>8</v>
      </c>
      <c r="B12" s="27"/>
      <c r="C12" s="79"/>
      <c r="D12" s="79"/>
      <c r="E12" s="232"/>
      <c r="F12" s="79"/>
      <c r="G12" s="79"/>
      <c r="H12" s="310"/>
    </row>
    <row r="13" spans="1:8" ht="12.75" customHeight="1">
      <c r="A13" s="97" t="s">
        <v>9</v>
      </c>
      <c r="B13" s="27"/>
      <c r="C13" s="79"/>
      <c r="D13" s="79"/>
      <c r="E13" s="233"/>
      <c r="F13" s="79"/>
      <c r="G13" s="79"/>
      <c r="H13" s="310"/>
    </row>
    <row r="14" spans="1:8" ht="12.75" customHeight="1">
      <c r="A14" s="97" t="s">
        <v>10</v>
      </c>
      <c r="B14" s="232"/>
      <c r="C14" s="80"/>
      <c r="D14" s="80"/>
      <c r="E14" s="232"/>
      <c r="F14" s="79"/>
      <c r="G14" s="79"/>
      <c r="H14" s="310"/>
    </row>
    <row r="15" spans="1:8" ht="22.5" customHeight="1">
      <c r="A15" s="97" t="s">
        <v>11</v>
      </c>
      <c r="B15" s="27"/>
      <c r="C15" s="80"/>
      <c r="D15" s="80"/>
      <c r="E15" s="232"/>
      <c r="F15" s="79"/>
      <c r="G15" s="79"/>
      <c r="H15" s="310"/>
    </row>
    <row r="16" spans="1:8" ht="12.75" customHeight="1" thickBot="1">
      <c r="A16" s="145" t="s">
        <v>12</v>
      </c>
      <c r="B16" s="178"/>
      <c r="C16" s="179"/>
      <c r="D16" s="179"/>
      <c r="E16" s="146" t="s">
        <v>32</v>
      </c>
      <c r="F16" s="141"/>
      <c r="G16" s="141"/>
      <c r="H16" s="310"/>
    </row>
    <row r="17" spans="1:8" ht="12.75" customHeight="1" thickBot="1">
      <c r="A17" s="100" t="s">
        <v>13</v>
      </c>
      <c r="B17" s="40" t="s">
        <v>210</v>
      </c>
      <c r="C17" s="82">
        <f>+C6+C8+C9+C11+C12+C13+C14+C15+C16</f>
        <v>48860</v>
      </c>
      <c r="D17" s="82">
        <f>+D6+D8+D9+D11+D12+D13+D14+D15+D16</f>
        <v>131240</v>
      </c>
      <c r="E17" s="40" t="s">
        <v>215</v>
      </c>
      <c r="F17" s="82">
        <v>84368</v>
      </c>
      <c r="G17" s="82">
        <f>+G6+G8+G10+G11+G12+G13+G14+G15+G16</f>
        <v>196349</v>
      </c>
      <c r="H17" s="310"/>
    </row>
    <row r="18" spans="1:8" ht="15.75" customHeight="1">
      <c r="A18" s="95" t="s">
        <v>14</v>
      </c>
      <c r="B18" s="107" t="s">
        <v>89</v>
      </c>
      <c r="C18" s="114">
        <f>+C19+C20+C21+C22+C23</f>
        <v>0</v>
      </c>
      <c r="D18" s="114">
        <f>+D19+D20+D21+D22+D23</f>
        <v>0</v>
      </c>
      <c r="E18" s="103" t="s">
        <v>59</v>
      </c>
      <c r="F18" s="139"/>
      <c r="G18" s="139"/>
      <c r="H18" s="310"/>
    </row>
    <row r="19" spans="1:8" ht="12.75" customHeight="1">
      <c r="A19" s="97" t="s">
        <v>15</v>
      </c>
      <c r="B19" s="108" t="s">
        <v>78</v>
      </c>
      <c r="C19" s="31"/>
      <c r="D19" s="31"/>
      <c r="E19" s="103" t="s">
        <v>62</v>
      </c>
      <c r="F19" s="31"/>
      <c r="G19" s="31"/>
      <c r="H19" s="310"/>
    </row>
    <row r="20" spans="1:8" ht="12.75" customHeight="1">
      <c r="A20" s="95" t="s">
        <v>16</v>
      </c>
      <c r="B20" s="108" t="s">
        <v>79</v>
      </c>
      <c r="C20" s="31"/>
      <c r="D20" s="31"/>
      <c r="E20" s="103" t="s">
        <v>48</v>
      </c>
      <c r="F20" s="31"/>
      <c r="G20" s="31"/>
      <c r="H20" s="310"/>
    </row>
    <row r="21" spans="1:8" ht="12.75" customHeight="1">
      <c r="A21" s="97" t="s">
        <v>17</v>
      </c>
      <c r="B21" s="108" t="s">
        <v>80</v>
      </c>
      <c r="C21" s="31"/>
      <c r="D21" s="31"/>
      <c r="E21" s="103" t="s">
        <v>49</v>
      </c>
      <c r="F21" s="31"/>
      <c r="G21" s="31"/>
      <c r="H21" s="310"/>
    </row>
    <row r="22" spans="1:8" ht="12.75" customHeight="1">
      <c r="A22" s="95" t="s">
        <v>18</v>
      </c>
      <c r="B22" s="108" t="s">
        <v>81</v>
      </c>
      <c r="C22" s="31"/>
      <c r="D22" s="31"/>
      <c r="E22" s="101" t="s">
        <v>75</v>
      </c>
      <c r="F22" s="31"/>
      <c r="G22" s="31"/>
      <c r="H22" s="310"/>
    </row>
    <row r="23" spans="1:8" ht="12.75" customHeight="1">
      <c r="A23" s="97" t="s">
        <v>19</v>
      </c>
      <c r="B23" s="109" t="s">
        <v>82</v>
      </c>
      <c r="C23" s="31"/>
      <c r="D23" s="31"/>
      <c r="E23" s="103" t="s">
        <v>63</v>
      </c>
      <c r="F23" s="31"/>
      <c r="G23" s="31"/>
      <c r="H23" s="310"/>
    </row>
    <row r="24" spans="1:8" ht="12.75" customHeight="1">
      <c r="A24" s="95" t="s">
        <v>20</v>
      </c>
      <c r="B24" s="110" t="s">
        <v>83</v>
      </c>
      <c r="C24" s="104">
        <f>+C25+C26+C27+C28+C29</f>
        <v>0</v>
      </c>
      <c r="D24" s="104">
        <f>+D25+D26+D27+D28+D29</f>
        <v>0</v>
      </c>
      <c r="E24" s="111" t="s">
        <v>61</v>
      </c>
      <c r="F24" s="31"/>
      <c r="G24" s="31"/>
      <c r="H24" s="310"/>
    </row>
    <row r="25" spans="1:8" ht="12.75" customHeight="1">
      <c r="A25" s="97" t="s">
        <v>21</v>
      </c>
      <c r="B25" s="109" t="s">
        <v>84</v>
      </c>
      <c r="C25" s="31"/>
      <c r="D25" s="31"/>
      <c r="E25" s="111" t="s">
        <v>216</v>
      </c>
      <c r="F25" s="31"/>
      <c r="G25" s="31"/>
      <c r="H25" s="310"/>
    </row>
    <row r="26" spans="1:8" ht="12.75" customHeight="1">
      <c r="A26" s="95" t="s">
        <v>22</v>
      </c>
      <c r="B26" s="109" t="s">
        <v>85</v>
      </c>
      <c r="C26" s="31"/>
      <c r="D26" s="31"/>
      <c r="E26" s="106"/>
      <c r="F26" s="31"/>
      <c r="G26" s="31"/>
      <c r="H26" s="310"/>
    </row>
    <row r="27" spans="1:8" ht="12.75" customHeight="1">
      <c r="A27" s="97" t="s">
        <v>23</v>
      </c>
      <c r="B27" s="108" t="s">
        <v>86</v>
      </c>
      <c r="C27" s="31"/>
      <c r="D27" s="31"/>
      <c r="E27" s="37"/>
      <c r="F27" s="31"/>
      <c r="G27" s="31"/>
      <c r="H27" s="310"/>
    </row>
    <row r="28" spans="1:8" ht="12.75" customHeight="1">
      <c r="A28" s="95" t="s">
        <v>24</v>
      </c>
      <c r="B28" s="112" t="s">
        <v>87</v>
      </c>
      <c r="C28" s="31"/>
      <c r="D28" s="31"/>
      <c r="E28" s="27"/>
      <c r="F28" s="31"/>
      <c r="G28" s="31"/>
      <c r="H28" s="310"/>
    </row>
    <row r="29" spans="1:8" ht="12.75" customHeight="1" thickBot="1">
      <c r="A29" s="97" t="s">
        <v>25</v>
      </c>
      <c r="B29" s="113" t="s">
        <v>88</v>
      </c>
      <c r="C29" s="31"/>
      <c r="D29" s="31"/>
      <c r="E29" s="37"/>
      <c r="F29" s="31"/>
      <c r="G29" s="31"/>
      <c r="H29" s="310"/>
    </row>
    <row r="30" spans="1:8" ht="12.75" customHeight="1" thickBot="1">
      <c r="A30" s="100" t="s">
        <v>26</v>
      </c>
      <c r="B30" s="40" t="s">
        <v>211</v>
      </c>
      <c r="C30" s="82">
        <f>+C18+C24</f>
        <v>0</v>
      </c>
      <c r="D30" s="82">
        <f>+D18+D24</f>
        <v>0</v>
      </c>
      <c r="E30" s="40" t="s">
        <v>217</v>
      </c>
      <c r="F30" s="82">
        <v>0</v>
      </c>
      <c r="G30" s="82">
        <f>SUM(G18:G29)</f>
        <v>0</v>
      </c>
      <c r="H30" s="310"/>
    </row>
    <row r="31" spans="1:8" ht="21.75" customHeight="1" thickBot="1">
      <c r="A31" s="100" t="s">
        <v>27</v>
      </c>
      <c r="B31" s="105" t="s">
        <v>212</v>
      </c>
      <c r="C31" s="138">
        <f>+C17+C30</f>
        <v>48860</v>
      </c>
      <c r="D31" s="138">
        <f>+D17+D30</f>
        <v>131240</v>
      </c>
      <c r="E31" s="105" t="s">
        <v>218</v>
      </c>
      <c r="F31" s="138">
        <v>84368</v>
      </c>
      <c r="G31" s="138">
        <f>+G17+G30</f>
        <v>196349</v>
      </c>
      <c r="H31" s="310"/>
    </row>
    <row r="32" spans="1:8" ht="18" customHeight="1" thickBot="1">
      <c r="A32" s="100" t="s">
        <v>28</v>
      </c>
      <c r="B32" s="105" t="s">
        <v>52</v>
      </c>
      <c r="C32" s="138">
        <f>IF(C17-F17&lt;0,F17-C17,"-")</f>
        <v>35508</v>
      </c>
      <c r="D32" s="138">
        <f>IF(D17-G17&lt;0,G17-D17,"-")</f>
        <v>65109</v>
      </c>
      <c r="E32" s="105" t="s">
        <v>53</v>
      </c>
      <c r="F32" s="138" t="str">
        <f>IF(C17-F17&gt;0,C17-F17,"-")</f>
        <v>-</v>
      </c>
      <c r="G32" s="138" t="str">
        <f>IF(D17-G17&gt;0,D17-G17,"-")</f>
        <v>-</v>
      </c>
      <c r="H32" s="310"/>
    </row>
    <row r="33" spans="1:8" ht="18" customHeight="1" thickBot="1">
      <c r="A33" s="100" t="s">
        <v>29</v>
      </c>
      <c r="B33" s="105" t="s">
        <v>76</v>
      </c>
      <c r="C33" s="138">
        <f>IF(C17+C18-F31&lt;0,F31-(C17+C18),"-")</f>
        <v>35508</v>
      </c>
      <c r="D33" s="138">
        <f>IF(D17+D18-G31&lt;0,G31-(D17+D18),"-")</f>
        <v>65109</v>
      </c>
      <c r="E33" s="105" t="s">
        <v>77</v>
      </c>
      <c r="F33" s="138" t="str">
        <f>IF(C17+C18-F31&gt;0,C17+C18-F31,"-")</f>
        <v>-</v>
      </c>
      <c r="G33" s="138" t="str">
        <f>IF(D17+D18-G31&gt;0,D17+D18-G31,"-")</f>
        <v>-</v>
      </c>
      <c r="H33" s="310"/>
    </row>
  </sheetData>
  <sheetProtection/>
  <mergeCells count="2">
    <mergeCell ref="A3:A4"/>
    <mergeCell ref="H1:H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view="pageLayout" zoomScaleNormal="93" workbookViewId="0" topLeftCell="A8">
      <selection activeCell="D31" sqref="D31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66</v>
      </c>
      <c r="C2" s="315"/>
      <c r="D2" s="316"/>
    </row>
    <row r="3" spans="1:4" s="32" customFormat="1" ht="24.75" thickBot="1">
      <c r="A3" s="180" t="s">
        <v>64</v>
      </c>
      <c r="B3" s="317" t="s">
        <v>219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56" t="s">
        <v>34</v>
      </c>
      <c r="C5" s="126" t="s">
        <v>90</v>
      </c>
      <c r="D5" s="248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142">
        <v>4</v>
      </c>
    </row>
    <row r="7" spans="1:4" s="30" customFormat="1" ht="15.75" customHeight="1" thickBot="1">
      <c r="A7" s="311" t="s">
        <v>35</v>
      </c>
      <c r="B7" s="312"/>
      <c r="C7" s="312"/>
      <c r="D7" s="313"/>
    </row>
    <row r="8" spans="1:4" s="30" customFormat="1" ht="12" customHeight="1" thickBot="1">
      <c r="A8" s="22" t="s">
        <v>231</v>
      </c>
      <c r="B8" s="229" t="s">
        <v>232</v>
      </c>
      <c r="C8" s="68">
        <v>354656</v>
      </c>
      <c r="D8" s="68">
        <f>+D9+D10+D11+D12+D13+D14</f>
        <v>438363</v>
      </c>
    </row>
    <row r="9" spans="1:4" s="34" customFormat="1" ht="12" customHeight="1">
      <c r="A9" s="181" t="s">
        <v>233</v>
      </c>
      <c r="B9" s="230" t="s">
        <v>94</v>
      </c>
      <c r="C9" s="71">
        <v>103371</v>
      </c>
      <c r="D9" s="71">
        <v>144918</v>
      </c>
    </row>
    <row r="10" spans="1:4" s="35" customFormat="1" ht="12" customHeight="1">
      <c r="A10" s="182" t="s">
        <v>234</v>
      </c>
      <c r="B10" s="227" t="s">
        <v>95</v>
      </c>
      <c r="C10" s="70">
        <v>70418</v>
      </c>
      <c r="D10" s="70">
        <v>69583</v>
      </c>
    </row>
    <row r="11" spans="1:4" s="35" customFormat="1" ht="12" customHeight="1">
      <c r="A11" s="182" t="s">
        <v>235</v>
      </c>
      <c r="B11" s="227" t="s">
        <v>96</v>
      </c>
      <c r="C11" s="70">
        <v>131294</v>
      </c>
      <c r="D11" s="70">
        <v>200617</v>
      </c>
    </row>
    <row r="12" spans="1:4" s="35" customFormat="1" ht="12" customHeight="1">
      <c r="A12" s="182" t="s">
        <v>236</v>
      </c>
      <c r="B12" s="227" t="s">
        <v>97</v>
      </c>
      <c r="C12" s="70">
        <v>4213</v>
      </c>
      <c r="D12" s="70">
        <v>4213</v>
      </c>
    </row>
    <row r="13" spans="1:4" s="35" customFormat="1" ht="12" customHeight="1">
      <c r="A13" s="182" t="s">
        <v>237</v>
      </c>
      <c r="B13" s="227" t="s">
        <v>98</v>
      </c>
      <c r="C13" s="191">
        <v>1608</v>
      </c>
      <c r="D13" s="191">
        <v>1671</v>
      </c>
    </row>
    <row r="14" spans="1:4" s="34" customFormat="1" ht="12" customHeight="1" thickBot="1">
      <c r="A14" s="183" t="s">
        <v>238</v>
      </c>
      <c r="B14" s="226" t="s">
        <v>99</v>
      </c>
      <c r="C14" s="192">
        <v>43752</v>
      </c>
      <c r="D14" s="192">
        <v>17361</v>
      </c>
    </row>
    <row r="15" spans="1:4" s="34" customFormat="1" ht="12" customHeight="1" thickBot="1">
      <c r="A15" s="22" t="s">
        <v>239</v>
      </c>
      <c r="B15" s="231" t="s">
        <v>100</v>
      </c>
      <c r="C15" s="68">
        <v>134300</v>
      </c>
      <c r="D15" s="68">
        <f>+D16+D17+D18+D19+D20</f>
        <v>139524</v>
      </c>
    </row>
    <row r="16" spans="1:4" s="34" customFormat="1" ht="12" customHeight="1">
      <c r="A16" s="181" t="s">
        <v>240</v>
      </c>
      <c r="B16" s="230" t="s">
        <v>101</v>
      </c>
      <c r="C16" s="71"/>
      <c r="D16" s="71"/>
    </row>
    <row r="17" spans="1:4" s="34" customFormat="1" ht="12" customHeight="1">
      <c r="A17" s="182" t="s">
        <v>241</v>
      </c>
      <c r="B17" s="227" t="s">
        <v>102</v>
      </c>
      <c r="C17" s="70"/>
      <c r="D17" s="70"/>
    </row>
    <row r="18" spans="1:4" s="34" customFormat="1" ht="12" customHeight="1">
      <c r="A18" s="182" t="s">
        <v>242</v>
      </c>
      <c r="B18" s="227" t="s">
        <v>224</v>
      </c>
      <c r="C18" s="70"/>
      <c r="D18" s="70"/>
    </row>
    <row r="19" spans="1:4" s="34" customFormat="1" ht="12" customHeight="1">
      <c r="A19" s="182" t="s">
        <v>243</v>
      </c>
      <c r="B19" s="227" t="s">
        <v>225</v>
      </c>
      <c r="C19" s="70"/>
      <c r="D19" s="70"/>
    </row>
    <row r="20" spans="1:4" s="34" customFormat="1" ht="12" customHeight="1">
      <c r="A20" s="182" t="s">
        <v>244</v>
      </c>
      <c r="B20" s="227" t="s">
        <v>103</v>
      </c>
      <c r="C20" s="70">
        <v>134300</v>
      </c>
      <c r="D20" s="70">
        <v>139524</v>
      </c>
    </row>
    <row r="21" spans="1:4" s="35" customFormat="1" ht="12" customHeight="1" thickBot="1">
      <c r="A21" s="183" t="s">
        <v>244</v>
      </c>
      <c r="B21" s="226" t="s">
        <v>104</v>
      </c>
      <c r="C21" s="72"/>
      <c r="D21" s="72"/>
    </row>
    <row r="22" spans="1:4" s="35" customFormat="1" ht="12" customHeight="1" thickBot="1">
      <c r="A22" s="22" t="s">
        <v>245</v>
      </c>
      <c r="B22" s="229" t="s">
        <v>246</v>
      </c>
      <c r="C22" s="68">
        <v>0</v>
      </c>
      <c r="D22" s="68">
        <f>+D23+D24+D25+D26+D27</f>
        <v>102000</v>
      </c>
    </row>
    <row r="23" spans="1:4" s="35" customFormat="1" ht="12" customHeight="1">
      <c r="A23" s="181" t="s">
        <v>247</v>
      </c>
      <c r="B23" s="230" t="s">
        <v>105</v>
      </c>
      <c r="C23" s="71"/>
      <c r="D23" s="71">
        <v>102000</v>
      </c>
    </row>
    <row r="24" spans="1:4" s="34" customFormat="1" ht="12" customHeight="1">
      <c r="A24" s="182" t="s">
        <v>248</v>
      </c>
      <c r="B24" s="227" t="s">
        <v>106</v>
      </c>
      <c r="C24" s="70"/>
      <c r="D24" s="70"/>
    </row>
    <row r="25" spans="1:4" s="34" customFormat="1" ht="12" customHeight="1">
      <c r="A25" s="182" t="s">
        <v>249</v>
      </c>
      <c r="B25" s="227" t="s">
        <v>226</v>
      </c>
      <c r="C25" s="70"/>
      <c r="D25" s="70"/>
    </row>
    <row r="26" spans="1:4" s="34" customFormat="1" ht="12" customHeight="1">
      <c r="A26" s="182" t="s">
        <v>250</v>
      </c>
      <c r="B26" s="227" t="s">
        <v>227</v>
      </c>
      <c r="C26" s="70"/>
      <c r="D26" s="70"/>
    </row>
    <row r="27" spans="1:4" s="34" customFormat="1" ht="12" customHeight="1">
      <c r="A27" s="182" t="s">
        <v>251</v>
      </c>
      <c r="B27" s="227" t="s">
        <v>107</v>
      </c>
      <c r="C27" s="70"/>
      <c r="D27" s="70"/>
    </row>
    <row r="28" spans="1:4" s="34" customFormat="1" ht="12" customHeight="1" thickBot="1">
      <c r="A28" s="183" t="s">
        <v>251</v>
      </c>
      <c r="B28" s="226" t="s">
        <v>108</v>
      </c>
      <c r="C28" s="72"/>
      <c r="D28" s="72"/>
    </row>
    <row r="29" spans="1:4" s="34" customFormat="1" ht="12" customHeight="1" thickBot="1">
      <c r="A29" s="22" t="s">
        <v>252</v>
      </c>
      <c r="B29" s="229" t="s">
        <v>253</v>
      </c>
      <c r="C29" s="74">
        <v>96100</v>
      </c>
      <c r="D29" s="74">
        <v>150550</v>
      </c>
    </row>
    <row r="30" spans="1:4" s="34" customFormat="1" ht="12" customHeight="1">
      <c r="A30" s="181" t="s">
        <v>254</v>
      </c>
      <c r="B30" s="230" t="s">
        <v>109</v>
      </c>
      <c r="C30" s="184">
        <v>90100</v>
      </c>
      <c r="D30" s="184">
        <v>140900</v>
      </c>
    </row>
    <row r="31" spans="1:4" s="34" customFormat="1" ht="12" customHeight="1">
      <c r="A31" s="182" t="s">
        <v>254</v>
      </c>
      <c r="B31" s="227" t="s">
        <v>110</v>
      </c>
      <c r="C31" s="70">
        <v>17100</v>
      </c>
      <c r="D31" s="70">
        <v>19900</v>
      </c>
    </row>
    <row r="32" spans="1:4" s="34" customFormat="1" ht="12" customHeight="1">
      <c r="A32" s="182" t="s">
        <v>255</v>
      </c>
      <c r="B32" s="227" t="s">
        <v>111</v>
      </c>
      <c r="C32" s="70">
        <v>73000</v>
      </c>
      <c r="D32" s="70">
        <v>121000</v>
      </c>
    </row>
    <row r="33" spans="1:4" s="34" customFormat="1" ht="12" customHeight="1">
      <c r="A33" s="182" t="s">
        <v>256</v>
      </c>
      <c r="B33" s="227" t="s">
        <v>112</v>
      </c>
      <c r="C33" s="70">
        <v>5700</v>
      </c>
      <c r="D33" s="70">
        <v>7200</v>
      </c>
    </row>
    <row r="34" spans="1:4" s="34" customFormat="1" ht="12" customHeight="1">
      <c r="A34" s="182" t="s">
        <v>257</v>
      </c>
      <c r="B34" s="227" t="s">
        <v>113</v>
      </c>
      <c r="C34" s="70"/>
      <c r="D34" s="70"/>
    </row>
    <row r="35" spans="1:4" s="34" customFormat="1" ht="12" customHeight="1" thickBot="1">
      <c r="A35" s="183" t="s">
        <v>258</v>
      </c>
      <c r="B35" s="226" t="s">
        <v>114</v>
      </c>
      <c r="C35" s="72">
        <v>300</v>
      </c>
      <c r="D35" s="72">
        <v>2450</v>
      </c>
    </row>
    <row r="36" spans="1:4" s="34" customFormat="1" ht="12" customHeight="1" thickBot="1">
      <c r="A36" s="22" t="s">
        <v>259</v>
      </c>
      <c r="B36" s="229" t="s">
        <v>260</v>
      </c>
      <c r="C36" s="68">
        <v>13200</v>
      </c>
      <c r="D36" s="68">
        <f>SUM(D37:D46)</f>
        <v>15329</v>
      </c>
    </row>
    <row r="37" spans="1:4" s="34" customFormat="1" ht="12" customHeight="1">
      <c r="A37" s="181" t="s">
        <v>261</v>
      </c>
      <c r="B37" s="230" t="s">
        <v>115</v>
      </c>
      <c r="C37" s="71">
        <v>1000</v>
      </c>
      <c r="D37" s="71">
        <v>1668</v>
      </c>
    </row>
    <row r="38" spans="1:4" s="34" customFormat="1" ht="12" customHeight="1">
      <c r="A38" s="182" t="s">
        <v>262</v>
      </c>
      <c r="B38" s="227" t="s">
        <v>116</v>
      </c>
      <c r="C38" s="70">
        <v>600</v>
      </c>
      <c r="D38" s="70">
        <v>274</v>
      </c>
    </row>
    <row r="39" spans="1:4" s="34" customFormat="1" ht="12" customHeight="1">
      <c r="A39" s="182" t="s">
        <v>263</v>
      </c>
      <c r="B39" s="227" t="s">
        <v>117</v>
      </c>
      <c r="C39" s="70"/>
      <c r="D39" s="70"/>
    </row>
    <row r="40" spans="1:4" s="34" customFormat="1" ht="12" customHeight="1">
      <c r="A40" s="182" t="s">
        <v>264</v>
      </c>
      <c r="B40" s="227" t="s">
        <v>118</v>
      </c>
      <c r="C40" s="70">
        <v>7000</v>
      </c>
      <c r="D40" s="70">
        <v>7730</v>
      </c>
    </row>
    <row r="41" spans="1:4" s="34" customFormat="1" ht="12" customHeight="1">
      <c r="A41" s="182" t="s">
        <v>265</v>
      </c>
      <c r="B41" s="227" t="s">
        <v>119</v>
      </c>
      <c r="C41" s="70">
        <v>1900</v>
      </c>
      <c r="D41" s="70">
        <v>2250</v>
      </c>
    </row>
    <row r="42" spans="1:4" s="34" customFormat="1" ht="12" customHeight="1">
      <c r="A42" s="182" t="s">
        <v>266</v>
      </c>
      <c r="B42" s="227" t="s">
        <v>120</v>
      </c>
      <c r="C42" s="70">
        <v>2700</v>
      </c>
      <c r="D42" s="70">
        <v>2907</v>
      </c>
    </row>
    <row r="43" spans="1:4" s="34" customFormat="1" ht="12" customHeight="1">
      <c r="A43" s="182" t="s">
        <v>267</v>
      </c>
      <c r="B43" s="227" t="s">
        <v>121</v>
      </c>
      <c r="C43" s="70"/>
      <c r="D43" s="70"/>
    </row>
    <row r="44" spans="1:4" s="34" customFormat="1" ht="12" customHeight="1">
      <c r="A44" s="182" t="s">
        <v>268</v>
      </c>
      <c r="B44" s="227" t="s">
        <v>122</v>
      </c>
      <c r="C44" s="70"/>
      <c r="D44" s="70">
        <v>500</v>
      </c>
    </row>
    <row r="45" spans="1:4" s="34" customFormat="1" ht="12" customHeight="1">
      <c r="A45" s="182" t="s">
        <v>269</v>
      </c>
      <c r="B45" s="227" t="s">
        <v>123</v>
      </c>
      <c r="C45" s="73"/>
      <c r="D45" s="73"/>
    </row>
    <row r="46" spans="1:4" s="34" customFormat="1" ht="12" customHeight="1" thickBot="1">
      <c r="A46" s="183" t="s">
        <v>270</v>
      </c>
      <c r="B46" s="226" t="s">
        <v>124</v>
      </c>
      <c r="C46" s="134"/>
      <c r="D46" s="134"/>
    </row>
    <row r="47" spans="1:4" s="34" customFormat="1" ht="12" customHeight="1" thickBot="1">
      <c r="A47" s="22" t="s">
        <v>271</v>
      </c>
      <c r="B47" s="229" t="s">
        <v>272</v>
      </c>
      <c r="C47" s="68">
        <v>2500</v>
      </c>
      <c r="D47" s="68">
        <f>SUM(D48:D52)</f>
        <v>6600</v>
      </c>
    </row>
    <row r="48" spans="1:4" s="34" customFormat="1" ht="12" customHeight="1">
      <c r="A48" s="181" t="s">
        <v>273</v>
      </c>
      <c r="B48" s="230" t="s">
        <v>125</v>
      </c>
      <c r="C48" s="136"/>
      <c r="D48" s="136"/>
    </row>
    <row r="49" spans="1:4" s="34" customFormat="1" ht="12" customHeight="1">
      <c r="A49" s="182" t="s">
        <v>274</v>
      </c>
      <c r="B49" s="227" t="s">
        <v>126</v>
      </c>
      <c r="C49" s="73"/>
      <c r="D49" s="73">
        <v>1200</v>
      </c>
    </row>
    <row r="50" spans="1:4" s="34" customFormat="1" ht="12" customHeight="1">
      <c r="A50" s="182" t="s">
        <v>275</v>
      </c>
      <c r="B50" s="227" t="s">
        <v>127</v>
      </c>
      <c r="C50" s="73"/>
      <c r="D50" s="73">
        <v>200</v>
      </c>
    </row>
    <row r="51" spans="1:4" s="34" customFormat="1" ht="12" customHeight="1">
      <c r="A51" s="182" t="s">
        <v>276</v>
      </c>
      <c r="B51" s="227" t="s">
        <v>277</v>
      </c>
      <c r="C51" s="73">
        <v>2500</v>
      </c>
      <c r="D51" s="73">
        <v>5200</v>
      </c>
    </row>
    <row r="52" spans="1:4" s="34" customFormat="1" ht="12" customHeight="1" thickBot="1">
      <c r="A52" s="183" t="s">
        <v>278</v>
      </c>
      <c r="B52" s="226" t="s">
        <v>128</v>
      </c>
      <c r="C52" s="134"/>
      <c r="D52" s="134"/>
    </row>
    <row r="53" spans="1:4" s="34" customFormat="1" ht="12" customHeight="1" thickBot="1">
      <c r="A53" s="22" t="s">
        <v>279</v>
      </c>
      <c r="B53" s="229" t="s">
        <v>280</v>
      </c>
      <c r="C53" s="68">
        <v>101022</v>
      </c>
      <c r="D53" s="68">
        <f>SUM(D54:D56)</f>
        <v>101192</v>
      </c>
    </row>
    <row r="54" spans="1:4" s="35" customFormat="1" ht="12" customHeight="1">
      <c r="A54" s="181" t="s">
        <v>281</v>
      </c>
      <c r="B54" s="230" t="s">
        <v>129</v>
      </c>
      <c r="C54" s="71"/>
      <c r="D54" s="71"/>
    </row>
    <row r="55" spans="1:4" s="35" customFormat="1" ht="12" customHeight="1">
      <c r="A55" s="182" t="s">
        <v>282</v>
      </c>
      <c r="B55" s="227" t="s">
        <v>283</v>
      </c>
      <c r="C55" s="70"/>
      <c r="D55" s="70"/>
    </row>
    <row r="56" spans="1:4" s="35" customFormat="1" ht="12" customHeight="1">
      <c r="A56" s="182" t="s">
        <v>284</v>
      </c>
      <c r="B56" s="227" t="s">
        <v>130</v>
      </c>
      <c r="C56" s="70">
        <v>101022</v>
      </c>
      <c r="D56" s="70">
        <v>101192</v>
      </c>
    </row>
    <row r="57" spans="1:4" s="35" customFormat="1" ht="12" customHeight="1" thickBot="1">
      <c r="A57" s="183" t="s">
        <v>284</v>
      </c>
      <c r="B57" s="226" t="s">
        <v>131</v>
      </c>
      <c r="C57" s="72"/>
      <c r="D57" s="72"/>
    </row>
    <row r="58" spans="1:4" s="35" customFormat="1" ht="12" customHeight="1" thickBot="1">
      <c r="A58" s="22" t="s">
        <v>285</v>
      </c>
      <c r="B58" s="231" t="s">
        <v>286</v>
      </c>
      <c r="C58" s="68">
        <v>46360</v>
      </c>
      <c r="D58" s="68">
        <f>SUM(D59:D61)</f>
        <v>22640</v>
      </c>
    </row>
    <row r="59" spans="1:4" s="35" customFormat="1" ht="12" customHeight="1">
      <c r="A59" s="181" t="s">
        <v>287</v>
      </c>
      <c r="B59" s="230" t="s">
        <v>132</v>
      </c>
      <c r="C59" s="73"/>
      <c r="D59" s="73"/>
    </row>
    <row r="60" spans="1:4" s="35" customFormat="1" ht="12" customHeight="1">
      <c r="A60" s="182" t="s">
        <v>288</v>
      </c>
      <c r="B60" s="227" t="s">
        <v>289</v>
      </c>
      <c r="C60" s="73"/>
      <c r="D60" s="73"/>
    </row>
    <row r="61" spans="1:4" s="35" customFormat="1" ht="12" customHeight="1">
      <c r="A61" s="182" t="s">
        <v>290</v>
      </c>
      <c r="B61" s="227" t="s">
        <v>133</v>
      </c>
      <c r="C61" s="73">
        <v>46360</v>
      </c>
      <c r="D61" s="73">
        <v>22640</v>
      </c>
    </row>
    <row r="62" spans="1:4" s="35" customFormat="1" ht="12" customHeight="1" thickBot="1">
      <c r="A62" s="183" t="s">
        <v>290</v>
      </c>
      <c r="B62" s="226" t="s">
        <v>134</v>
      </c>
      <c r="C62" s="73"/>
      <c r="D62" s="73"/>
    </row>
    <row r="63" spans="1:4" s="35" customFormat="1" ht="12" customHeight="1" thickBot="1">
      <c r="A63" s="22" t="s">
        <v>291</v>
      </c>
      <c r="B63" s="229" t="s">
        <v>292</v>
      </c>
      <c r="C63" s="74">
        <v>748138</v>
      </c>
      <c r="D63" s="74">
        <f>+D8+D15+D22+D29+D36+D47+D53+D58</f>
        <v>976198</v>
      </c>
    </row>
    <row r="64" spans="1:4" s="35" customFormat="1" ht="12" customHeight="1" thickBot="1">
      <c r="A64" s="185" t="s">
        <v>293</v>
      </c>
      <c r="B64" s="231" t="s">
        <v>294</v>
      </c>
      <c r="C64" s="68">
        <v>0</v>
      </c>
      <c r="D64" s="68">
        <f>SUM(D65:D67)</f>
        <v>0</v>
      </c>
    </row>
    <row r="65" spans="1:4" s="35" customFormat="1" ht="12" customHeight="1">
      <c r="A65" s="181" t="s">
        <v>295</v>
      </c>
      <c r="B65" s="230" t="s">
        <v>135</v>
      </c>
      <c r="C65" s="73"/>
      <c r="D65" s="73"/>
    </row>
    <row r="66" spans="1:4" s="35" customFormat="1" ht="12" customHeight="1">
      <c r="A66" s="182" t="s">
        <v>296</v>
      </c>
      <c r="B66" s="227" t="s">
        <v>136</v>
      </c>
      <c r="C66" s="73"/>
      <c r="D66" s="73"/>
    </row>
    <row r="67" spans="1:4" s="35" customFormat="1" ht="12" customHeight="1" thickBot="1">
      <c r="A67" s="183" t="s">
        <v>297</v>
      </c>
      <c r="B67" s="216" t="s">
        <v>137</v>
      </c>
      <c r="C67" s="73"/>
      <c r="D67" s="73"/>
    </row>
    <row r="68" spans="1:4" s="35" customFormat="1" ht="12" customHeight="1" thickBot="1">
      <c r="A68" s="185" t="s">
        <v>240</v>
      </c>
      <c r="B68" s="231" t="s">
        <v>298</v>
      </c>
      <c r="C68" s="68">
        <v>0</v>
      </c>
      <c r="D68" s="68">
        <f>SUM(D69:D72)</f>
        <v>0</v>
      </c>
    </row>
    <row r="69" spans="1:4" s="35" customFormat="1" ht="12" customHeight="1">
      <c r="A69" s="181" t="s">
        <v>299</v>
      </c>
      <c r="B69" s="230" t="s">
        <v>138</v>
      </c>
      <c r="C69" s="73"/>
      <c r="D69" s="73"/>
    </row>
    <row r="70" spans="1:4" s="35" customFormat="1" ht="12" customHeight="1">
      <c r="A70" s="182" t="s">
        <v>300</v>
      </c>
      <c r="B70" s="227" t="s">
        <v>139</v>
      </c>
      <c r="C70" s="73"/>
      <c r="D70" s="73"/>
    </row>
    <row r="71" spans="1:4" s="35" customFormat="1" ht="12" customHeight="1">
      <c r="A71" s="182" t="s">
        <v>301</v>
      </c>
      <c r="B71" s="227" t="s">
        <v>140</v>
      </c>
      <c r="C71" s="73"/>
      <c r="D71" s="73"/>
    </row>
    <row r="72" spans="1:4" s="35" customFormat="1" ht="12" customHeight="1" thickBot="1">
      <c r="A72" s="183" t="s">
        <v>302</v>
      </c>
      <c r="B72" s="226" t="s">
        <v>141</v>
      </c>
      <c r="C72" s="73"/>
      <c r="D72" s="73"/>
    </row>
    <row r="73" spans="1:4" s="35" customFormat="1" ht="12" customHeight="1" thickBot="1">
      <c r="A73" s="185" t="s">
        <v>303</v>
      </c>
      <c r="B73" s="231" t="s">
        <v>304</v>
      </c>
      <c r="C73" s="68">
        <v>0</v>
      </c>
      <c r="D73" s="68">
        <f>SUM(D74:D75)</f>
        <v>0</v>
      </c>
    </row>
    <row r="74" spans="1:4" s="35" customFormat="1" ht="12" customHeight="1">
      <c r="A74" s="181" t="s">
        <v>305</v>
      </c>
      <c r="B74" s="230" t="s">
        <v>142</v>
      </c>
      <c r="C74" s="73"/>
      <c r="D74" s="73"/>
    </row>
    <row r="75" spans="1:4" s="34" customFormat="1" ht="12" customHeight="1" thickBot="1">
      <c r="A75" s="183" t="s">
        <v>306</v>
      </c>
      <c r="B75" s="226" t="s">
        <v>143</v>
      </c>
      <c r="C75" s="73"/>
      <c r="D75" s="73"/>
    </row>
    <row r="76" spans="1:4" s="35" customFormat="1" ht="12" customHeight="1" thickBot="1">
      <c r="A76" s="185" t="s">
        <v>307</v>
      </c>
      <c r="B76" s="231" t="s">
        <v>308</v>
      </c>
      <c r="C76" s="68">
        <v>0</v>
      </c>
      <c r="D76" s="68">
        <f>SUM(D77:D79)</f>
        <v>0</v>
      </c>
    </row>
    <row r="77" spans="1:4" s="35" customFormat="1" ht="12" customHeight="1">
      <c r="A77" s="181" t="s">
        <v>309</v>
      </c>
      <c r="B77" s="230" t="s">
        <v>144</v>
      </c>
      <c r="C77" s="73"/>
      <c r="D77" s="73"/>
    </row>
    <row r="78" spans="1:4" s="35" customFormat="1" ht="12" customHeight="1">
      <c r="A78" s="182" t="s">
        <v>310</v>
      </c>
      <c r="B78" s="227" t="s">
        <v>145</v>
      </c>
      <c r="C78" s="73"/>
      <c r="D78" s="73"/>
    </row>
    <row r="79" spans="1:4" s="35" customFormat="1" ht="12" customHeight="1" thickBot="1">
      <c r="A79" s="183" t="s">
        <v>311</v>
      </c>
      <c r="B79" s="226" t="s">
        <v>146</v>
      </c>
      <c r="C79" s="73"/>
      <c r="D79" s="73"/>
    </row>
    <row r="80" spans="1:4" s="35" customFormat="1" ht="12" customHeight="1" thickBot="1">
      <c r="A80" s="185" t="s">
        <v>312</v>
      </c>
      <c r="B80" s="231" t="s">
        <v>313</v>
      </c>
      <c r="C80" s="68">
        <v>0</v>
      </c>
      <c r="D80" s="68">
        <f>SUM(D81:D84)</f>
        <v>0</v>
      </c>
    </row>
    <row r="81" spans="1:4" s="35" customFormat="1" ht="12" customHeight="1">
      <c r="A81" s="186" t="s">
        <v>314</v>
      </c>
      <c r="B81" s="230" t="s">
        <v>147</v>
      </c>
      <c r="C81" s="73"/>
      <c r="D81" s="73"/>
    </row>
    <row r="82" spans="1:4" s="35" customFormat="1" ht="12" customHeight="1">
      <c r="A82" s="187" t="s">
        <v>315</v>
      </c>
      <c r="B82" s="227" t="s">
        <v>148</v>
      </c>
      <c r="C82" s="73"/>
      <c r="D82" s="73"/>
    </row>
    <row r="83" spans="1:4" s="34" customFormat="1" ht="12" customHeight="1">
      <c r="A83" s="187" t="s">
        <v>316</v>
      </c>
      <c r="B83" s="227" t="s">
        <v>149</v>
      </c>
      <c r="C83" s="73"/>
      <c r="D83" s="73"/>
    </row>
    <row r="84" spans="1:4" s="34" customFormat="1" ht="12" customHeight="1" thickBot="1">
      <c r="A84" s="188" t="s">
        <v>317</v>
      </c>
      <c r="B84" s="226" t="s">
        <v>150</v>
      </c>
      <c r="C84" s="73"/>
      <c r="D84" s="73"/>
    </row>
    <row r="85" spans="1:4" s="34" customFormat="1" ht="12" customHeight="1" thickBot="1">
      <c r="A85" s="185" t="s">
        <v>318</v>
      </c>
      <c r="B85" s="231" t="s">
        <v>151</v>
      </c>
      <c r="C85" s="189"/>
      <c r="D85" s="189"/>
    </row>
    <row r="86" spans="1:4" s="34" customFormat="1" ht="12" customHeight="1" thickBot="1">
      <c r="A86" s="185" t="s">
        <v>319</v>
      </c>
      <c r="B86" s="198" t="s">
        <v>320</v>
      </c>
      <c r="C86" s="74">
        <v>0</v>
      </c>
      <c r="D86" s="74">
        <f>+D64+D68+D73+D76+D80+D85</f>
        <v>0</v>
      </c>
    </row>
    <row r="87" spans="1:4" s="35" customFormat="1" ht="12" customHeight="1" thickBot="1">
      <c r="A87" s="190" t="s">
        <v>321</v>
      </c>
      <c r="B87" s="199" t="s">
        <v>322</v>
      </c>
      <c r="C87" s="74">
        <v>748138</v>
      </c>
      <c r="D87" s="74">
        <f>+D63+D86</f>
        <v>976198</v>
      </c>
    </row>
    <row r="88" spans="1:4" s="35" customFormat="1" ht="15" customHeight="1">
      <c r="A88" s="57"/>
      <c r="B88" s="58"/>
      <c r="C88" s="115"/>
      <c r="D88" s="115"/>
    </row>
    <row r="89" spans="1:4" ht="13.5" thickBot="1">
      <c r="A89" s="59"/>
      <c r="B89" s="60"/>
      <c r="C89" s="116"/>
      <c r="D89" s="116"/>
    </row>
    <row r="90" spans="1:4" s="30" customFormat="1" ht="16.5" customHeight="1" thickBot="1">
      <c r="A90" s="311" t="s">
        <v>36</v>
      </c>
      <c r="B90" s="312"/>
      <c r="C90" s="312"/>
      <c r="D90" s="313"/>
    </row>
    <row r="91" spans="1:4" s="36" customFormat="1" ht="12" customHeight="1" thickBot="1">
      <c r="A91" s="193" t="s">
        <v>323</v>
      </c>
      <c r="B91" s="21" t="s">
        <v>324</v>
      </c>
      <c r="C91" s="67">
        <v>661270</v>
      </c>
      <c r="D91" s="67">
        <f>SUM(D92:D96)</f>
        <v>779849</v>
      </c>
    </row>
    <row r="92" spans="1:4" ht="12" customHeight="1">
      <c r="A92" s="194" t="s">
        <v>325</v>
      </c>
      <c r="B92" s="219" t="s">
        <v>31</v>
      </c>
      <c r="C92" s="69">
        <v>108260</v>
      </c>
      <c r="D92" s="69">
        <v>179540</v>
      </c>
    </row>
    <row r="93" spans="1:4" ht="12" customHeight="1">
      <c r="A93" s="182" t="s">
        <v>326</v>
      </c>
      <c r="B93" s="220" t="s">
        <v>55</v>
      </c>
      <c r="C93" s="70">
        <v>20898</v>
      </c>
      <c r="D93" s="70">
        <v>31483</v>
      </c>
    </row>
    <row r="94" spans="1:4" ht="12" customHeight="1">
      <c r="A94" s="182" t="s">
        <v>327</v>
      </c>
      <c r="B94" s="220" t="s">
        <v>44</v>
      </c>
      <c r="C94" s="72">
        <v>118888</v>
      </c>
      <c r="D94" s="72">
        <v>138549</v>
      </c>
    </row>
    <row r="95" spans="1:4" ht="12" customHeight="1">
      <c r="A95" s="182" t="s">
        <v>328</v>
      </c>
      <c r="B95" s="221" t="s">
        <v>56</v>
      </c>
      <c r="C95" s="72">
        <v>6300</v>
      </c>
      <c r="D95" s="72">
        <v>8950</v>
      </c>
    </row>
    <row r="96" spans="1:4" ht="12" customHeight="1">
      <c r="A96" s="182" t="s">
        <v>329</v>
      </c>
      <c r="B96" s="222" t="s">
        <v>57</v>
      </c>
      <c r="C96" s="72">
        <v>406924</v>
      </c>
      <c r="D96" s="72">
        <v>421327</v>
      </c>
    </row>
    <row r="97" spans="1:4" ht="12" customHeight="1">
      <c r="A97" s="182" t="s">
        <v>330</v>
      </c>
      <c r="B97" s="220" t="s">
        <v>152</v>
      </c>
      <c r="C97" s="72"/>
      <c r="D97" s="72"/>
    </row>
    <row r="98" spans="1:4" ht="12" customHeight="1">
      <c r="A98" s="182" t="s">
        <v>331</v>
      </c>
      <c r="B98" s="223" t="s">
        <v>153</v>
      </c>
      <c r="C98" s="72"/>
      <c r="D98" s="72"/>
    </row>
    <row r="99" spans="1:4" ht="12" customHeight="1">
      <c r="A99" s="182" t="s">
        <v>332</v>
      </c>
      <c r="B99" s="220" t="s">
        <v>154</v>
      </c>
      <c r="C99" s="72"/>
      <c r="D99" s="72"/>
    </row>
    <row r="100" spans="1:4" ht="12" customHeight="1">
      <c r="A100" s="182" t="s">
        <v>333</v>
      </c>
      <c r="B100" s="220" t="s">
        <v>418</v>
      </c>
      <c r="C100" s="72"/>
      <c r="D100" s="72">
        <v>1938</v>
      </c>
    </row>
    <row r="101" spans="1:5" ht="12" customHeight="1">
      <c r="A101" s="182" t="s">
        <v>334</v>
      </c>
      <c r="B101" s="223" t="s">
        <v>156</v>
      </c>
      <c r="C101" s="72">
        <v>398924</v>
      </c>
      <c r="D101" s="72">
        <v>406004</v>
      </c>
      <c r="E101" s="3">
        <v>8675</v>
      </c>
    </row>
    <row r="102" spans="1:4" ht="12" customHeight="1">
      <c r="A102" s="182" t="s">
        <v>335</v>
      </c>
      <c r="B102" s="223" t="s">
        <v>157</v>
      </c>
      <c r="C102" s="72"/>
      <c r="D102" s="72"/>
    </row>
    <row r="103" spans="1:4" ht="12" customHeight="1">
      <c r="A103" s="182" t="s">
        <v>336</v>
      </c>
      <c r="B103" s="220" t="s">
        <v>158</v>
      </c>
      <c r="C103" s="72"/>
      <c r="D103" s="72"/>
    </row>
    <row r="104" spans="1:4" ht="12" customHeight="1">
      <c r="A104" s="195" t="s">
        <v>337</v>
      </c>
      <c r="B104" s="224" t="s">
        <v>159</v>
      </c>
      <c r="C104" s="72"/>
      <c r="D104" s="72"/>
    </row>
    <row r="105" spans="1:4" ht="12" customHeight="1">
      <c r="A105" s="182" t="s">
        <v>338</v>
      </c>
      <c r="B105" s="224" t="s">
        <v>160</v>
      </c>
      <c r="C105" s="72"/>
      <c r="D105" s="72"/>
    </row>
    <row r="106" spans="1:4" ht="12" customHeight="1" thickBot="1">
      <c r="A106" s="196" t="s">
        <v>339</v>
      </c>
      <c r="B106" s="225" t="s">
        <v>161</v>
      </c>
      <c r="C106" s="75">
        <v>8000</v>
      </c>
      <c r="D106" s="75">
        <v>13385</v>
      </c>
    </row>
    <row r="107" spans="1:4" ht="12" customHeight="1" thickBot="1">
      <c r="A107" s="22" t="s">
        <v>340</v>
      </c>
      <c r="B107" s="20" t="s">
        <v>341</v>
      </c>
      <c r="C107" s="68">
        <v>84368</v>
      </c>
      <c r="D107" s="68">
        <f>+D108+D110+D112</f>
        <v>196349</v>
      </c>
    </row>
    <row r="108" spans="1:4" ht="12" customHeight="1">
      <c r="A108" s="181" t="s">
        <v>342</v>
      </c>
      <c r="B108" s="220" t="s">
        <v>69</v>
      </c>
      <c r="C108" s="71">
        <v>52364</v>
      </c>
      <c r="D108" s="71">
        <v>58130</v>
      </c>
    </row>
    <row r="109" spans="1:4" ht="12" customHeight="1">
      <c r="A109" s="181"/>
      <c r="B109" s="224" t="s">
        <v>162</v>
      </c>
      <c r="C109" s="71">
        <v>27630</v>
      </c>
      <c r="D109" s="71"/>
    </row>
    <row r="110" spans="1:4" ht="12" customHeight="1">
      <c r="A110" s="181" t="s">
        <v>343</v>
      </c>
      <c r="B110" s="224" t="s">
        <v>58</v>
      </c>
      <c r="C110" s="70">
        <v>31994</v>
      </c>
      <c r="D110" s="70">
        <v>30380</v>
      </c>
    </row>
    <row r="111" spans="1:4" ht="12" customHeight="1">
      <c r="A111" s="181"/>
      <c r="B111" s="224" t="s">
        <v>163</v>
      </c>
      <c r="C111" s="150">
        <v>21994</v>
      </c>
      <c r="D111" s="150"/>
    </row>
    <row r="112" spans="1:4" ht="12" customHeight="1">
      <c r="A112" s="181" t="s">
        <v>344</v>
      </c>
      <c r="B112" s="226" t="s">
        <v>71</v>
      </c>
      <c r="C112" s="150">
        <v>10</v>
      </c>
      <c r="D112" s="150">
        <v>107839</v>
      </c>
    </row>
    <row r="113" spans="1:4" ht="12" customHeight="1">
      <c r="A113" s="181" t="s">
        <v>345</v>
      </c>
      <c r="B113" s="227" t="s">
        <v>228</v>
      </c>
      <c r="C113" s="150"/>
      <c r="D113" s="150"/>
    </row>
    <row r="114" spans="1:4" ht="12" customHeight="1">
      <c r="A114" s="181" t="s">
        <v>346</v>
      </c>
      <c r="B114" s="217" t="s">
        <v>164</v>
      </c>
      <c r="C114" s="150"/>
      <c r="D114" s="150"/>
    </row>
    <row r="115" spans="1:4" ht="12" customHeight="1">
      <c r="A115" s="181" t="s">
        <v>347</v>
      </c>
      <c r="B115" s="220" t="s">
        <v>155</v>
      </c>
      <c r="C115" s="150"/>
      <c r="D115" s="150"/>
    </row>
    <row r="116" spans="1:4" ht="12" customHeight="1">
      <c r="A116" s="181" t="s">
        <v>348</v>
      </c>
      <c r="B116" s="220" t="s">
        <v>165</v>
      </c>
      <c r="C116" s="150"/>
      <c r="D116" s="150"/>
    </row>
    <row r="117" spans="1:4" ht="12" customHeight="1">
      <c r="A117" s="181" t="s">
        <v>349</v>
      </c>
      <c r="B117" s="220" t="s">
        <v>166</v>
      </c>
      <c r="C117" s="150"/>
      <c r="D117" s="150"/>
    </row>
    <row r="118" spans="1:4" ht="12" customHeight="1">
      <c r="A118" s="181" t="s">
        <v>350</v>
      </c>
      <c r="B118" s="220" t="s">
        <v>158</v>
      </c>
      <c r="C118" s="150"/>
      <c r="D118" s="150"/>
    </row>
    <row r="119" spans="1:4" ht="12" customHeight="1">
      <c r="A119" s="181" t="s">
        <v>351</v>
      </c>
      <c r="B119" s="220" t="s">
        <v>167</v>
      </c>
      <c r="C119" s="150"/>
      <c r="D119" s="150"/>
    </row>
    <row r="120" spans="1:4" ht="12" customHeight="1" thickBot="1">
      <c r="A120" s="195" t="s">
        <v>352</v>
      </c>
      <c r="B120" s="220" t="s">
        <v>168</v>
      </c>
      <c r="C120" s="154">
        <v>10</v>
      </c>
      <c r="D120" s="154">
        <v>107839</v>
      </c>
    </row>
    <row r="121" spans="1:4" ht="12" customHeight="1" thickBot="1">
      <c r="A121" s="22" t="s">
        <v>353</v>
      </c>
      <c r="B121" s="41" t="s">
        <v>32</v>
      </c>
      <c r="C121" s="68">
        <v>2500</v>
      </c>
      <c r="D121" s="68">
        <f>+D122+D123</f>
        <v>0</v>
      </c>
    </row>
    <row r="122" spans="1:4" ht="12" customHeight="1">
      <c r="A122" s="181" t="s">
        <v>354</v>
      </c>
      <c r="B122" s="217" t="s">
        <v>37</v>
      </c>
      <c r="C122" s="71">
        <v>1000</v>
      </c>
      <c r="D122" s="71"/>
    </row>
    <row r="123" spans="1:4" s="36" customFormat="1" ht="12" customHeight="1" thickBot="1">
      <c r="A123" s="183" t="s">
        <v>355</v>
      </c>
      <c r="B123" s="224" t="s">
        <v>38</v>
      </c>
      <c r="C123" s="72">
        <v>1500</v>
      </c>
      <c r="D123" s="72"/>
    </row>
    <row r="124" spans="1:4" ht="12" customHeight="1" thickBot="1">
      <c r="A124" s="22" t="s">
        <v>356</v>
      </c>
      <c r="B124" s="41" t="s">
        <v>357</v>
      </c>
      <c r="C124" s="68">
        <v>748138</v>
      </c>
      <c r="D124" s="68">
        <f>+D91+D107+D121</f>
        <v>976198</v>
      </c>
    </row>
    <row r="125" spans="1:4" ht="12" customHeight="1" thickBot="1">
      <c r="A125" s="22" t="s">
        <v>358</v>
      </c>
      <c r="B125" s="41" t="s">
        <v>359</v>
      </c>
      <c r="C125" s="68">
        <v>0</v>
      </c>
      <c r="D125" s="68">
        <f>+D126+D127+D128</f>
        <v>0</v>
      </c>
    </row>
    <row r="126" spans="1:4" ht="12" customHeight="1">
      <c r="A126" s="181" t="s">
        <v>360</v>
      </c>
      <c r="B126" s="217" t="s">
        <v>169</v>
      </c>
      <c r="C126" s="150"/>
      <c r="D126" s="150"/>
    </row>
    <row r="127" spans="1:4" ht="12" customHeight="1">
      <c r="A127" s="181" t="s">
        <v>361</v>
      </c>
      <c r="B127" s="217" t="s">
        <v>170</v>
      </c>
      <c r="C127" s="150"/>
      <c r="D127" s="150"/>
    </row>
    <row r="128" spans="1:4" ht="12" customHeight="1" thickBot="1">
      <c r="A128" s="195" t="s">
        <v>362</v>
      </c>
      <c r="B128" s="228" t="s">
        <v>171</v>
      </c>
      <c r="C128" s="150"/>
      <c r="D128" s="150"/>
    </row>
    <row r="129" spans="1:4" ht="12" customHeight="1" thickBot="1">
      <c r="A129" s="22" t="s">
        <v>363</v>
      </c>
      <c r="B129" s="41" t="s">
        <v>364</v>
      </c>
      <c r="C129" s="68">
        <v>0</v>
      </c>
      <c r="D129" s="68">
        <f>+D130+D131+D132+D133</f>
        <v>0</v>
      </c>
    </row>
    <row r="130" spans="1:4" s="36" customFormat="1" ht="12" customHeight="1">
      <c r="A130" s="181" t="s">
        <v>365</v>
      </c>
      <c r="B130" s="217" t="s">
        <v>172</v>
      </c>
      <c r="C130" s="150"/>
      <c r="D130" s="150"/>
    </row>
    <row r="131" spans="1:10" ht="23.25" customHeight="1">
      <c r="A131" s="181" t="s">
        <v>366</v>
      </c>
      <c r="B131" s="217" t="s">
        <v>173</v>
      </c>
      <c r="C131" s="150"/>
      <c r="D131" s="150"/>
      <c r="J131" s="62"/>
    </row>
    <row r="132" spans="1:4" ht="21" customHeight="1">
      <c r="A132" s="181" t="s">
        <v>367</v>
      </c>
      <c r="B132" s="217" t="s">
        <v>174</v>
      </c>
      <c r="C132" s="150"/>
      <c r="D132" s="150"/>
    </row>
    <row r="133" spans="1:4" ht="12" customHeight="1" thickBot="1">
      <c r="A133" s="195" t="s">
        <v>368</v>
      </c>
      <c r="B133" s="228" t="s">
        <v>175</v>
      </c>
      <c r="C133" s="150"/>
      <c r="D133" s="150"/>
    </row>
    <row r="134" spans="1:4" s="36" customFormat="1" ht="12" customHeight="1" thickBot="1">
      <c r="A134" s="22" t="s">
        <v>369</v>
      </c>
      <c r="B134" s="41" t="s">
        <v>370</v>
      </c>
      <c r="C134" s="74">
        <v>0</v>
      </c>
      <c r="D134" s="74">
        <f>+D135+D136+D137+D138</f>
        <v>0</v>
      </c>
    </row>
    <row r="135" spans="1:4" s="36" customFormat="1" ht="12" customHeight="1">
      <c r="A135" s="181" t="s">
        <v>371</v>
      </c>
      <c r="B135" s="217" t="s">
        <v>176</v>
      </c>
      <c r="C135" s="150"/>
      <c r="D135" s="150"/>
    </row>
    <row r="136" spans="1:4" s="36" customFormat="1" ht="12" customHeight="1">
      <c r="A136" s="181" t="s">
        <v>372</v>
      </c>
      <c r="B136" s="217" t="s">
        <v>177</v>
      </c>
      <c r="C136" s="150"/>
      <c r="D136" s="150"/>
    </row>
    <row r="137" spans="1:4" s="36" customFormat="1" ht="12" customHeight="1">
      <c r="A137" s="181" t="s">
        <v>373</v>
      </c>
      <c r="B137" s="217" t="s">
        <v>178</v>
      </c>
      <c r="C137" s="150"/>
      <c r="D137" s="150"/>
    </row>
    <row r="138" spans="1:4" s="36" customFormat="1" ht="12" customHeight="1" thickBot="1">
      <c r="A138" s="195" t="s">
        <v>374</v>
      </c>
      <c r="B138" s="228" t="s">
        <v>179</v>
      </c>
      <c r="C138" s="150"/>
      <c r="D138" s="150"/>
    </row>
    <row r="139" spans="1:4" s="36" customFormat="1" ht="12" customHeight="1" thickBot="1">
      <c r="A139" s="22" t="s">
        <v>375</v>
      </c>
      <c r="B139" s="41" t="s">
        <v>376</v>
      </c>
      <c r="C139" s="76">
        <v>0</v>
      </c>
      <c r="D139" s="76">
        <f>+D140+D141+D142+D143</f>
        <v>0</v>
      </c>
    </row>
    <row r="140" spans="1:4" ht="12.75" customHeight="1">
      <c r="A140" s="181" t="s">
        <v>377</v>
      </c>
      <c r="B140" s="217" t="s">
        <v>180</v>
      </c>
      <c r="C140" s="150"/>
      <c r="D140" s="150"/>
    </row>
    <row r="141" spans="1:4" ht="12" customHeight="1">
      <c r="A141" s="181" t="s">
        <v>378</v>
      </c>
      <c r="B141" s="217" t="s">
        <v>181</v>
      </c>
      <c r="C141" s="150"/>
      <c r="D141" s="150"/>
    </row>
    <row r="142" spans="1:4" ht="15" customHeight="1">
      <c r="A142" s="181" t="s">
        <v>379</v>
      </c>
      <c r="B142" s="217" t="s">
        <v>182</v>
      </c>
      <c r="C142" s="150"/>
      <c r="D142" s="150"/>
    </row>
    <row r="143" spans="1:4" ht="13.5" thickBot="1">
      <c r="A143" s="181" t="s">
        <v>380</v>
      </c>
      <c r="B143" s="217" t="s">
        <v>183</v>
      </c>
      <c r="C143" s="150"/>
      <c r="D143" s="150"/>
    </row>
    <row r="144" spans="1:4" ht="15" customHeight="1" thickBot="1">
      <c r="A144" s="22" t="s">
        <v>381</v>
      </c>
      <c r="B144" s="41" t="s">
        <v>382</v>
      </c>
      <c r="C144" s="171">
        <v>0</v>
      </c>
      <c r="D144" s="171">
        <f>+D125+D129+D134+D139</f>
        <v>0</v>
      </c>
    </row>
    <row r="145" spans="1:4" ht="14.25" customHeight="1" thickBot="1">
      <c r="A145" s="197" t="s">
        <v>383</v>
      </c>
      <c r="B145" s="218" t="s">
        <v>384</v>
      </c>
      <c r="C145" s="171">
        <v>748138</v>
      </c>
      <c r="D145" s="171">
        <f>+D124+D144</f>
        <v>976198</v>
      </c>
    </row>
  </sheetData>
  <sheetProtection formatCells="0"/>
  <mergeCells count="4">
    <mergeCell ref="A7:D7"/>
    <mergeCell ref="A90:D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&amp;C&amp;11 6.1.sz.melléklet</oddHead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5"/>
  <sheetViews>
    <sheetView view="pageLayout" workbookViewId="0" topLeftCell="A103">
      <selection activeCell="D131" sqref="D131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66</v>
      </c>
      <c r="C2" s="315"/>
      <c r="D2" s="316"/>
    </row>
    <row r="3" spans="1:4" s="32" customFormat="1" ht="24.75" thickBot="1">
      <c r="A3" s="180" t="s">
        <v>64</v>
      </c>
      <c r="B3" s="317" t="s">
        <v>220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56" t="s">
        <v>34</v>
      </c>
      <c r="C5" s="126" t="s">
        <v>90</v>
      </c>
      <c r="D5" s="126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142">
        <v>4</v>
      </c>
    </row>
    <row r="7" spans="1:4" s="30" customFormat="1" ht="15.75" customHeight="1" thickBot="1">
      <c r="A7" s="311" t="s">
        <v>35</v>
      </c>
      <c r="B7" s="312"/>
      <c r="C7" s="312"/>
      <c r="D7" s="312"/>
    </row>
    <row r="8" spans="1:4" s="30" customFormat="1" ht="12" customHeight="1" thickBot="1">
      <c r="A8" s="22" t="s">
        <v>231</v>
      </c>
      <c r="B8" s="18" t="s">
        <v>232</v>
      </c>
      <c r="C8" s="68">
        <v>354656</v>
      </c>
      <c r="D8" s="68">
        <f>+D9+D10+D11+D12+D13+D14</f>
        <v>438363</v>
      </c>
    </row>
    <row r="9" spans="1:4" s="34" customFormat="1" ht="12" customHeight="1">
      <c r="A9" s="181" t="s">
        <v>233</v>
      </c>
      <c r="B9" s="148" t="s">
        <v>94</v>
      </c>
      <c r="C9" s="71">
        <v>103371</v>
      </c>
      <c r="D9" s="71">
        <v>144918</v>
      </c>
    </row>
    <row r="10" spans="1:4" s="35" customFormat="1" ht="12" customHeight="1">
      <c r="A10" s="182" t="s">
        <v>234</v>
      </c>
      <c r="B10" s="149" t="s">
        <v>95</v>
      </c>
      <c r="C10" s="70">
        <v>70418</v>
      </c>
      <c r="D10" s="70">
        <v>69583</v>
      </c>
    </row>
    <row r="11" spans="1:4" s="35" customFormat="1" ht="12" customHeight="1">
      <c r="A11" s="182" t="s">
        <v>235</v>
      </c>
      <c r="B11" s="149" t="s">
        <v>96</v>
      </c>
      <c r="C11" s="70">
        <v>131294</v>
      </c>
      <c r="D11" s="70">
        <v>200617</v>
      </c>
    </row>
    <row r="12" spans="1:4" s="35" customFormat="1" ht="12" customHeight="1">
      <c r="A12" s="182" t="s">
        <v>236</v>
      </c>
      <c r="B12" s="149" t="s">
        <v>97</v>
      </c>
      <c r="C12" s="70">
        <v>4213</v>
      </c>
      <c r="D12" s="70">
        <v>4213</v>
      </c>
    </row>
    <row r="13" spans="1:4" s="35" customFormat="1" ht="12" customHeight="1">
      <c r="A13" s="182" t="s">
        <v>237</v>
      </c>
      <c r="B13" s="149" t="s">
        <v>98</v>
      </c>
      <c r="C13" s="191">
        <v>1608</v>
      </c>
      <c r="D13" s="191">
        <v>1671</v>
      </c>
    </row>
    <row r="14" spans="1:4" s="34" customFormat="1" ht="12" customHeight="1" thickBot="1">
      <c r="A14" s="183" t="s">
        <v>238</v>
      </c>
      <c r="B14" s="65" t="s">
        <v>99</v>
      </c>
      <c r="C14" s="192">
        <v>43752</v>
      </c>
      <c r="D14" s="192">
        <v>17361</v>
      </c>
    </row>
    <row r="15" spans="1:4" s="34" customFormat="1" ht="21.75" thickBot="1">
      <c r="A15" s="22" t="s">
        <v>239</v>
      </c>
      <c r="B15" s="63" t="s">
        <v>100</v>
      </c>
      <c r="C15" s="68">
        <v>0</v>
      </c>
      <c r="D15" s="68">
        <f>+D16+D17+D18+D19+D20</f>
        <v>0</v>
      </c>
    </row>
    <row r="16" spans="1:4" s="34" customFormat="1" ht="12" customHeight="1">
      <c r="A16" s="181" t="s">
        <v>240</v>
      </c>
      <c r="B16" s="148" t="s">
        <v>101</v>
      </c>
      <c r="C16" s="71"/>
      <c r="D16" s="71"/>
    </row>
    <row r="17" spans="1:4" s="34" customFormat="1" ht="12" customHeight="1">
      <c r="A17" s="182" t="s">
        <v>241</v>
      </c>
      <c r="B17" s="149" t="s">
        <v>102</v>
      </c>
      <c r="C17" s="70"/>
      <c r="D17" s="70"/>
    </row>
    <row r="18" spans="1:4" s="34" customFormat="1" ht="12" customHeight="1">
      <c r="A18" s="182" t="s">
        <v>242</v>
      </c>
      <c r="B18" s="149" t="s">
        <v>224</v>
      </c>
      <c r="C18" s="70"/>
      <c r="D18" s="70"/>
    </row>
    <row r="19" spans="1:4" s="34" customFormat="1" ht="12" customHeight="1">
      <c r="A19" s="182" t="s">
        <v>243</v>
      </c>
      <c r="B19" s="149" t="s">
        <v>225</v>
      </c>
      <c r="C19" s="70"/>
      <c r="D19" s="70"/>
    </row>
    <row r="20" spans="1:4" s="34" customFormat="1" ht="12" customHeight="1">
      <c r="A20" s="182" t="s">
        <v>244</v>
      </c>
      <c r="B20" s="64" t="s">
        <v>103</v>
      </c>
      <c r="C20" s="70"/>
      <c r="D20" s="70"/>
    </row>
    <row r="21" spans="1:4" s="35" customFormat="1" ht="12" customHeight="1" thickBot="1">
      <c r="A21" s="183" t="s">
        <v>244</v>
      </c>
      <c r="B21" s="65" t="s">
        <v>104</v>
      </c>
      <c r="C21" s="72"/>
      <c r="D21" s="72"/>
    </row>
    <row r="22" spans="1:4" s="35" customFormat="1" ht="12" customHeight="1" thickBot="1">
      <c r="A22" s="22" t="s">
        <v>245</v>
      </c>
      <c r="B22" s="18" t="s">
        <v>246</v>
      </c>
      <c r="C22" s="68">
        <v>0</v>
      </c>
      <c r="D22" s="68">
        <f>+D23+D24+D25+D26+D27</f>
        <v>102000</v>
      </c>
    </row>
    <row r="23" spans="1:4" s="35" customFormat="1" ht="12" customHeight="1">
      <c r="A23" s="181" t="s">
        <v>247</v>
      </c>
      <c r="B23" s="148" t="s">
        <v>105</v>
      </c>
      <c r="C23" s="71"/>
      <c r="D23" s="71">
        <v>102000</v>
      </c>
    </row>
    <row r="24" spans="1:4" s="34" customFormat="1" ht="12" customHeight="1">
      <c r="A24" s="182" t="s">
        <v>248</v>
      </c>
      <c r="B24" s="149" t="s">
        <v>106</v>
      </c>
      <c r="C24" s="70"/>
      <c r="D24" s="70"/>
    </row>
    <row r="25" spans="1:4" s="34" customFormat="1" ht="12" customHeight="1">
      <c r="A25" s="182" t="s">
        <v>249</v>
      </c>
      <c r="B25" s="149" t="s">
        <v>226</v>
      </c>
      <c r="C25" s="70"/>
      <c r="D25" s="70"/>
    </row>
    <row r="26" spans="1:4" s="34" customFormat="1" ht="12" customHeight="1">
      <c r="A26" s="182" t="s">
        <v>250</v>
      </c>
      <c r="B26" s="149" t="s">
        <v>227</v>
      </c>
      <c r="C26" s="70"/>
      <c r="D26" s="70"/>
    </row>
    <row r="27" spans="1:4" s="34" customFormat="1" ht="12" customHeight="1">
      <c r="A27" s="182" t="s">
        <v>251</v>
      </c>
      <c r="B27" s="149" t="s">
        <v>107</v>
      </c>
      <c r="C27" s="70"/>
      <c r="D27" s="70"/>
    </row>
    <row r="28" spans="1:4" s="34" customFormat="1" ht="12" customHeight="1" thickBot="1">
      <c r="A28" s="183" t="s">
        <v>251</v>
      </c>
      <c r="B28" s="152" t="s">
        <v>108</v>
      </c>
      <c r="C28" s="72"/>
      <c r="D28" s="72"/>
    </row>
    <row r="29" spans="1:4" s="34" customFormat="1" ht="12" customHeight="1" thickBot="1">
      <c r="A29" s="22" t="s">
        <v>252</v>
      </c>
      <c r="B29" s="18" t="s">
        <v>253</v>
      </c>
      <c r="C29" s="74">
        <v>96100</v>
      </c>
      <c r="D29" s="74">
        <f>+D30+D33+D34+D35</f>
        <v>150550</v>
      </c>
    </row>
    <row r="30" spans="1:4" s="34" customFormat="1" ht="12" customHeight="1">
      <c r="A30" s="181" t="s">
        <v>254</v>
      </c>
      <c r="B30" s="148" t="s">
        <v>109</v>
      </c>
      <c r="C30" s="184">
        <v>90100</v>
      </c>
      <c r="D30" s="184">
        <f>+D31+D32</f>
        <v>140900</v>
      </c>
    </row>
    <row r="31" spans="1:4" s="34" customFormat="1" ht="12" customHeight="1">
      <c r="A31" s="182" t="s">
        <v>254</v>
      </c>
      <c r="B31" s="149" t="s">
        <v>110</v>
      </c>
      <c r="C31" s="70">
        <v>17100</v>
      </c>
      <c r="D31" s="70">
        <v>19900</v>
      </c>
    </row>
    <row r="32" spans="1:4" s="34" customFormat="1" ht="12" customHeight="1">
      <c r="A32" s="182" t="s">
        <v>255</v>
      </c>
      <c r="B32" s="149" t="s">
        <v>111</v>
      </c>
      <c r="C32" s="70">
        <v>73000</v>
      </c>
      <c r="D32" s="70">
        <v>121000</v>
      </c>
    </row>
    <row r="33" spans="1:4" s="34" customFormat="1" ht="12" customHeight="1">
      <c r="A33" s="182" t="s">
        <v>256</v>
      </c>
      <c r="B33" s="149" t="s">
        <v>112</v>
      </c>
      <c r="C33" s="70">
        <v>5700</v>
      </c>
      <c r="D33" s="70">
        <v>7200</v>
      </c>
    </row>
    <row r="34" spans="1:4" s="34" customFormat="1" ht="12" customHeight="1">
      <c r="A34" s="182" t="s">
        <v>257</v>
      </c>
      <c r="B34" s="149" t="s">
        <v>113</v>
      </c>
      <c r="C34" s="70"/>
      <c r="D34" s="70"/>
    </row>
    <row r="35" spans="1:4" s="34" customFormat="1" ht="12" customHeight="1" thickBot="1">
      <c r="A35" s="183" t="s">
        <v>258</v>
      </c>
      <c r="B35" s="152" t="s">
        <v>114</v>
      </c>
      <c r="C35" s="72">
        <v>300</v>
      </c>
      <c r="D35" s="72">
        <v>2450</v>
      </c>
    </row>
    <row r="36" spans="1:4" s="34" customFormat="1" ht="12" customHeight="1" thickBot="1">
      <c r="A36" s="22" t="s">
        <v>259</v>
      </c>
      <c r="B36" s="18" t="s">
        <v>260</v>
      </c>
      <c r="C36" s="68">
        <v>13200</v>
      </c>
      <c r="D36" s="68">
        <f>SUM(D37:D46)</f>
        <v>15329</v>
      </c>
    </row>
    <row r="37" spans="1:4" s="34" customFormat="1" ht="12" customHeight="1">
      <c r="A37" s="181" t="s">
        <v>261</v>
      </c>
      <c r="B37" s="148" t="s">
        <v>115</v>
      </c>
      <c r="C37" s="71">
        <v>1000</v>
      </c>
      <c r="D37" s="71">
        <v>1668</v>
      </c>
    </row>
    <row r="38" spans="1:4" s="34" customFormat="1" ht="12" customHeight="1">
      <c r="A38" s="182" t="s">
        <v>262</v>
      </c>
      <c r="B38" s="149" t="s">
        <v>116</v>
      </c>
      <c r="C38" s="70">
        <v>600</v>
      </c>
      <c r="D38" s="70">
        <v>274</v>
      </c>
    </row>
    <row r="39" spans="1:4" s="34" customFormat="1" ht="12" customHeight="1">
      <c r="A39" s="182" t="s">
        <v>263</v>
      </c>
      <c r="B39" s="149" t="s">
        <v>117</v>
      </c>
      <c r="C39" s="70"/>
      <c r="D39" s="70"/>
    </row>
    <row r="40" spans="1:4" s="34" customFormat="1" ht="12" customHeight="1">
      <c r="A40" s="182" t="s">
        <v>264</v>
      </c>
      <c r="B40" s="149" t="s">
        <v>118</v>
      </c>
      <c r="C40" s="70">
        <v>7000</v>
      </c>
      <c r="D40" s="70">
        <v>7730</v>
      </c>
    </row>
    <row r="41" spans="1:4" s="34" customFormat="1" ht="12" customHeight="1">
      <c r="A41" s="182" t="s">
        <v>265</v>
      </c>
      <c r="B41" s="149" t="s">
        <v>119</v>
      </c>
      <c r="C41" s="70">
        <v>1900</v>
      </c>
      <c r="D41" s="70">
        <v>2250</v>
      </c>
    </row>
    <row r="42" spans="1:4" s="34" customFormat="1" ht="12" customHeight="1">
      <c r="A42" s="182" t="s">
        <v>266</v>
      </c>
      <c r="B42" s="149" t="s">
        <v>120</v>
      </c>
      <c r="C42" s="70">
        <v>2700</v>
      </c>
      <c r="D42" s="70">
        <v>2907</v>
      </c>
    </row>
    <row r="43" spans="1:4" s="34" customFormat="1" ht="12" customHeight="1">
      <c r="A43" s="182" t="s">
        <v>267</v>
      </c>
      <c r="B43" s="149" t="s">
        <v>121</v>
      </c>
      <c r="C43" s="70"/>
      <c r="D43" s="70"/>
    </row>
    <row r="44" spans="1:4" s="34" customFormat="1" ht="12" customHeight="1">
      <c r="A44" s="182" t="s">
        <v>268</v>
      </c>
      <c r="B44" s="149" t="s">
        <v>122</v>
      </c>
      <c r="C44" s="70"/>
      <c r="D44" s="70">
        <v>500</v>
      </c>
    </row>
    <row r="45" spans="1:4" s="34" customFormat="1" ht="12" customHeight="1">
      <c r="A45" s="182" t="s">
        <v>269</v>
      </c>
      <c r="B45" s="149" t="s">
        <v>123</v>
      </c>
      <c r="C45" s="73"/>
      <c r="D45" s="73"/>
    </row>
    <row r="46" spans="1:4" s="34" customFormat="1" ht="12" customHeight="1" thickBot="1">
      <c r="A46" s="183" t="s">
        <v>270</v>
      </c>
      <c r="B46" s="152" t="s">
        <v>124</v>
      </c>
      <c r="C46" s="134"/>
      <c r="D46" s="134"/>
    </row>
    <row r="47" spans="1:4" s="34" customFormat="1" ht="12" customHeight="1" thickBot="1">
      <c r="A47" s="22" t="s">
        <v>271</v>
      </c>
      <c r="B47" s="18" t="s">
        <v>272</v>
      </c>
      <c r="C47" s="68">
        <v>2500</v>
      </c>
      <c r="D47" s="68">
        <f>SUM(D48:D52)</f>
        <v>6600</v>
      </c>
    </row>
    <row r="48" spans="1:4" s="34" customFormat="1" ht="12" customHeight="1">
      <c r="A48" s="181" t="s">
        <v>273</v>
      </c>
      <c r="B48" s="148" t="s">
        <v>125</v>
      </c>
      <c r="C48" s="136"/>
      <c r="D48" s="136"/>
    </row>
    <row r="49" spans="1:4" s="34" customFormat="1" ht="12" customHeight="1">
      <c r="A49" s="182" t="s">
        <v>274</v>
      </c>
      <c r="B49" s="149" t="s">
        <v>126</v>
      </c>
      <c r="C49" s="73"/>
      <c r="D49" s="73">
        <v>1200</v>
      </c>
    </row>
    <row r="50" spans="1:4" s="34" customFormat="1" ht="12" customHeight="1">
      <c r="A50" s="182" t="s">
        <v>275</v>
      </c>
      <c r="B50" s="149" t="s">
        <v>127</v>
      </c>
      <c r="C50" s="73"/>
      <c r="D50" s="73">
        <v>200</v>
      </c>
    </row>
    <row r="51" spans="1:4" s="34" customFormat="1" ht="12" customHeight="1">
      <c r="A51" s="182" t="s">
        <v>276</v>
      </c>
      <c r="B51" s="149" t="s">
        <v>277</v>
      </c>
      <c r="C51" s="73">
        <v>2500</v>
      </c>
      <c r="D51" s="73">
        <v>5200</v>
      </c>
    </row>
    <row r="52" spans="1:4" s="34" customFormat="1" ht="12" customHeight="1" thickBot="1">
      <c r="A52" s="183" t="s">
        <v>278</v>
      </c>
      <c r="B52" s="152" t="s">
        <v>128</v>
      </c>
      <c r="C52" s="134"/>
      <c r="D52" s="134"/>
    </row>
    <row r="53" spans="1:4" s="34" customFormat="1" ht="12" customHeight="1" thickBot="1">
      <c r="A53" s="22" t="s">
        <v>279</v>
      </c>
      <c r="B53" s="18" t="s">
        <v>280</v>
      </c>
      <c r="C53" s="68">
        <v>101022</v>
      </c>
      <c r="D53" s="68">
        <f>SUM(D54:D56)</f>
        <v>101192</v>
      </c>
    </row>
    <row r="54" spans="1:4" s="35" customFormat="1" ht="12" customHeight="1">
      <c r="A54" s="181" t="s">
        <v>281</v>
      </c>
      <c r="B54" s="148" t="s">
        <v>129</v>
      </c>
      <c r="C54" s="71"/>
      <c r="D54" s="71"/>
    </row>
    <row r="55" spans="1:4" s="35" customFormat="1" ht="12" customHeight="1">
      <c r="A55" s="182" t="s">
        <v>282</v>
      </c>
      <c r="B55" s="149" t="s">
        <v>283</v>
      </c>
      <c r="C55" s="70"/>
      <c r="D55" s="70"/>
    </row>
    <row r="56" spans="1:4" s="35" customFormat="1" ht="12" customHeight="1">
      <c r="A56" s="182" t="s">
        <v>284</v>
      </c>
      <c r="B56" s="149" t="s">
        <v>130</v>
      </c>
      <c r="C56" s="70">
        <v>101022</v>
      </c>
      <c r="D56" s="70">
        <v>101192</v>
      </c>
    </row>
    <row r="57" spans="1:4" s="35" customFormat="1" ht="12" customHeight="1" thickBot="1">
      <c r="A57" s="183" t="s">
        <v>284</v>
      </c>
      <c r="B57" s="152" t="s">
        <v>131</v>
      </c>
      <c r="C57" s="72"/>
      <c r="D57" s="72"/>
    </row>
    <row r="58" spans="1:4" s="35" customFormat="1" ht="12" customHeight="1" thickBot="1">
      <c r="A58" s="22" t="s">
        <v>285</v>
      </c>
      <c r="B58" s="63" t="s">
        <v>286</v>
      </c>
      <c r="C58" s="68">
        <v>46360</v>
      </c>
      <c r="D58" s="68">
        <f>SUM(D59:D61)</f>
        <v>22640</v>
      </c>
    </row>
    <row r="59" spans="1:4" s="35" customFormat="1" ht="12" customHeight="1">
      <c r="A59" s="181" t="s">
        <v>287</v>
      </c>
      <c r="B59" s="148" t="s">
        <v>132</v>
      </c>
      <c r="C59" s="73"/>
      <c r="D59" s="73"/>
    </row>
    <row r="60" spans="1:4" s="35" customFormat="1" ht="12" customHeight="1">
      <c r="A60" s="182" t="s">
        <v>288</v>
      </c>
      <c r="B60" s="149" t="s">
        <v>289</v>
      </c>
      <c r="C60" s="73"/>
      <c r="D60" s="73"/>
    </row>
    <row r="61" spans="1:4" s="35" customFormat="1" ht="12" customHeight="1">
      <c r="A61" s="182" t="s">
        <v>290</v>
      </c>
      <c r="B61" s="149" t="s">
        <v>133</v>
      </c>
      <c r="C61" s="73">
        <v>46360</v>
      </c>
      <c r="D61" s="73">
        <v>22640</v>
      </c>
    </row>
    <row r="62" spans="1:4" s="35" customFormat="1" ht="12" customHeight="1" thickBot="1">
      <c r="A62" s="183" t="s">
        <v>290</v>
      </c>
      <c r="B62" s="152" t="s">
        <v>134</v>
      </c>
      <c r="C62" s="73"/>
      <c r="D62" s="73"/>
    </row>
    <row r="63" spans="1:4" s="35" customFormat="1" ht="12" customHeight="1" thickBot="1">
      <c r="A63" s="22" t="s">
        <v>291</v>
      </c>
      <c r="B63" s="18" t="s">
        <v>292</v>
      </c>
      <c r="C63" s="74">
        <v>613838</v>
      </c>
      <c r="D63" s="74">
        <f>+D8+D15+D22+D29+D36+D47+D53+D58</f>
        <v>836674</v>
      </c>
    </row>
    <row r="64" spans="1:4" s="35" customFormat="1" ht="12" customHeight="1" thickBot="1">
      <c r="A64" s="185" t="s">
        <v>293</v>
      </c>
      <c r="B64" s="63" t="s">
        <v>294</v>
      </c>
      <c r="C64" s="68">
        <v>0</v>
      </c>
      <c r="D64" s="68">
        <f>SUM(D65:D67)</f>
        <v>0</v>
      </c>
    </row>
    <row r="65" spans="1:4" s="35" customFormat="1" ht="12" customHeight="1">
      <c r="A65" s="181" t="s">
        <v>295</v>
      </c>
      <c r="B65" s="148" t="s">
        <v>135</v>
      </c>
      <c r="C65" s="73"/>
      <c r="D65" s="73"/>
    </row>
    <row r="66" spans="1:4" s="35" customFormat="1" ht="12" customHeight="1">
      <c r="A66" s="182" t="s">
        <v>296</v>
      </c>
      <c r="B66" s="149" t="s">
        <v>136</v>
      </c>
      <c r="C66" s="73"/>
      <c r="D66" s="73"/>
    </row>
    <row r="67" spans="1:4" s="35" customFormat="1" ht="12" customHeight="1" thickBot="1">
      <c r="A67" s="183" t="s">
        <v>297</v>
      </c>
      <c r="B67" s="157" t="s">
        <v>137</v>
      </c>
      <c r="C67" s="73"/>
      <c r="D67" s="73"/>
    </row>
    <row r="68" spans="1:4" s="35" customFormat="1" ht="12" customHeight="1" thickBot="1">
      <c r="A68" s="185" t="s">
        <v>240</v>
      </c>
      <c r="B68" s="63" t="s">
        <v>298</v>
      </c>
      <c r="C68" s="68">
        <v>0</v>
      </c>
      <c r="D68" s="68">
        <f>SUM(D69:D72)</f>
        <v>0</v>
      </c>
    </row>
    <row r="69" spans="1:4" s="35" customFormat="1" ht="12" customHeight="1">
      <c r="A69" s="181" t="s">
        <v>299</v>
      </c>
      <c r="B69" s="148" t="s">
        <v>138</v>
      </c>
      <c r="C69" s="73"/>
      <c r="D69" s="73"/>
    </row>
    <row r="70" spans="1:4" s="35" customFormat="1" ht="12" customHeight="1">
      <c r="A70" s="182" t="s">
        <v>300</v>
      </c>
      <c r="B70" s="149" t="s">
        <v>139</v>
      </c>
      <c r="C70" s="73"/>
      <c r="D70" s="73"/>
    </row>
    <row r="71" spans="1:4" s="35" customFormat="1" ht="12" customHeight="1">
      <c r="A71" s="182" t="s">
        <v>301</v>
      </c>
      <c r="B71" s="149" t="s">
        <v>140</v>
      </c>
      <c r="C71" s="73"/>
      <c r="D71" s="73"/>
    </row>
    <row r="72" spans="1:4" s="35" customFormat="1" ht="12" customHeight="1" thickBot="1">
      <c r="A72" s="183" t="s">
        <v>302</v>
      </c>
      <c r="B72" s="152" t="s">
        <v>141</v>
      </c>
      <c r="C72" s="73"/>
      <c r="D72" s="73"/>
    </row>
    <row r="73" spans="1:4" s="35" customFormat="1" ht="12" customHeight="1" thickBot="1">
      <c r="A73" s="185" t="s">
        <v>303</v>
      </c>
      <c r="B73" s="63" t="s">
        <v>304</v>
      </c>
      <c r="C73" s="68">
        <v>0</v>
      </c>
      <c r="D73" s="68">
        <f>SUM(D74:D75)</f>
        <v>0</v>
      </c>
    </row>
    <row r="74" spans="1:4" s="35" customFormat="1" ht="12" customHeight="1">
      <c r="A74" s="181" t="s">
        <v>305</v>
      </c>
      <c r="B74" s="148" t="s">
        <v>142</v>
      </c>
      <c r="C74" s="73"/>
      <c r="D74" s="73"/>
    </row>
    <row r="75" spans="1:4" s="34" customFormat="1" ht="12" customHeight="1" thickBot="1">
      <c r="A75" s="183" t="s">
        <v>306</v>
      </c>
      <c r="B75" s="152" t="s">
        <v>143</v>
      </c>
      <c r="C75" s="73"/>
      <c r="D75" s="73"/>
    </row>
    <row r="76" spans="1:4" s="35" customFormat="1" ht="12" customHeight="1" thickBot="1">
      <c r="A76" s="185" t="s">
        <v>307</v>
      </c>
      <c r="B76" s="63" t="s">
        <v>308</v>
      </c>
      <c r="C76" s="68">
        <v>0</v>
      </c>
      <c r="D76" s="68">
        <f>SUM(D77:D79)</f>
        <v>0</v>
      </c>
    </row>
    <row r="77" spans="1:4" s="35" customFormat="1" ht="12" customHeight="1">
      <c r="A77" s="181" t="s">
        <v>309</v>
      </c>
      <c r="B77" s="148" t="s">
        <v>144</v>
      </c>
      <c r="C77" s="73"/>
      <c r="D77" s="73"/>
    </row>
    <row r="78" spans="1:4" s="35" customFormat="1" ht="12" customHeight="1">
      <c r="A78" s="182" t="s">
        <v>310</v>
      </c>
      <c r="B78" s="149" t="s">
        <v>145</v>
      </c>
      <c r="C78" s="73"/>
      <c r="D78" s="73"/>
    </row>
    <row r="79" spans="1:4" s="35" customFormat="1" ht="12" customHeight="1" thickBot="1">
      <c r="A79" s="183" t="s">
        <v>311</v>
      </c>
      <c r="B79" s="152" t="s">
        <v>146</v>
      </c>
      <c r="C79" s="73"/>
      <c r="D79" s="73"/>
    </row>
    <row r="80" spans="1:4" s="35" customFormat="1" ht="12" customHeight="1" thickBot="1">
      <c r="A80" s="185" t="s">
        <v>312</v>
      </c>
      <c r="B80" s="63" t="s">
        <v>313</v>
      </c>
      <c r="C80" s="68">
        <v>0</v>
      </c>
      <c r="D80" s="68">
        <f>SUM(D81:D84)</f>
        <v>0</v>
      </c>
    </row>
    <row r="81" spans="1:4" s="35" customFormat="1" ht="12" customHeight="1">
      <c r="A81" s="186" t="s">
        <v>314</v>
      </c>
      <c r="B81" s="148" t="s">
        <v>147</v>
      </c>
      <c r="C81" s="73"/>
      <c r="D81" s="73"/>
    </row>
    <row r="82" spans="1:4" s="35" customFormat="1" ht="12" customHeight="1">
      <c r="A82" s="187" t="s">
        <v>315</v>
      </c>
      <c r="B82" s="149" t="s">
        <v>148</v>
      </c>
      <c r="C82" s="73"/>
      <c r="D82" s="73"/>
    </row>
    <row r="83" spans="1:4" s="34" customFormat="1" ht="12" customHeight="1">
      <c r="A83" s="187" t="s">
        <v>316</v>
      </c>
      <c r="B83" s="149" t="s">
        <v>149</v>
      </c>
      <c r="C83" s="73"/>
      <c r="D83" s="73"/>
    </row>
    <row r="84" spans="1:4" s="34" customFormat="1" ht="12" customHeight="1" thickBot="1">
      <c r="A84" s="188" t="s">
        <v>317</v>
      </c>
      <c r="B84" s="152" t="s">
        <v>150</v>
      </c>
      <c r="C84" s="73"/>
      <c r="D84" s="73"/>
    </row>
    <row r="85" spans="1:4" s="34" customFormat="1" ht="12" customHeight="1" thickBot="1">
      <c r="A85" s="185" t="s">
        <v>318</v>
      </c>
      <c r="B85" s="63" t="s">
        <v>151</v>
      </c>
      <c r="C85" s="189"/>
      <c r="D85" s="189"/>
    </row>
    <row r="86" spans="1:4" s="34" customFormat="1" ht="12" customHeight="1" thickBot="1">
      <c r="A86" s="185" t="s">
        <v>319</v>
      </c>
      <c r="B86" s="162" t="s">
        <v>320</v>
      </c>
      <c r="C86" s="74">
        <v>0</v>
      </c>
      <c r="D86" s="74">
        <f>+D64+D68+D73+D76+D80+D85</f>
        <v>0</v>
      </c>
    </row>
    <row r="87" spans="1:4" s="35" customFormat="1" ht="12" customHeight="1" thickBot="1">
      <c r="A87" s="190" t="s">
        <v>321</v>
      </c>
      <c r="B87" s="164" t="s">
        <v>322</v>
      </c>
      <c r="C87" s="74">
        <v>613838</v>
      </c>
      <c r="D87" s="74">
        <f>+D63+D86</f>
        <v>836674</v>
      </c>
    </row>
    <row r="88" spans="1:4" s="35" customFormat="1" ht="15" customHeight="1">
      <c r="A88" s="57"/>
      <c r="B88" s="58"/>
      <c r="C88" s="115"/>
      <c r="D88" s="115"/>
    </row>
    <row r="89" spans="1:4" ht="13.5" thickBot="1">
      <c r="A89" s="59"/>
      <c r="B89" s="60"/>
      <c r="C89" s="116"/>
      <c r="D89" s="116"/>
    </row>
    <row r="90" spans="1:4" s="30" customFormat="1" ht="16.5" customHeight="1" thickBot="1">
      <c r="A90" s="311" t="s">
        <v>36</v>
      </c>
      <c r="B90" s="312"/>
      <c r="C90" s="312"/>
      <c r="D90" s="313"/>
    </row>
    <row r="91" spans="1:4" s="36" customFormat="1" ht="12" customHeight="1" thickBot="1">
      <c r="A91" s="193" t="s">
        <v>323</v>
      </c>
      <c r="B91" s="21" t="s">
        <v>324</v>
      </c>
      <c r="C91" s="67">
        <v>651970</v>
      </c>
      <c r="D91" s="67">
        <f>SUM(D92:D96)</f>
        <v>767286</v>
      </c>
    </row>
    <row r="92" spans="1:4" ht="12" customHeight="1">
      <c r="A92" s="194" t="s">
        <v>325</v>
      </c>
      <c r="B92" s="7" t="s">
        <v>31</v>
      </c>
      <c r="C92" s="69">
        <v>108260</v>
      </c>
      <c r="D92" s="69">
        <v>179540</v>
      </c>
    </row>
    <row r="93" spans="1:4" ht="12" customHeight="1">
      <c r="A93" s="182" t="s">
        <v>326</v>
      </c>
      <c r="B93" s="5" t="s">
        <v>55</v>
      </c>
      <c r="C93" s="70">
        <v>20898</v>
      </c>
      <c r="D93" s="70">
        <v>31483</v>
      </c>
    </row>
    <row r="94" spans="1:4" ht="12" customHeight="1">
      <c r="A94" s="182" t="s">
        <v>327</v>
      </c>
      <c r="B94" s="5" t="s">
        <v>44</v>
      </c>
      <c r="C94" s="72">
        <v>118888</v>
      </c>
      <c r="D94" s="72">
        <v>138549</v>
      </c>
    </row>
    <row r="95" spans="1:4" ht="12" customHeight="1">
      <c r="A95" s="182" t="s">
        <v>328</v>
      </c>
      <c r="B95" s="8" t="s">
        <v>56</v>
      </c>
      <c r="C95" s="72"/>
      <c r="D95" s="72"/>
    </row>
    <row r="96" spans="1:4" ht="12" customHeight="1">
      <c r="A96" s="182" t="s">
        <v>329</v>
      </c>
      <c r="B96" s="16" t="s">
        <v>57</v>
      </c>
      <c r="C96" s="72">
        <v>403924</v>
      </c>
      <c r="D96" s="72">
        <v>417714</v>
      </c>
    </row>
    <row r="97" spans="1:4" ht="12" customHeight="1">
      <c r="A97" s="182" t="s">
        <v>330</v>
      </c>
      <c r="B97" s="5" t="s">
        <v>152</v>
      </c>
      <c r="C97" s="72"/>
      <c r="D97" s="72"/>
    </row>
    <row r="98" spans="1:4" ht="12" customHeight="1">
      <c r="A98" s="182" t="s">
        <v>331</v>
      </c>
      <c r="B98" s="42" t="s">
        <v>153</v>
      </c>
      <c r="C98" s="72"/>
      <c r="D98" s="72"/>
    </row>
    <row r="99" spans="1:4" ht="7.5" customHeight="1">
      <c r="A99" s="182" t="s">
        <v>332</v>
      </c>
      <c r="B99" s="43" t="s">
        <v>154</v>
      </c>
      <c r="C99" s="72"/>
      <c r="D99" s="72"/>
    </row>
    <row r="100" spans="1:4" ht="20.25" customHeight="1">
      <c r="A100" s="182" t="s">
        <v>333</v>
      </c>
      <c r="B100" s="43" t="s">
        <v>419</v>
      </c>
      <c r="C100" s="72"/>
      <c r="D100" s="72">
        <v>1938</v>
      </c>
    </row>
    <row r="101" spans="1:4" ht="12" customHeight="1">
      <c r="A101" s="182" t="s">
        <v>334</v>
      </c>
      <c r="B101" s="42" t="s">
        <v>156</v>
      </c>
      <c r="C101" s="72">
        <v>398924</v>
      </c>
      <c r="D101" s="72">
        <v>406004</v>
      </c>
    </row>
    <row r="102" spans="1:4" ht="12" customHeight="1">
      <c r="A102" s="182" t="s">
        <v>335</v>
      </c>
      <c r="B102" s="42" t="s">
        <v>157</v>
      </c>
      <c r="C102" s="72"/>
      <c r="D102" s="72"/>
    </row>
    <row r="103" spans="1:4" ht="12" customHeight="1">
      <c r="A103" s="182" t="s">
        <v>336</v>
      </c>
      <c r="B103" s="43" t="s">
        <v>158</v>
      </c>
      <c r="C103" s="72"/>
      <c r="D103" s="72"/>
    </row>
    <row r="104" spans="1:4" ht="12" customHeight="1">
      <c r="A104" s="195" t="s">
        <v>337</v>
      </c>
      <c r="B104" s="44" t="s">
        <v>159</v>
      </c>
      <c r="C104" s="72"/>
      <c r="D104" s="72"/>
    </row>
    <row r="105" spans="1:4" ht="12" customHeight="1">
      <c r="A105" s="182" t="s">
        <v>338</v>
      </c>
      <c r="B105" s="44" t="s">
        <v>160</v>
      </c>
      <c r="C105" s="72"/>
      <c r="D105" s="72"/>
    </row>
    <row r="106" spans="1:4" ht="12" customHeight="1" thickBot="1">
      <c r="A106" s="196" t="s">
        <v>339</v>
      </c>
      <c r="B106" s="45" t="s">
        <v>161</v>
      </c>
      <c r="C106" s="75">
        <v>5000</v>
      </c>
      <c r="D106" s="75">
        <v>9772</v>
      </c>
    </row>
    <row r="107" spans="1:4" ht="12" customHeight="1" thickBot="1">
      <c r="A107" s="22" t="s">
        <v>340</v>
      </c>
      <c r="B107" s="20" t="s">
        <v>341</v>
      </c>
      <c r="C107" s="68">
        <v>84368</v>
      </c>
      <c r="D107" s="68">
        <f>+D108+D110+D112</f>
        <v>196349</v>
      </c>
    </row>
    <row r="108" spans="1:4" ht="12" customHeight="1">
      <c r="A108" s="181" t="s">
        <v>342</v>
      </c>
      <c r="B108" s="5" t="s">
        <v>69</v>
      </c>
      <c r="C108" s="71">
        <v>52364</v>
      </c>
      <c r="D108" s="71">
        <v>58130</v>
      </c>
    </row>
    <row r="109" spans="1:4" ht="12" customHeight="1">
      <c r="A109" s="181"/>
      <c r="B109" s="9" t="s">
        <v>162</v>
      </c>
      <c r="C109" s="71">
        <v>27630</v>
      </c>
      <c r="D109" s="71"/>
    </row>
    <row r="110" spans="1:4" ht="12" customHeight="1">
      <c r="A110" s="181" t="s">
        <v>343</v>
      </c>
      <c r="B110" s="9" t="s">
        <v>58</v>
      </c>
      <c r="C110" s="70">
        <v>31994</v>
      </c>
      <c r="D110" s="70">
        <v>30380</v>
      </c>
    </row>
    <row r="111" spans="1:4" ht="12" customHeight="1">
      <c r="A111" s="181"/>
      <c r="B111" s="9" t="s">
        <v>163</v>
      </c>
      <c r="C111" s="150">
        <v>21994</v>
      </c>
      <c r="D111" s="150"/>
    </row>
    <row r="112" spans="1:4" ht="12" customHeight="1">
      <c r="A112" s="181" t="s">
        <v>344</v>
      </c>
      <c r="B112" s="65" t="s">
        <v>71</v>
      </c>
      <c r="C112" s="150">
        <v>10</v>
      </c>
      <c r="D112" s="150">
        <v>107839</v>
      </c>
    </row>
    <row r="113" spans="1:4" ht="12" customHeight="1">
      <c r="A113" s="181" t="s">
        <v>345</v>
      </c>
      <c r="B113" s="64" t="s">
        <v>228</v>
      </c>
      <c r="C113" s="150"/>
      <c r="D113" s="150"/>
    </row>
    <row r="114" spans="1:4" ht="12" customHeight="1">
      <c r="A114" s="181" t="s">
        <v>346</v>
      </c>
      <c r="B114" s="170" t="s">
        <v>164</v>
      </c>
      <c r="C114" s="150"/>
      <c r="D114" s="150"/>
    </row>
    <row r="115" spans="1:4" ht="12" customHeight="1">
      <c r="A115" s="181" t="s">
        <v>347</v>
      </c>
      <c r="B115" s="43" t="s">
        <v>155</v>
      </c>
      <c r="C115" s="150"/>
      <c r="D115" s="150"/>
    </row>
    <row r="116" spans="1:4" ht="12" customHeight="1">
      <c r="A116" s="181" t="s">
        <v>348</v>
      </c>
      <c r="B116" s="43" t="s">
        <v>165</v>
      </c>
      <c r="C116" s="150"/>
      <c r="D116" s="150"/>
    </row>
    <row r="117" spans="1:4" ht="12" customHeight="1">
      <c r="A117" s="181" t="s">
        <v>349</v>
      </c>
      <c r="B117" s="43" t="s">
        <v>166</v>
      </c>
      <c r="C117" s="150"/>
      <c r="D117" s="150"/>
    </row>
    <row r="118" spans="1:4" ht="12" customHeight="1">
      <c r="A118" s="181" t="s">
        <v>350</v>
      </c>
      <c r="B118" s="43" t="s">
        <v>158</v>
      </c>
      <c r="C118" s="150"/>
      <c r="D118" s="150"/>
    </row>
    <row r="119" spans="1:4" ht="12" customHeight="1">
      <c r="A119" s="181" t="s">
        <v>351</v>
      </c>
      <c r="B119" s="43" t="s">
        <v>167</v>
      </c>
      <c r="C119" s="150"/>
      <c r="D119" s="150"/>
    </row>
    <row r="120" spans="1:4" ht="12" customHeight="1" thickBot="1">
      <c r="A120" s="195" t="s">
        <v>352</v>
      </c>
      <c r="B120" s="43" t="s">
        <v>168</v>
      </c>
      <c r="C120" s="154">
        <v>10</v>
      </c>
      <c r="D120" s="154">
        <v>107839</v>
      </c>
    </row>
    <row r="121" spans="1:4" ht="12" customHeight="1" thickBot="1">
      <c r="A121" s="22" t="s">
        <v>353</v>
      </c>
      <c r="B121" s="38" t="s">
        <v>32</v>
      </c>
      <c r="C121" s="68">
        <v>2500</v>
      </c>
      <c r="D121" s="68">
        <f>+D122+D123</f>
        <v>0</v>
      </c>
    </row>
    <row r="122" spans="1:4" ht="12" customHeight="1">
      <c r="A122" s="181" t="s">
        <v>354</v>
      </c>
      <c r="B122" s="6" t="s">
        <v>37</v>
      </c>
      <c r="C122" s="71">
        <v>1000</v>
      </c>
      <c r="D122" s="71">
        <v>0</v>
      </c>
    </row>
    <row r="123" spans="1:4" s="36" customFormat="1" ht="12" customHeight="1" thickBot="1">
      <c r="A123" s="183" t="s">
        <v>355</v>
      </c>
      <c r="B123" s="9" t="s">
        <v>38</v>
      </c>
      <c r="C123" s="72">
        <v>1500</v>
      </c>
      <c r="D123" s="72">
        <v>0</v>
      </c>
    </row>
    <row r="124" spans="1:4" ht="12" customHeight="1" thickBot="1">
      <c r="A124" s="22" t="s">
        <v>356</v>
      </c>
      <c r="B124" s="38" t="s">
        <v>357</v>
      </c>
      <c r="C124" s="68">
        <v>738838</v>
      </c>
      <c r="D124" s="68">
        <f>+D91+D107+D121</f>
        <v>963635</v>
      </c>
    </row>
    <row r="125" spans="1:4" ht="12" customHeight="1" thickBot="1">
      <c r="A125" s="22" t="s">
        <v>358</v>
      </c>
      <c r="B125" s="38" t="s">
        <v>359</v>
      </c>
      <c r="C125" s="68">
        <v>0</v>
      </c>
      <c r="D125" s="68">
        <f>+D126+D127+D128</f>
        <v>0</v>
      </c>
    </row>
    <row r="126" spans="1:4" ht="12" customHeight="1">
      <c r="A126" s="181" t="s">
        <v>360</v>
      </c>
      <c r="B126" s="6" t="s">
        <v>169</v>
      </c>
      <c r="C126" s="150"/>
      <c r="D126" s="150"/>
    </row>
    <row r="127" spans="1:4" ht="12" customHeight="1">
      <c r="A127" s="181" t="s">
        <v>361</v>
      </c>
      <c r="B127" s="6" t="s">
        <v>170</v>
      </c>
      <c r="C127" s="150"/>
      <c r="D127" s="150"/>
    </row>
    <row r="128" spans="1:4" ht="12" customHeight="1" thickBot="1">
      <c r="A128" s="195" t="s">
        <v>362</v>
      </c>
      <c r="B128" s="4" t="s">
        <v>171</v>
      </c>
      <c r="C128" s="150"/>
      <c r="D128" s="150"/>
    </row>
    <row r="129" spans="1:4" ht="12" customHeight="1" thickBot="1">
      <c r="A129" s="22" t="s">
        <v>363</v>
      </c>
      <c r="B129" s="38" t="s">
        <v>364</v>
      </c>
      <c r="C129" s="68">
        <v>0</v>
      </c>
      <c r="D129" s="68">
        <f>+D130+D131+D132+D133</f>
        <v>0</v>
      </c>
    </row>
    <row r="130" spans="1:4" s="36" customFormat="1" ht="12" customHeight="1">
      <c r="A130" s="181" t="s">
        <v>365</v>
      </c>
      <c r="B130" s="6" t="s">
        <v>172</v>
      </c>
      <c r="C130" s="150"/>
      <c r="D130" s="150"/>
    </row>
    <row r="131" spans="1:10" ht="23.25" customHeight="1">
      <c r="A131" s="181" t="s">
        <v>366</v>
      </c>
      <c r="B131" s="6" t="s">
        <v>173</v>
      </c>
      <c r="C131" s="150"/>
      <c r="D131" s="150"/>
      <c r="J131" s="62"/>
    </row>
    <row r="132" spans="1:4" ht="21" customHeight="1">
      <c r="A132" s="181" t="s">
        <v>367</v>
      </c>
      <c r="B132" s="6" t="s">
        <v>174</v>
      </c>
      <c r="C132" s="150"/>
      <c r="D132" s="150"/>
    </row>
    <row r="133" spans="1:4" ht="12" customHeight="1" thickBot="1">
      <c r="A133" s="195" t="s">
        <v>368</v>
      </c>
      <c r="B133" s="4" t="s">
        <v>175</v>
      </c>
      <c r="C133" s="150"/>
      <c r="D133" s="150"/>
    </row>
    <row r="134" spans="1:4" s="36" customFormat="1" ht="12" customHeight="1" thickBot="1">
      <c r="A134" s="22" t="s">
        <v>369</v>
      </c>
      <c r="B134" s="38" t="s">
        <v>370</v>
      </c>
      <c r="C134" s="74">
        <v>0</v>
      </c>
      <c r="D134" s="74">
        <f>+D135+D136+D137+D138</f>
        <v>0</v>
      </c>
    </row>
    <row r="135" spans="1:4" s="36" customFormat="1" ht="12" customHeight="1">
      <c r="A135" s="181" t="s">
        <v>371</v>
      </c>
      <c r="B135" s="6" t="s">
        <v>176</v>
      </c>
      <c r="C135" s="150"/>
      <c r="D135" s="150"/>
    </row>
    <row r="136" spans="1:4" s="36" customFormat="1" ht="12" customHeight="1">
      <c r="A136" s="181" t="s">
        <v>372</v>
      </c>
      <c r="B136" s="6" t="s">
        <v>177</v>
      </c>
      <c r="C136" s="150"/>
      <c r="D136" s="150"/>
    </row>
    <row r="137" spans="1:4" s="36" customFormat="1" ht="12" customHeight="1">
      <c r="A137" s="181" t="s">
        <v>373</v>
      </c>
      <c r="B137" s="6" t="s">
        <v>178</v>
      </c>
      <c r="C137" s="150"/>
      <c r="D137" s="150"/>
    </row>
    <row r="138" spans="1:4" s="36" customFormat="1" ht="12" customHeight="1" thickBot="1">
      <c r="A138" s="195" t="s">
        <v>374</v>
      </c>
      <c r="B138" s="4" t="s">
        <v>179</v>
      </c>
      <c r="C138" s="150"/>
      <c r="D138" s="150"/>
    </row>
    <row r="139" spans="1:4" s="36" customFormat="1" ht="12" customHeight="1" thickBot="1">
      <c r="A139" s="22" t="s">
        <v>375</v>
      </c>
      <c r="B139" s="38" t="s">
        <v>376</v>
      </c>
      <c r="C139" s="76">
        <v>0</v>
      </c>
      <c r="D139" s="76">
        <f>+D140+D141+D142+D143</f>
        <v>0</v>
      </c>
    </row>
    <row r="140" spans="1:4" ht="12.75" customHeight="1">
      <c r="A140" s="181" t="s">
        <v>377</v>
      </c>
      <c r="B140" s="6" t="s">
        <v>180</v>
      </c>
      <c r="C140" s="150"/>
      <c r="D140" s="150"/>
    </row>
    <row r="141" spans="1:4" ht="12" customHeight="1">
      <c r="A141" s="181" t="s">
        <v>378</v>
      </c>
      <c r="B141" s="6" t="s">
        <v>181</v>
      </c>
      <c r="C141" s="150"/>
      <c r="D141" s="150"/>
    </row>
    <row r="142" spans="1:4" ht="15" customHeight="1">
      <c r="A142" s="181" t="s">
        <v>379</v>
      </c>
      <c r="B142" s="6" t="s">
        <v>182</v>
      </c>
      <c r="C142" s="150"/>
      <c r="D142" s="150"/>
    </row>
    <row r="143" spans="1:4" ht="13.5" thickBot="1">
      <c r="A143" s="181" t="s">
        <v>380</v>
      </c>
      <c r="B143" s="6" t="s">
        <v>183</v>
      </c>
      <c r="C143" s="150"/>
      <c r="D143" s="150"/>
    </row>
    <row r="144" spans="1:4" ht="15" customHeight="1" thickBot="1">
      <c r="A144" s="22" t="s">
        <v>381</v>
      </c>
      <c r="B144" s="38" t="s">
        <v>382</v>
      </c>
      <c r="C144" s="171">
        <v>0</v>
      </c>
      <c r="D144" s="171">
        <f>+D125+D129+D134+D139</f>
        <v>0</v>
      </c>
    </row>
    <row r="145" spans="1:4" ht="14.25" customHeight="1" thickBot="1">
      <c r="A145" s="197" t="s">
        <v>383</v>
      </c>
      <c r="B145" s="117" t="s">
        <v>384</v>
      </c>
      <c r="C145" s="171">
        <v>738838</v>
      </c>
      <c r="D145" s="171">
        <f>+D124+D144</f>
        <v>963635</v>
      </c>
    </row>
  </sheetData>
  <sheetProtection formatCells="0"/>
  <mergeCells count="4">
    <mergeCell ref="B2:D2"/>
    <mergeCell ref="B3:D3"/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&amp;C6.1.1. melléklet</oddHeader>
  </headerFooter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45"/>
  <sheetViews>
    <sheetView view="pageLayout" workbookViewId="0" topLeftCell="A90">
      <selection activeCell="D112" sqref="D112"/>
    </sheetView>
  </sheetViews>
  <sheetFormatPr defaultColWidth="9.00390625" defaultRowHeight="12.75"/>
  <cols>
    <col min="1" max="1" width="14.875" style="120" customWidth="1"/>
    <col min="2" max="2" width="59.375" style="121" customWidth="1"/>
    <col min="3" max="4" width="15.875" style="122" customWidth="1"/>
    <col min="5" max="16384" width="9.375" style="3" customWidth="1"/>
  </cols>
  <sheetData>
    <row r="1" spans="1:4" s="2" customFormat="1" ht="16.5" customHeight="1" thickBot="1">
      <c r="A1" s="52"/>
      <c r="B1" s="53"/>
      <c r="C1" s="61"/>
      <c r="D1" s="61"/>
    </row>
    <row r="2" spans="1:4" s="32" customFormat="1" ht="15.75" customHeight="1">
      <c r="A2" s="144" t="s">
        <v>40</v>
      </c>
      <c r="B2" s="314" t="s">
        <v>66</v>
      </c>
      <c r="C2" s="315"/>
      <c r="D2" s="316"/>
    </row>
    <row r="3" spans="1:4" s="32" customFormat="1" ht="24.75" thickBot="1">
      <c r="A3" s="180" t="s">
        <v>64</v>
      </c>
      <c r="B3" s="317" t="s">
        <v>221</v>
      </c>
      <c r="C3" s="318"/>
      <c r="D3" s="319"/>
    </row>
    <row r="4" spans="1:4" s="33" customFormat="1" ht="15.75" customHeight="1" thickBot="1">
      <c r="A4" s="54"/>
      <c r="B4" s="54"/>
      <c r="C4" s="55"/>
      <c r="D4" s="55" t="s">
        <v>33</v>
      </c>
    </row>
    <row r="5" spans="1:4" ht="24.75" thickBot="1">
      <c r="A5" s="143" t="s">
        <v>65</v>
      </c>
      <c r="B5" s="56" t="s">
        <v>34</v>
      </c>
      <c r="C5" s="126" t="s">
        <v>90</v>
      </c>
      <c r="D5" s="126" t="s">
        <v>91</v>
      </c>
    </row>
    <row r="6" spans="1:4" s="30" customFormat="1" ht="12.75" customHeight="1" thickBot="1">
      <c r="A6" s="50">
        <v>1</v>
      </c>
      <c r="B6" s="51">
        <v>2</v>
      </c>
      <c r="C6" s="51">
        <v>3</v>
      </c>
      <c r="D6" s="142">
        <v>4</v>
      </c>
    </row>
    <row r="7" spans="1:4" s="30" customFormat="1" ht="15.75" customHeight="1" thickBot="1">
      <c r="A7" s="311" t="s">
        <v>35</v>
      </c>
      <c r="B7" s="312"/>
      <c r="C7" s="312"/>
      <c r="D7" s="312"/>
    </row>
    <row r="8" spans="1:4" s="30" customFormat="1" ht="12" customHeight="1" thickBot="1">
      <c r="A8" s="22" t="s">
        <v>231</v>
      </c>
      <c r="B8" s="18" t="s">
        <v>232</v>
      </c>
      <c r="C8" s="68">
        <v>0</v>
      </c>
      <c r="D8" s="68">
        <f>+D9+D10+D11+D12+D13+D14</f>
        <v>0</v>
      </c>
    </row>
    <row r="9" spans="1:4" s="34" customFormat="1" ht="12" customHeight="1">
      <c r="A9" s="181" t="s">
        <v>233</v>
      </c>
      <c r="B9" s="148" t="s">
        <v>94</v>
      </c>
      <c r="C9" s="71"/>
      <c r="D9" s="71"/>
    </row>
    <row r="10" spans="1:4" s="35" customFormat="1" ht="12" customHeight="1">
      <c r="A10" s="182" t="s">
        <v>234</v>
      </c>
      <c r="B10" s="149" t="s">
        <v>95</v>
      </c>
      <c r="C10" s="70"/>
      <c r="D10" s="70"/>
    </row>
    <row r="11" spans="1:4" s="35" customFormat="1" ht="12" customHeight="1">
      <c r="A11" s="182" t="s">
        <v>235</v>
      </c>
      <c r="B11" s="149" t="s">
        <v>96</v>
      </c>
      <c r="C11" s="70"/>
      <c r="D11" s="70"/>
    </row>
    <row r="12" spans="1:4" s="35" customFormat="1" ht="12" customHeight="1">
      <c r="A12" s="182" t="s">
        <v>236</v>
      </c>
      <c r="B12" s="149" t="s">
        <v>97</v>
      </c>
      <c r="C12" s="70"/>
      <c r="D12" s="70"/>
    </row>
    <row r="13" spans="1:4" s="35" customFormat="1" ht="12" customHeight="1">
      <c r="A13" s="182" t="s">
        <v>237</v>
      </c>
      <c r="B13" s="149" t="s">
        <v>98</v>
      </c>
      <c r="C13" s="191"/>
      <c r="D13" s="191"/>
    </row>
    <row r="14" spans="1:4" s="34" customFormat="1" ht="12" customHeight="1" thickBot="1">
      <c r="A14" s="183" t="s">
        <v>238</v>
      </c>
      <c r="B14" s="152" t="s">
        <v>99</v>
      </c>
      <c r="C14" s="192"/>
      <c r="D14" s="192"/>
    </row>
    <row r="15" spans="1:4" s="34" customFormat="1" ht="12" customHeight="1" thickBot="1">
      <c r="A15" s="22" t="s">
        <v>239</v>
      </c>
      <c r="B15" s="63" t="s">
        <v>100</v>
      </c>
      <c r="C15" s="68">
        <v>0</v>
      </c>
      <c r="D15" s="68">
        <f>+D16+D17+D18+D19+D20</f>
        <v>0</v>
      </c>
    </row>
    <row r="16" spans="1:4" s="34" customFormat="1" ht="12" customHeight="1">
      <c r="A16" s="181" t="s">
        <v>240</v>
      </c>
      <c r="B16" s="148" t="s">
        <v>101</v>
      </c>
      <c r="C16" s="71"/>
      <c r="D16" s="71"/>
    </row>
    <row r="17" spans="1:4" s="34" customFormat="1" ht="12" customHeight="1">
      <c r="A17" s="182" t="s">
        <v>241</v>
      </c>
      <c r="B17" s="149" t="s">
        <v>102</v>
      </c>
      <c r="C17" s="70"/>
      <c r="D17" s="70"/>
    </row>
    <row r="18" spans="1:4" s="34" customFormat="1" ht="12" customHeight="1">
      <c r="A18" s="182" t="s">
        <v>242</v>
      </c>
      <c r="B18" s="149" t="s">
        <v>224</v>
      </c>
      <c r="C18" s="70"/>
      <c r="D18" s="70"/>
    </row>
    <row r="19" spans="1:4" s="34" customFormat="1" ht="12" customHeight="1">
      <c r="A19" s="182" t="s">
        <v>243</v>
      </c>
      <c r="B19" s="149" t="s">
        <v>225</v>
      </c>
      <c r="C19" s="70"/>
      <c r="D19" s="70"/>
    </row>
    <row r="20" spans="1:4" s="34" customFormat="1" ht="12" customHeight="1">
      <c r="A20" s="182" t="s">
        <v>244</v>
      </c>
      <c r="B20" s="149" t="s">
        <v>103</v>
      </c>
      <c r="C20" s="70"/>
      <c r="D20" s="70"/>
    </row>
    <row r="21" spans="1:4" s="35" customFormat="1" ht="12" customHeight="1" thickBot="1">
      <c r="A21" s="183" t="s">
        <v>244</v>
      </c>
      <c r="B21" s="152" t="s">
        <v>104</v>
      </c>
      <c r="C21" s="72"/>
      <c r="D21" s="72"/>
    </row>
    <row r="22" spans="1:4" s="35" customFormat="1" ht="12" customHeight="1" thickBot="1">
      <c r="A22" s="22" t="s">
        <v>245</v>
      </c>
      <c r="B22" s="18" t="s">
        <v>246</v>
      </c>
      <c r="C22" s="68">
        <v>0</v>
      </c>
      <c r="D22" s="68">
        <f>+D23+D24+D25+D26+D27</f>
        <v>0</v>
      </c>
    </row>
    <row r="23" spans="1:4" s="35" customFormat="1" ht="12" customHeight="1">
      <c r="A23" s="181" t="s">
        <v>247</v>
      </c>
      <c r="B23" s="148" t="s">
        <v>105</v>
      </c>
      <c r="C23" s="71"/>
      <c r="D23" s="71"/>
    </row>
    <row r="24" spans="1:4" s="34" customFormat="1" ht="12" customHeight="1">
      <c r="A24" s="182" t="s">
        <v>248</v>
      </c>
      <c r="B24" s="149" t="s">
        <v>106</v>
      </c>
      <c r="C24" s="70"/>
      <c r="D24" s="70"/>
    </row>
    <row r="25" spans="1:4" s="34" customFormat="1" ht="12" customHeight="1">
      <c r="A25" s="182" t="s">
        <v>249</v>
      </c>
      <c r="B25" s="149" t="s">
        <v>226</v>
      </c>
      <c r="C25" s="70"/>
      <c r="D25" s="70"/>
    </row>
    <row r="26" spans="1:4" s="34" customFormat="1" ht="12" customHeight="1">
      <c r="A26" s="182" t="s">
        <v>250</v>
      </c>
      <c r="B26" s="149" t="s">
        <v>227</v>
      </c>
      <c r="C26" s="70"/>
      <c r="D26" s="70"/>
    </row>
    <row r="27" spans="1:4" s="34" customFormat="1" ht="12" customHeight="1">
      <c r="A27" s="182" t="s">
        <v>251</v>
      </c>
      <c r="B27" s="149" t="s">
        <v>107</v>
      </c>
      <c r="C27" s="70"/>
      <c r="D27" s="70"/>
    </row>
    <row r="28" spans="1:4" s="34" customFormat="1" ht="12" customHeight="1" thickBot="1">
      <c r="A28" s="183" t="s">
        <v>251</v>
      </c>
      <c r="B28" s="152" t="s">
        <v>108</v>
      </c>
      <c r="C28" s="72"/>
      <c r="D28" s="72"/>
    </row>
    <row r="29" spans="1:4" s="34" customFormat="1" ht="12" customHeight="1" thickBot="1">
      <c r="A29" s="22" t="s">
        <v>252</v>
      </c>
      <c r="B29" s="18" t="s">
        <v>253</v>
      </c>
      <c r="C29" s="74">
        <v>0</v>
      </c>
      <c r="D29" s="74">
        <f>+D30+D33+D34+D35</f>
        <v>0</v>
      </c>
    </row>
    <row r="30" spans="1:4" s="34" customFormat="1" ht="12" customHeight="1">
      <c r="A30" s="181" t="s">
        <v>254</v>
      </c>
      <c r="B30" s="148" t="s">
        <v>109</v>
      </c>
      <c r="C30" s="184">
        <v>0</v>
      </c>
      <c r="D30" s="184">
        <f>+D31+D32</f>
        <v>0</v>
      </c>
    </row>
    <row r="31" spans="1:4" s="34" customFormat="1" ht="12" customHeight="1">
      <c r="A31" s="182" t="s">
        <v>254</v>
      </c>
      <c r="B31" s="149" t="s">
        <v>110</v>
      </c>
      <c r="C31" s="70"/>
      <c r="D31" s="70"/>
    </row>
    <row r="32" spans="1:4" s="34" customFormat="1" ht="12" customHeight="1">
      <c r="A32" s="182" t="s">
        <v>255</v>
      </c>
      <c r="B32" s="149" t="s">
        <v>111</v>
      </c>
      <c r="C32" s="70"/>
      <c r="D32" s="70"/>
    </row>
    <row r="33" spans="1:4" s="34" customFormat="1" ht="12" customHeight="1">
      <c r="A33" s="182" t="s">
        <v>256</v>
      </c>
      <c r="B33" s="149" t="s">
        <v>112</v>
      </c>
      <c r="C33" s="70"/>
      <c r="D33" s="70"/>
    </row>
    <row r="34" spans="1:4" s="34" customFormat="1" ht="12" customHeight="1">
      <c r="A34" s="182" t="s">
        <v>257</v>
      </c>
      <c r="B34" s="149" t="s">
        <v>113</v>
      </c>
      <c r="C34" s="70"/>
      <c r="D34" s="70"/>
    </row>
    <row r="35" spans="1:4" s="34" customFormat="1" ht="12" customHeight="1" thickBot="1">
      <c r="A35" s="183" t="s">
        <v>258</v>
      </c>
      <c r="B35" s="152" t="s">
        <v>114</v>
      </c>
      <c r="C35" s="72"/>
      <c r="D35" s="72"/>
    </row>
    <row r="36" spans="1:4" s="34" customFormat="1" ht="12" customHeight="1" thickBot="1">
      <c r="A36" s="22" t="s">
        <v>259</v>
      </c>
      <c r="B36" s="18" t="s">
        <v>260</v>
      </c>
      <c r="C36" s="68">
        <v>0</v>
      </c>
      <c r="D36" s="68">
        <f>SUM(D37:D46)</f>
        <v>0</v>
      </c>
    </row>
    <row r="37" spans="1:4" s="34" customFormat="1" ht="12" customHeight="1">
      <c r="A37" s="181" t="s">
        <v>261</v>
      </c>
      <c r="B37" s="148" t="s">
        <v>115</v>
      </c>
      <c r="C37" s="71"/>
      <c r="D37" s="71"/>
    </row>
    <row r="38" spans="1:4" s="34" customFormat="1" ht="12" customHeight="1">
      <c r="A38" s="182" t="s">
        <v>262</v>
      </c>
      <c r="B38" s="149" t="s">
        <v>116</v>
      </c>
      <c r="C38" s="70"/>
      <c r="D38" s="70"/>
    </row>
    <row r="39" spans="1:4" s="34" customFormat="1" ht="12" customHeight="1">
      <c r="A39" s="182" t="s">
        <v>263</v>
      </c>
      <c r="B39" s="149" t="s">
        <v>117</v>
      </c>
      <c r="C39" s="70"/>
      <c r="D39" s="70"/>
    </row>
    <row r="40" spans="1:4" s="34" customFormat="1" ht="12" customHeight="1">
      <c r="A40" s="182" t="s">
        <v>264</v>
      </c>
      <c r="B40" s="149" t="s">
        <v>118</v>
      </c>
      <c r="C40" s="70"/>
      <c r="D40" s="70"/>
    </row>
    <row r="41" spans="1:4" s="34" customFormat="1" ht="12" customHeight="1">
      <c r="A41" s="182" t="s">
        <v>265</v>
      </c>
      <c r="B41" s="149" t="s">
        <v>119</v>
      </c>
      <c r="C41" s="70"/>
      <c r="D41" s="70"/>
    </row>
    <row r="42" spans="1:4" s="34" customFormat="1" ht="12" customHeight="1">
      <c r="A42" s="182" t="s">
        <v>266</v>
      </c>
      <c r="B42" s="149" t="s">
        <v>120</v>
      </c>
      <c r="C42" s="70"/>
      <c r="D42" s="70"/>
    </row>
    <row r="43" spans="1:4" s="34" customFormat="1" ht="12" customHeight="1">
      <c r="A43" s="182" t="s">
        <v>267</v>
      </c>
      <c r="B43" s="149" t="s">
        <v>121</v>
      </c>
      <c r="C43" s="70"/>
      <c r="D43" s="70"/>
    </row>
    <row r="44" spans="1:4" s="34" customFormat="1" ht="12" customHeight="1">
      <c r="A44" s="182" t="s">
        <v>268</v>
      </c>
      <c r="B44" s="149" t="s">
        <v>122</v>
      </c>
      <c r="C44" s="70"/>
      <c r="D44" s="70"/>
    </row>
    <row r="45" spans="1:4" s="34" customFormat="1" ht="12" customHeight="1">
      <c r="A45" s="182" t="s">
        <v>269</v>
      </c>
      <c r="B45" s="149" t="s">
        <v>123</v>
      </c>
      <c r="C45" s="73"/>
      <c r="D45" s="73"/>
    </row>
    <row r="46" spans="1:4" s="34" customFormat="1" ht="12" customHeight="1" thickBot="1">
      <c r="A46" s="183" t="s">
        <v>270</v>
      </c>
      <c r="B46" s="152" t="s">
        <v>124</v>
      </c>
      <c r="C46" s="134"/>
      <c r="D46" s="134"/>
    </row>
    <row r="47" spans="1:4" s="34" customFormat="1" ht="12" customHeight="1" thickBot="1">
      <c r="A47" s="22" t="s">
        <v>271</v>
      </c>
      <c r="B47" s="18" t="s">
        <v>272</v>
      </c>
      <c r="C47" s="68">
        <v>0</v>
      </c>
      <c r="D47" s="68">
        <f>SUM(D48:D52)</f>
        <v>0</v>
      </c>
    </row>
    <row r="48" spans="1:4" s="34" customFormat="1" ht="12" customHeight="1">
      <c r="A48" s="181" t="s">
        <v>273</v>
      </c>
      <c r="B48" s="148" t="s">
        <v>125</v>
      </c>
      <c r="C48" s="136"/>
      <c r="D48" s="136"/>
    </row>
    <row r="49" spans="1:4" s="34" customFormat="1" ht="12" customHeight="1">
      <c r="A49" s="182" t="s">
        <v>274</v>
      </c>
      <c r="B49" s="149" t="s">
        <v>126</v>
      </c>
      <c r="C49" s="73"/>
      <c r="D49" s="73"/>
    </row>
    <row r="50" spans="1:4" s="34" customFormat="1" ht="12" customHeight="1">
      <c r="A50" s="182" t="s">
        <v>275</v>
      </c>
      <c r="B50" s="149" t="s">
        <v>127</v>
      </c>
      <c r="C50" s="73"/>
      <c r="D50" s="73"/>
    </row>
    <row r="51" spans="1:4" s="34" customFormat="1" ht="12" customHeight="1">
      <c r="A51" s="182" t="s">
        <v>276</v>
      </c>
      <c r="B51" s="149" t="s">
        <v>277</v>
      </c>
      <c r="C51" s="73"/>
      <c r="D51" s="73"/>
    </row>
    <row r="52" spans="1:4" s="34" customFormat="1" ht="12" customHeight="1" thickBot="1">
      <c r="A52" s="183" t="s">
        <v>278</v>
      </c>
      <c r="B52" s="152" t="s">
        <v>128</v>
      </c>
      <c r="C52" s="134"/>
      <c r="D52" s="134"/>
    </row>
    <row r="53" spans="1:4" s="34" customFormat="1" ht="12" customHeight="1" thickBot="1">
      <c r="A53" s="22" t="s">
        <v>279</v>
      </c>
      <c r="B53" s="18" t="s">
        <v>280</v>
      </c>
      <c r="C53" s="68">
        <v>0</v>
      </c>
      <c r="D53" s="68">
        <f>SUM(D54:D56)</f>
        <v>0</v>
      </c>
    </row>
    <row r="54" spans="1:4" s="35" customFormat="1" ht="12" customHeight="1">
      <c r="A54" s="181" t="s">
        <v>281</v>
      </c>
      <c r="B54" s="148" t="s">
        <v>129</v>
      </c>
      <c r="C54" s="71"/>
      <c r="D54" s="71"/>
    </row>
    <row r="55" spans="1:4" s="35" customFormat="1" ht="12" customHeight="1">
      <c r="A55" s="182" t="s">
        <v>282</v>
      </c>
      <c r="B55" s="149" t="s">
        <v>283</v>
      </c>
      <c r="C55" s="70"/>
      <c r="D55" s="70"/>
    </row>
    <row r="56" spans="1:4" s="35" customFormat="1" ht="12" customHeight="1">
      <c r="A56" s="182" t="s">
        <v>284</v>
      </c>
      <c r="B56" s="149" t="s">
        <v>130</v>
      </c>
      <c r="C56" s="70"/>
      <c r="D56" s="70"/>
    </row>
    <row r="57" spans="1:4" s="35" customFormat="1" ht="12" customHeight="1" thickBot="1">
      <c r="A57" s="183" t="s">
        <v>284</v>
      </c>
      <c r="B57" s="152" t="s">
        <v>131</v>
      </c>
      <c r="C57" s="72"/>
      <c r="D57" s="72"/>
    </row>
    <row r="58" spans="1:4" s="35" customFormat="1" ht="12" customHeight="1" thickBot="1">
      <c r="A58" s="22" t="s">
        <v>285</v>
      </c>
      <c r="B58" s="63" t="s">
        <v>286</v>
      </c>
      <c r="C58" s="68">
        <v>0</v>
      </c>
      <c r="D58" s="68">
        <f>SUM(D59:D61)</f>
        <v>0</v>
      </c>
    </row>
    <row r="59" spans="1:4" s="35" customFormat="1" ht="12" customHeight="1">
      <c r="A59" s="181" t="s">
        <v>287</v>
      </c>
      <c r="B59" s="148" t="s">
        <v>132</v>
      </c>
      <c r="C59" s="73"/>
      <c r="D59" s="73"/>
    </row>
    <row r="60" spans="1:4" s="35" customFormat="1" ht="12" customHeight="1">
      <c r="A60" s="182" t="s">
        <v>288</v>
      </c>
      <c r="B60" s="149" t="s">
        <v>289</v>
      </c>
      <c r="C60" s="73"/>
      <c r="D60" s="73"/>
    </row>
    <row r="61" spans="1:4" s="35" customFormat="1" ht="12" customHeight="1">
      <c r="A61" s="182" t="s">
        <v>290</v>
      </c>
      <c r="B61" s="149" t="s">
        <v>133</v>
      </c>
      <c r="C61" s="73"/>
      <c r="D61" s="73"/>
    </row>
    <row r="62" spans="1:4" s="35" customFormat="1" ht="12" customHeight="1" thickBot="1">
      <c r="A62" s="183" t="s">
        <v>290</v>
      </c>
      <c r="B62" s="152" t="s">
        <v>134</v>
      </c>
      <c r="C62" s="73"/>
      <c r="D62" s="73"/>
    </row>
    <row r="63" spans="1:4" s="35" customFormat="1" ht="12" customHeight="1" thickBot="1">
      <c r="A63" s="22" t="s">
        <v>291</v>
      </c>
      <c r="B63" s="18" t="s">
        <v>292</v>
      </c>
      <c r="C63" s="74">
        <v>0</v>
      </c>
      <c r="D63" s="74">
        <f>+D8+D15+D22+D29+D36+D47+D53+D58</f>
        <v>0</v>
      </c>
    </row>
    <row r="64" spans="1:4" s="35" customFormat="1" ht="12" customHeight="1" thickBot="1">
      <c r="A64" s="185" t="s">
        <v>293</v>
      </c>
      <c r="B64" s="63" t="s">
        <v>294</v>
      </c>
      <c r="C64" s="68">
        <v>0</v>
      </c>
      <c r="D64" s="68">
        <f>SUM(D65:D67)</f>
        <v>0</v>
      </c>
    </row>
    <row r="65" spans="1:4" s="35" customFormat="1" ht="12" customHeight="1">
      <c r="A65" s="181" t="s">
        <v>295</v>
      </c>
      <c r="B65" s="148" t="s">
        <v>135</v>
      </c>
      <c r="C65" s="73"/>
      <c r="D65" s="73"/>
    </row>
    <row r="66" spans="1:4" s="35" customFormat="1" ht="12" customHeight="1">
      <c r="A66" s="182" t="s">
        <v>296</v>
      </c>
      <c r="B66" s="149" t="s">
        <v>136</v>
      </c>
      <c r="C66" s="73"/>
      <c r="D66" s="73"/>
    </row>
    <row r="67" spans="1:4" s="35" customFormat="1" ht="12" customHeight="1" thickBot="1">
      <c r="A67" s="183" t="s">
        <v>297</v>
      </c>
      <c r="B67" s="157" t="s">
        <v>137</v>
      </c>
      <c r="C67" s="73"/>
      <c r="D67" s="73"/>
    </row>
    <row r="68" spans="1:4" s="35" customFormat="1" ht="12" customHeight="1" thickBot="1">
      <c r="A68" s="185" t="s">
        <v>240</v>
      </c>
      <c r="B68" s="63" t="s">
        <v>298</v>
      </c>
      <c r="C68" s="68">
        <v>0</v>
      </c>
      <c r="D68" s="68">
        <f>SUM(D69:D72)</f>
        <v>0</v>
      </c>
    </row>
    <row r="69" spans="1:4" s="35" customFormat="1" ht="12" customHeight="1">
      <c r="A69" s="181" t="s">
        <v>299</v>
      </c>
      <c r="B69" s="148" t="s">
        <v>138</v>
      </c>
      <c r="C69" s="73"/>
      <c r="D69" s="73"/>
    </row>
    <row r="70" spans="1:4" s="35" customFormat="1" ht="12" customHeight="1">
      <c r="A70" s="182" t="s">
        <v>300</v>
      </c>
      <c r="B70" s="149" t="s">
        <v>139</v>
      </c>
      <c r="C70" s="73"/>
      <c r="D70" s="73"/>
    </row>
    <row r="71" spans="1:4" s="35" customFormat="1" ht="12" customHeight="1">
      <c r="A71" s="182" t="s">
        <v>301</v>
      </c>
      <c r="B71" s="149" t="s">
        <v>140</v>
      </c>
      <c r="C71" s="73"/>
      <c r="D71" s="73"/>
    </row>
    <row r="72" spans="1:4" s="35" customFormat="1" ht="12" customHeight="1" thickBot="1">
      <c r="A72" s="183" t="s">
        <v>302</v>
      </c>
      <c r="B72" s="152" t="s">
        <v>141</v>
      </c>
      <c r="C72" s="73"/>
      <c r="D72" s="73"/>
    </row>
    <row r="73" spans="1:4" s="35" customFormat="1" ht="12" customHeight="1" thickBot="1">
      <c r="A73" s="185" t="s">
        <v>303</v>
      </c>
      <c r="B73" s="63" t="s">
        <v>304</v>
      </c>
      <c r="C73" s="68">
        <v>0</v>
      </c>
      <c r="D73" s="68">
        <f>SUM(D74:D75)</f>
        <v>0</v>
      </c>
    </row>
    <row r="74" spans="1:4" s="35" customFormat="1" ht="12" customHeight="1">
      <c r="A74" s="181" t="s">
        <v>305</v>
      </c>
      <c r="B74" s="148" t="s">
        <v>142</v>
      </c>
      <c r="C74" s="73"/>
      <c r="D74" s="73"/>
    </row>
    <row r="75" spans="1:4" s="34" customFormat="1" ht="12" customHeight="1" thickBot="1">
      <c r="A75" s="183" t="s">
        <v>306</v>
      </c>
      <c r="B75" s="152" t="s">
        <v>143</v>
      </c>
      <c r="C75" s="73"/>
      <c r="D75" s="73"/>
    </row>
    <row r="76" spans="1:4" s="35" customFormat="1" ht="12" customHeight="1" thickBot="1">
      <c r="A76" s="185" t="s">
        <v>307</v>
      </c>
      <c r="B76" s="63" t="s">
        <v>308</v>
      </c>
      <c r="C76" s="68">
        <v>0</v>
      </c>
      <c r="D76" s="68">
        <f>SUM(D77:D79)</f>
        <v>0</v>
      </c>
    </row>
    <row r="77" spans="1:4" s="35" customFormat="1" ht="12" customHeight="1">
      <c r="A77" s="181" t="s">
        <v>309</v>
      </c>
      <c r="B77" s="148" t="s">
        <v>144</v>
      </c>
      <c r="C77" s="73"/>
      <c r="D77" s="73"/>
    </row>
    <row r="78" spans="1:4" s="35" customFormat="1" ht="12" customHeight="1">
      <c r="A78" s="182" t="s">
        <v>310</v>
      </c>
      <c r="B78" s="149" t="s">
        <v>145</v>
      </c>
      <c r="C78" s="73"/>
      <c r="D78" s="73"/>
    </row>
    <row r="79" spans="1:4" s="35" customFormat="1" ht="12" customHeight="1" thickBot="1">
      <c r="A79" s="183" t="s">
        <v>311</v>
      </c>
      <c r="B79" s="152" t="s">
        <v>146</v>
      </c>
      <c r="C79" s="73"/>
      <c r="D79" s="73"/>
    </row>
    <row r="80" spans="1:4" s="35" customFormat="1" ht="12" customHeight="1" thickBot="1">
      <c r="A80" s="185" t="s">
        <v>312</v>
      </c>
      <c r="B80" s="63" t="s">
        <v>313</v>
      </c>
      <c r="C80" s="68">
        <v>0</v>
      </c>
      <c r="D80" s="68">
        <f>SUM(D81:D84)</f>
        <v>0</v>
      </c>
    </row>
    <row r="81" spans="1:4" s="35" customFormat="1" ht="12" customHeight="1">
      <c r="A81" s="186" t="s">
        <v>314</v>
      </c>
      <c r="B81" s="148" t="s">
        <v>147</v>
      </c>
      <c r="C81" s="73"/>
      <c r="D81" s="73"/>
    </row>
    <row r="82" spans="1:4" s="35" customFormat="1" ht="12" customHeight="1">
      <c r="A82" s="187" t="s">
        <v>315</v>
      </c>
      <c r="B82" s="149" t="s">
        <v>148</v>
      </c>
      <c r="C82" s="73"/>
      <c r="D82" s="73"/>
    </row>
    <row r="83" spans="1:4" s="34" customFormat="1" ht="12" customHeight="1">
      <c r="A83" s="187" t="s">
        <v>316</v>
      </c>
      <c r="B83" s="149" t="s">
        <v>149</v>
      </c>
      <c r="C83" s="73"/>
      <c r="D83" s="73"/>
    </row>
    <row r="84" spans="1:4" s="34" customFormat="1" ht="12" customHeight="1" thickBot="1">
      <c r="A84" s="188" t="s">
        <v>317</v>
      </c>
      <c r="B84" s="152" t="s">
        <v>150</v>
      </c>
      <c r="C84" s="73"/>
      <c r="D84" s="73"/>
    </row>
    <row r="85" spans="1:4" s="34" customFormat="1" ht="12" customHeight="1" thickBot="1">
      <c r="A85" s="185" t="s">
        <v>318</v>
      </c>
      <c r="B85" s="63" t="s">
        <v>151</v>
      </c>
      <c r="C85" s="189"/>
      <c r="D85" s="189"/>
    </row>
    <row r="86" spans="1:4" s="34" customFormat="1" ht="12" customHeight="1" thickBot="1">
      <c r="A86" s="185" t="s">
        <v>319</v>
      </c>
      <c r="B86" s="162" t="s">
        <v>320</v>
      </c>
      <c r="C86" s="74">
        <v>0</v>
      </c>
      <c r="D86" s="74">
        <f>+D64+D68+D73+D76+D80+D85</f>
        <v>0</v>
      </c>
    </row>
    <row r="87" spans="1:4" s="35" customFormat="1" ht="12" customHeight="1" thickBot="1">
      <c r="A87" s="190" t="s">
        <v>321</v>
      </c>
      <c r="B87" s="164" t="s">
        <v>322</v>
      </c>
      <c r="C87" s="74">
        <v>0</v>
      </c>
      <c r="D87" s="74">
        <f>+D63+D86</f>
        <v>0</v>
      </c>
    </row>
    <row r="88" spans="1:4" s="35" customFormat="1" ht="15" customHeight="1">
      <c r="A88" s="57"/>
      <c r="B88" s="58"/>
      <c r="C88" s="115"/>
      <c r="D88" s="115"/>
    </row>
    <row r="89" spans="1:4" ht="13.5" thickBot="1">
      <c r="A89" s="59"/>
      <c r="B89" s="60"/>
      <c r="C89" s="116"/>
      <c r="D89" s="116"/>
    </row>
    <row r="90" spans="1:4" s="30" customFormat="1" ht="16.5" customHeight="1" thickBot="1">
      <c r="A90" s="311" t="s">
        <v>36</v>
      </c>
      <c r="B90" s="312"/>
      <c r="C90" s="312"/>
      <c r="D90" s="313"/>
    </row>
    <row r="91" spans="1:4" s="36" customFormat="1" ht="12" customHeight="1" thickBot="1">
      <c r="A91" s="193" t="s">
        <v>323</v>
      </c>
      <c r="B91" s="21" t="s">
        <v>324</v>
      </c>
      <c r="C91" s="67">
        <v>3000</v>
      </c>
      <c r="D91" s="67">
        <f>SUM(D92:D96)</f>
        <v>3613</v>
      </c>
    </row>
    <row r="92" spans="1:4" ht="12" customHeight="1">
      <c r="A92" s="194" t="s">
        <v>325</v>
      </c>
      <c r="B92" s="7" t="s">
        <v>31</v>
      </c>
      <c r="C92" s="69"/>
      <c r="D92" s="69"/>
    </row>
    <row r="93" spans="1:4" ht="12" customHeight="1">
      <c r="A93" s="182" t="s">
        <v>326</v>
      </c>
      <c r="B93" s="5" t="s">
        <v>55</v>
      </c>
      <c r="C93" s="70"/>
      <c r="D93" s="70"/>
    </row>
    <row r="94" spans="1:4" ht="12" customHeight="1">
      <c r="A94" s="182" t="s">
        <v>327</v>
      </c>
      <c r="B94" s="5" t="s">
        <v>44</v>
      </c>
      <c r="C94" s="72"/>
      <c r="D94" s="72"/>
    </row>
    <row r="95" spans="1:4" ht="12" customHeight="1">
      <c r="A95" s="182" t="s">
        <v>328</v>
      </c>
      <c r="B95" s="8" t="s">
        <v>56</v>
      </c>
      <c r="C95" s="72"/>
      <c r="D95" s="72"/>
    </row>
    <row r="96" spans="1:4" ht="12" customHeight="1">
      <c r="A96" s="182" t="s">
        <v>329</v>
      </c>
      <c r="B96" s="16" t="s">
        <v>57</v>
      </c>
      <c r="C96" s="72">
        <v>3000</v>
      </c>
      <c r="D96" s="72">
        <v>3613</v>
      </c>
    </row>
    <row r="97" spans="1:4" ht="12" customHeight="1">
      <c r="A97" s="182" t="s">
        <v>330</v>
      </c>
      <c r="B97" s="5" t="s">
        <v>152</v>
      </c>
      <c r="C97" s="72"/>
      <c r="D97" s="72"/>
    </row>
    <row r="98" spans="1:4" ht="12" customHeight="1">
      <c r="A98" s="182" t="s">
        <v>331</v>
      </c>
      <c r="B98" s="42" t="s">
        <v>153</v>
      </c>
      <c r="C98" s="72"/>
      <c r="D98" s="72"/>
    </row>
    <row r="99" spans="1:4" ht="12" customHeight="1">
      <c r="A99" s="182" t="s">
        <v>332</v>
      </c>
      <c r="B99" s="43" t="s">
        <v>154</v>
      </c>
      <c r="C99" s="72"/>
      <c r="D99" s="72"/>
    </row>
    <row r="100" spans="1:4" ht="12" customHeight="1">
      <c r="A100" s="182" t="s">
        <v>333</v>
      </c>
      <c r="B100" s="43" t="s">
        <v>155</v>
      </c>
      <c r="C100" s="72"/>
      <c r="D100" s="72"/>
    </row>
    <row r="101" spans="1:4" ht="12" customHeight="1">
      <c r="A101" s="182" t="s">
        <v>334</v>
      </c>
      <c r="B101" s="42" t="s">
        <v>156</v>
      </c>
      <c r="C101" s="72"/>
      <c r="D101" s="72"/>
    </row>
    <row r="102" spans="1:4" ht="12" customHeight="1">
      <c r="A102" s="182" t="s">
        <v>335</v>
      </c>
      <c r="B102" s="42" t="s">
        <v>157</v>
      </c>
      <c r="C102" s="72"/>
      <c r="D102" s="72"/>
    </row>
    <row r="103" spans="1:4" ht="12" customHeight="1">
      <c r="A103" s="182" t="s">
        <v>336</v>
      </c>
      <c r="B103" s="43" t="s">
        <v>158</v>
      </c>
      <c r="C103" s="72"/>
      <c r="D103" s="72"/>
    </row>
    <row r="104" spans="1:4" ht="12" customHeight="1">
      <c r="A104" s="195" t="s">
        <v>337</v>
      </c>
      <c r="B104" s="44" t="s">
        <v>159</v>
      </c>
      <c r="C104" s="72"/>
      <c r="D104" s="72"/>
    </row>
    <row r="105" spans="1:4" ht="12" customHeight="1">
      <c r="A105" s="182" t="s">
        <v>338</v>
      </c>
      <c r="B105" s="44" t="s">
        <v>160</v>
      </c>
      <c r="C105" s="72"/>
      <c r="D105" s="72"/>
    </row>
    <row r="106" spans="1:4" ht="12" customHeight="1" thickBot="1">
      <c r="A106" s="196" t="s">
        <v>339</v>
      </c>
      <c r="B106" s="45" t="s">
        <v>161</v>
      </c>
      <c r="C106" s="75">
        <v>3000</v>
      </c>
      <c r="D106" s="75">
        <v>3613</v>
      </c>
    </row>
    <row r="107" spans="1:4" ht="12" customHeight="1" thickBot="1">
      <c r="A107" s="22" t="s">
        <v>340</v>
      </c>
      <c r="B107" s="20" t="s">
        <v>341</v>
      </c>
      <c r="C107" s="68">
        <v>0</v>
      </c>
      <c r="D107" s="68">
        <f>+D108+D110+D112</f>
        <v>0</v>
      </c>
    </row>
    <row r="108" spans="1:4" ht="12" customHeight="1">
      <c r="A108" s="181" t="s">
        <v>342</v>
      </c>
      <c r="B108" s="5" t="s">
        <v>69</v>
      </c>
      <c r="C108" s="71"/>
      <c r="D108" s="71"/>
    </row>
    <row r="109" spans="1:4" ht="12" customHeight="1">
      <c r="A109" s="181"/>
      <c r="B109" s="9" t="s">
        <v>162</v>
      </c>
      <c r="C109" s="71"/>
      <c r="D109" s="71"/>
    </row>
    <row r="110" spans="1:4" ht="12" customHeight="1">
      <c r="A110" s="181" t="s">
        <v>343</v>
      </c>
      <c r="B110" s="9" t="s">
        <v>58</v>
      </c>
      <c r="C110" s="70"/>
      <c r="D110" s="70"/>
    </row>
    <row r="111" spans="1:4" ht="12" customHeight="1">
      <c r="A111" s="181"/>
      <c r="B111" s="9" t="s">
        <v>163</v>
      </c>
      <c r="C111" s="150"/>
      <c r="D111" s="150"/>
    </row>
    <row r="112" spans="1:4" ht="12" customHeight="1">
      <c r="A112" s="181" t="s">
        <v>344</v>
      </c>
      <c r="B112" s="65" t="s">
        <v>71</v>
      </c>
      <c r="C112" s="150"/>
      <c r="D112" s="150"/>
    </row>
    <row r="113" spans="1:4" ht="12" customHeight="1">
      <c r="A113" s="181" t="s">
        <v>345</v>
      </c>
      <c r="B113" s="64" t="s">
        <v>228</v>
      </c>
      <c r="C113" s="150"/>
      <c r="D113" s="150"/>
    </row>
    <row r="114" spans="1:4" ht="12" customHeight="1">
      <c r="A114" s="181" t="s">
        <v>346</v>
      </c>
      <c r="B114" s="170" t="s">
        <v>164</v>
      </c>
      <c r="C114" s="150"/>
      <c r="D114" s="150"/>
    </row>
    <row r="115" spans="1:4" ht="12" customHeight="1">
      <c r="A115" s="181" t="s">
        <v>347</v>
      </c>
      <c r="B115" s="43" t="s">
        <v>155</v>
      </c>
      <c r="C115" s="150"/>
      <c r="D115" s="150"/>
    </row>
    <row r="116" spans="1:4" ht="12" customHeight="1">
      <c r="A116" s="181" t="s">
        <v>348</v>
      </c>
      <c r="B116" s="43" t="s">
        <v>165</v>
      </c>
      <c r="C116" s="150"/>
      <c r="D116" s="150"/>
    </row>
    <row r="117" spans="1:4" ht="12" customHeight="1">
      <c r="A117" s="181" t="s">
        <v>349</v>
      </c>
      <c r="B117" s="43" t="s">
        <v>166</v>
      </c>
      <c r="C117" s="150"/>
      <c r="D117" s="150"/>
    </row>
    <row r="118" spans="1:4" ht="12" customHeight="1">
      <c r="A118" s="181" t="s">
        <v>350</v>
      </c>
      <c r="B118" s="43" t="s">
        <v>158</v>
      </c>
      <c r="C118" s="150"/>
      <c r="D118" s="150"/>
    </row>
    <row r="119" spans="1:4" ht="12" customHeight="1">
      <c r="A119" s="181" t="s">
        <v>351</v>
      </c>
      <c r="B119" s="43" t="s">
        <v>167</v>
      </c>
      <c r="C119" s="150"/>
      <c r="D119" s="150"/>
    </row>
    <row r="120" spans="1:4" ht="12" customHeight="1" thickBot="1">
      <c r="A120" s="195" t="s">
        <v>352</v>
      </c>
      <c r="B120" s="43" t="s">
        <v>168</v>
      </c>
      <c r="C120" s="154"/>
      <c r="D120" s="154"/>
    </row>
    <row r="121" spans="1:4" ht="12" customHeight="1" thickBot="1">
      <c r="A121" s="22" t="s">
        <v>353</v>
      </c>
      <c r="B121" s="38" t="s">
        <v>32</v>
      </c>
      <c r="C121" s="68">
        <v>0</v>
      </c>
      <c r="D121" s="68">
        <f>+D122+D123</f>
        <v>0</v>
      </c>
    </row>
    <row r="122" spans="1:4" ht="12" customHeight="1">
      <c r="A122" s="181" t="s">
        <v>354</v>
      </c>
      <c r="B122" s="6" t="s">
        <v>37</v>
      </c>
      <c r="C122" s="71"/>
      <c r="D122" s="71"/>
    </row>
    <row r="123" spans="1:4" s="36" customFormat="1" ht="12" customHeight="1" thickBot="1">
      <c r="A123" s="183" t="s">
        <v>355</v>
      </c>
      <c r="B123" s="9" t="s">
        <v>38</v>
      </c>
      <c r="C123" s="72"/>
      <c r="D123" s="72"/>
    </row>
    <row r="124" spans="1:4" ht="12" customHeight="1" thickBot="1">
      <c r="A124" s="22" t="s">
        <v>356</v>
      </c>
      <c r="B124" s="38" t="s">
        <v>357</v>
      </c>
      <c r="C124" s="68">
        <v>3000</v>
      </c>
      <c r="D124" s="68">
        <f>+D91+D107+D121</f>
        <v>3613</v>
      </c>
    </row>
    <row r="125" spans="1:4" ht="12" customHeight="1" thickBot="1">
      <c r="A125" s="22" t="s">
        <v>358</v>
      </c>
      <c r="B125" s="38" t="s">
        <v>359</v>
      </c>
      <c r="C125" s="68">
        <v>0</v>
      </c>
      <c r="D125" s="68">
        <f>+D126+D127+D128</f>
        <v>0</v>
      </c>
    </row>
    <row r="126" spans="1:4" ht="12" customHeight="1">
      <c r="A126" s="181" t="s">
        <v>360</v>
      </c>
      <c r="B126" s="6" t="s">
        <v>169</v>
      </c>
      <c r="C126" s="150"/>
      <c r="D126" s="150"/>
    </row>
    <row r="127" spans="1:4" ht="12" customHeight="1">
      <c r="A127" s="181" t="s">
        <v>361</v>
      </c>
      <c r="B127" s="6" t="s">
        <v>170</v>
      </c>
      <c r="C127" s="150"/>
      <c r="D127" s="150"/>
    </row>
    <row r="128" spans="1:4" ht="12" customHeight="1" thickBot="1">
      <c r="A128" s="195" t="s">
        <v>362</v>
      </c>
      <c r="B128" s="4" t="s">
        <v>171</v>
      </c>
      <c r="C128" s="150"/>
      <c r="D128" s="150"/>
    </row>
    <row r="129" spans="1:4" ht="12" customHeight="1" thickBot="1">
      <c r="A129" s="22" t="s">
        <v>363</v>
      </c>
      <c r="B129" s="38" t="s">
        <v>364</v>
      </c>
      <c r="C129" s="68">
        <v>0</v>
      </c>
      <c r="D129" s="68">
        <f>+D130+D131+D132+D133</f>
        <v>0</v>
      </c>
    </row>
    <row r="130" spans="1:4" s="36" customFormat="1" ht="12" customHeight="1">
      <c r="A130" s="181" t="s">
        <v>365</v>
      </c>
      <c r="B130" s="6" t="s">
        <v>172</v>
      </c>
      <c r="C130" s="150"/>
      <c r="D130" s="150"/>
    </row>
    <row r="131" spans="1:10" ht="23.25" customHeight="1">
      <c r="A131" s="181" t="s">
        <v>366</v>
      </c>
      <c r="B131" s="6" t="s">
        <v>173</v>
      </c>
      <c r="C131" s="150"/>
      <c r="D131" s="150"/>
      <c r="J131" s="62"/>
    </row>
    <row r="132" spans="1:4" ht="21" customHeight="1">
      <c r="A132" s="181" t="s">
        <v>367</v>
      </c>
      <c r="B132" s="6" t="s">
        <v>174</v>
      </c>
      <c r="C132" s="150"/>
      <c r="D132" s="150"/>
    </row>
    <row r="133" spans="1:4" ht="12" customHeight="1" thickBot="1">
      <c r="A133" s="195" t="s">
        <v>368</v>
      </c>
      <c r="B133" s="4" t="s">
        <v>175</v>
      </c>
      <c r="C133" s="150"/>
      <c r="D133" s="150"/>
    </row>
    <row r="134" spans="1:4" s="36" customFormat="1" ht="12" customHeight="1" thickBot="1">
      <c r="A134" s="22" t="s">
        <v>369</v>
      </c>
      <c r="B134" s="38" t="s">
        <v>370</v>
      </c>
      <c r="C134" s="74">
        <v>0</v>
      </c>
      <c r="D134" s="74">
        <f>+D135+D136+D137+D138</f>
        <v>0</v>
      </c>
    </row>
    <row r="135" spans="1:4" s="36" customFormat="1" ht="12" customHeight="1">
      <c r="A135" s="181" t="s">
        <v>371</v>
      </c>
      <c r="B135" s="6" t="s">
        <v>176</v>
      </c>
      <c r="C135" s="150"/>
      <c r="D135" s="150"/>
    </row>
    <row r="136" spans="1:4" s="36" customFormat="1" ht="12" customHeight="1">
      <c r="A136" s="181" t="s">
        <v>372</v>
      </c>
      <c r="B136" s="6" t="s">
        <v>177</v>
      </c>
      <c r="C136" s="150"/>
      <c r="D136" s="150"/>
    </row>
    <row r="137" spans="1:4" s="36" customFormat="1" ht="12" customHeight="1">
      <c r="A137" s="181" t="s">
        <v>373</v>
      </c>
      <c r="B137" s="6" t="s">
        <v>178</v>
      </c>
      <c r="C137" s="150"/>
      <c r="D137" s="150"/>
    </row>
    <row r="138" spans="1:4" s="36" customFormat="1" ht="12" customHeight="1" thickBot="1">
      <c r="A138" s="195" t="s">
        <v>374</v>
      </c>
      <c r="B138" s="4" t="s">
        <v>179</v>
      </c>
      <c r="C138" s="150"/>
      <c r="D138" s="150"/>
    </row>
    <row r="139" spans="1:4" s="36" customFormat="1" ht="12" customHeight="1" thickBot="1">
      <c r="A139" s="22" t="s">
        <v>375</v>
      </c>
      <c r="B139" s="38" t="s">
        <v>376</v>
      </c>
      <c r="C139" s="76">
        <v>0</v>
      </c>
      <c r="D139" s="76">
        <f>+D140+D141+D142+D143</f>
        <v>0</v>
      </c>
    </row>
    <row r="140" spans="1:4" ht="12.75" customHeight="1">
      <c r="A140" s="181" t="s">
        <v>377</v>
      </c>
      <c r="B140" s="6" t="s">
        <v>180</v>
      </c>
      <c r="C140" s="150"/>
      <c r="D140" s="150"/>
    </row>
    <row r="141" spans="1:4" ht="12" customHeight="1">
      <c r="A141" s="181" t="s">
        <v>378</v>
      </c>
      <c r="B141" s="6" t="s">
        <v>181</v>
      </c>
      <c r="C141" s="150"/>
      <c r="D141" s="150"/>
    </row>
    <row r="142" spans="1:4" ht="15" customHeight="1">
      <c r="A142" s="181" t="s">
        <v>379</v>
      </c>
      <c r="B142" s="6" t="s">
        <v>182</v>
      </c>
      <c r="C142" s="150"/>
      <c r="D142" s="150"/>
    </row>
    <row r="143" spans="1:4" ht="13.5" thickBot="1">
      <c r="A143" s="181" t="s">
        <v>380</v>
      </c>
      <c r="B143" s="6" t="s">
        <v>183</v>
      </c>
      <c r="C143" s="150"/>
      <c r="D143" s="150"/>
    </row>
    <row r="144" spans="1:4" ht="15" customHeight="1" thickBot="1">
      <c r="A144" s="22" t="s">
        <v>381</v>
      </c>
      <c r="B144" s="38" t="s">
        <v>382</v>
      </c>
      <c r="C144" s="171">
        <v>0</v>
      </c>
      <c r="D144" s="171">
        <f>+D125+D129+D134+D139</f>
        <v>0</v>
      </c>
    </row>
    <row r="145" spans="1:4" ht="14.25" customHeight="1" thickBot="1">
      <c r="A145" s="197" t="s">
        <v>383</v>
      </c>
      <c r="B145" s="117" t="s">
        <v>384</v>
      </c>
      <c r="C145" s="171">
        <v>3000</v>
      </c>
      <c r="D145" s="171">
        <f>+D124+D144</f>
        <v>3613</v>
      </c>
    </row>
  </sheetData>
  <sheetProtection formatCells="0"/>
  <mergeCells count="4">
    <mergeCell ref="B2:D2"/>
    <mergeCell ref="B3:D3"/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&amp;C6.1.2. melléklet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2015-02-01T09:24:36Z</cp:lastPrinted>
  <dcterms:created xsi:type="dcterms:W3CDTF">1999-10-30T10:30:45Z</dcterms:created>
  <dcterms:modified xsi:type="dcterms:W3CDTF">2015-02-04T08:01:30Z</dcterms:modified>
  <cp:category/>
  <cp:version/>
  <cp:contentType/>
  <cp:contentStatus/>
</cp:coreProperties>
</file>