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3.m.össz.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C72" i="1"/>
  <c r="D67" i="1"/>
  <c r="C67" i="1"/>
  <c r="D64" i="1"/>
  <c r="C64" i="1"/>
  <c r="D61" i="1"/>
  <c r="D68" i="1" s="1"/>
  <c r="C61" i="1"/>
  <c r="C68" i="1" s="1"/>
  <c r="D58" i="1"/>
  <c r="C58" i="1"/>
  <c r="D52" i="1"/>
  <c r="C52" i="1"/>
  <c r="D47" i="1"/>
  <c r="C47" i="1"/>
  <c r="D44" i="1"/>
  <c r="D48" i="1" s="1"/>
  <c r="C44" i="1"/>
  <c r="C48" i="1" s="1"/>
  <c r="D39" i="1"/>
  <c r="D38" i="1"/>
  <c r="C38" i="1"/>
  <c r="D24" i="1"/>
  <c r="C24" i="1"/>
  <c r="D21" i="1"/>
  <c r="D25" i="1" s="1"/>
  <c r="C21" i="1"/>
  <c r="C25" i="1" s="1"/>
  <c r="D18" i="1"/>
  <c r="C18" i="1"/>
  <c r="D16" i="1"/>
  <c r="D19" i="1" s="1"/>
  <c r="C16" i="1"/>
  <c r="C19" i="1" s="1"/>
  <c r="D12" i="1"/>
  <c r="C12" i="1"/>
  <c r="D9" i="1"/>
  <c r="D14" i="1" s="1"/>
  <c r="C9" i="1"/>
  <c r="D5" i="1"/>
  <c r="C5" i="1"/>
  <c r="C14" i="1" s="1"/>
  <c r="D53" i="1" l="1"/>
  <c r="C73" i="1"/>
  <c r="C53" i="1"/>
  <c r="D73" i="1"/>
</calcChain>
</file>

<file path=xl/sharedStrings.xml><?xml version="1.0" encoding="utf-8"?>
<sst xmlns="http://schemas.openxmlformats.org/spreadsheetml/2006/main" count="103" uniqueCount="103">
  <si>
    <t>Összevont Mérleg 2018.dec.31.</t>
  </si>
  <si>
    <t>Előző időszak</t>
  </si>
  <si>
    <t>Tárgy-időszak</t>
  </si>
  <si>
    <t>01</t>
  </si>
  <si>
    <t>A/I/1 Vagyoni értékű jogok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</si>
  <si>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</si>
  <si>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</si>
  <si>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</si>
  <si>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</si>
  <si>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</si>
  <si>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</si>
  <si>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</si>
  <si>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</si>
  <si>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</si>
  <si>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</si>
  <si>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</si>
  <si>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</si>
  <si>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</si>
  <si>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</si>
  <si>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</si>
  <si>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</si>
  <si>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</si>
  <si>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A/IV Koncesszióba, vagyonkezelésbe adott eszközök</t>
  </si>
  <si>
    <t>A) NEMZETI VAGYONBA TARTOZÓ BEFEKTETETT ESZKÖZÖK (=A/I+A/II+A/III+A/IV)</t>
  </si>
  <si>
    <t>B/I/1 Vásárolt készletek</t>
  </si>
  <si>
    <t>B/I Készletek (=B/I/1+…+B/I/5)</t>
  </si>
  <si>
    <t>B/II/2 Forgatási célú hitelviszonyt megtestesítő értékpapírok</t>
  </si>
  <si>
    <t>B/II Értékpapírok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</si>
  <si>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</si>
  <si>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</si>
  <si>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</si>
  <si>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</si>
  <si>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</si>
  <si>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</si>
  <si>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</si>
  <si>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</si>
  <si>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</si>
  <si>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</si>
  <si>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</si>
  <si>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</si>
  <si>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</si>
  <si>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</si>
  <si>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</si>
  <si>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</si>
  <si>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</si>
  <si>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</si>
  <si>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</si>
  <si>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</si>
  <si>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</si>
  <si>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</si>
  <si>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</si>
  <si>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</si>
  <si>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</si>
  <si>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D/I/4b-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</si>
  <si>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</si>
  <si>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</si>
  <si>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</si>
  <si>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</si>
  <si>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D/I/4e- ebből:  költségvetési évben esedékes követelések általános forgalmi adó visszatérítésére</t>
  </si>
  <si>
    <t>D/I/5 Költségvetési évben esedékes követelések felhalmozási bevételre(=D/I/5a+…+D/I/5e)</t>
  </si>
  <si>
    <t>D/I/6 Költségvetési évben esedékes követelések működési célú átvett pénzeszközökre</t>
  </si>
  <si>
    <t>101</t>
  </si>
  <si>
    <t>D/I Költségvetési évben esedékes követelések (=D/I/1+…+D/I/8)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</si>
  <si>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</si>
  <si>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</si>
  <si>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</si>
  <si>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</si>
  <si>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</si>
  <si>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</si>
  <si>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</si>
  <si>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</si>
  <si>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D/II/6 Költségvetési évet követően esedékes követelések működési célú átvett pénzeszközre(&gt;=D/II/6a+D/II/6b+D/II/6c)</t>
  </si>
  <si>
    <t>D/II Költségvetési évet követően esedékes követelések (=D/II/1+…+D/II/8)</t>
  </si>
  <si>
    <t>D/III/1 Adott előlegek (=D/III/1a+…+D/III/1f)</t>
  </si>
  <si>
    <t>D/III/4 Forgótőke elszámolása</t>
  </si>
  <si>
    <t>D/III Követelés jellegű sajátos elszámolások (=D/III/1+…+D/III/9)</t>
  </si>
  <si>
    <t>D) KÖVETELÉSEK  (=D/I+D/II+D/III)</t>
  </si>
  <si>
    <t>E/I Előzetesen felsz.ÁFA elszámolása</t>
  </si>
  <si>
    <t>E/II Fizetendő Áfa elszámolása</t>
  </si>
  <si>
    <t>E/III December havi illetmények, munkabérek elszámolása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</si>
  <si>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</si>
  <si>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</si>
  <si>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</si>
  <si>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</si>
  <si>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</si>
  <si>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</si>
  <si>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</si>
  <si>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</si>
  <si>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H/I/6 Költségvetési évben esedékes kötelezettségek beruházásokra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</si>
  <si>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</si>
  <si>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</si>
  <si>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</si>
  <si>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</si>
  <si>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</si>
  <si>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</si>
  <si>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</si>
  <si>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</si>
  <si>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</si>
  <si>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</si>
  <si>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</si>
  <si>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</si>
  <si>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</si>
  <si>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3. melléklet a 8/2019.(V.30.)önkormányzati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</si>
</sst>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2" fillId="0" borderId="0" xfId="1" applyFont="1" applyAlignment="1"/>
    <xf numFmtId="0" fontId="4" fillId="0" borderId="0" xfId="2" applyFont="1"/>
    <xf numFmtId="3" fontId="4" fillId="2" borderId="2" xfId="2" applyNumberFormat="1" applyFont="1" applyFill="1" applyBorder="1" applyAlignment="1">
      <alignment horizontal="center" vertical="center" wrapText="1"/>
    </xf>
    <xf numFmtId="0" fontId="4" fillId="0" borderId="2" xfId="2" quotePrefix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0" fontId="4" fillId="0" borderId="0" xfId="2" applyFont="1" applyFill="1"/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3" fontId="5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3" fontId="4" fillId="0" borderId="2" xfId="2" applyNumberFormat="1" applyFont="1" applyBorder="1" applyAlignment="1">
      <alignment vertical="center"/>
    </xf>
    <xf numFmtId="0" fontId="4" fillId="0" borderId="2" xfId="2" quotePrefix="1" applyFont="1" applyBorder="1" applyAlignment="1">
      <alignment horizontal="center" vertical="center" wrapText="1"/>
    </xf>
    <xf numFmtId="0" fontId="5" fillId="0" borderId="0" xfId="2" applyFont="1"/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2" fillId="0" borderId="1" xfId="1" applyFont="1" applyBorder="1" applyAlignment="1">
      <alignment horizontal="left"/>
    </xf>
    <xf numFmtId="0" fontId="4" fillId="2" borderId="2" xfId="2" applyFont="1" applyFill="1" applyBorder="1" applyAlignment="1">
      <alignment horizontal="center" vertical="center" wrapText="1"/>
    </xf>
  </cellXfs>
  <cellStyles count="3">
    <cellStyle name="Normál" xfId="0" builtinId="0"/>
    <cellStyle name="Normál_Eves koltsegvetesi beszamolo_431714_2016_05_09_14_39" xfId="2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topLeftCell="A58" workbookViewId="0">
      <selection sqref="A1:D1"/>
    </sheetView>
  </sheetViews>
  <sheetFormatPr defaultRowHeight="12.75" x14ac:dyDescent="0.2"/>
  <cols>
    <col min="1" max="1" width="6.140625" style="16" customWidth="1"/>
    <col min="2" max="2" width="56.7109375" style="16" customWidth="1"/>
    <col min="3" max="3" width="12.28515625" style="17" customWidth="1"/>
    <col min="4" max="4" width="12.7109375" style="17" bestFit="1" customWidth="1"/>
    <col min="5" max="16384" width="9.140625" style="2"/>
  </cols>
  <sheetData>
    <row r="1" spans="1:5" ht="14.45" customHeight="1" x14ac:dyDescent="0.2">
      <c r="A1" s="18" t="s">
        <v>102</v>
      </c>
      <c r="B1" s="18"/>
      <c r="C1" s="18"/>
      <c r="D1" s="18"/>
      <c r="E1" s="1"/>
    </row>
    <row r="2" spans="1:5" ht="27" customHeight="1" x14ac:dyDescent="0.2">
      <c r="A2" s="19" t="s">
        <v>0</v>
      </c>
      <c r="B2" s="19"/>
      <c r="C2" s="3" t="s">
        <v>1</v>
      </c>
      <c r="D2" s="3" t="s">
        <v>2</v>
      </c>
    </row>
    <row r="3" spans="1:5" s="7" customFormat="1" ht="16.5" customHeight="1" x14ac:dyDescent="0.2">
      <c r="A3" s="4" t="s">
        <v>3</v>
      </c>
      <c r="B3" s="5" t="s">
        <v>4</v>
      </c>
      <c r="C3" s="6">
        <v>900000</v>
      </c>
      <c r="D3" s="6">
        <v>0</v>
      </c>
    </row>
    <row r="4" spans="1:5" s="7" customFormat="1" ht="16.5" customHeight="1" x14ac:dyDescent="0.2">
      <c r="A4" s="4">
        <v>2</v>
      </c>
      <c r="B4" s="5" t="s">
        <v>5</v>
      </c>
      <c r="C4" s="6">
        <v>0</v>
      </c>
      <c r="D4" s="6">
        <v>602186</v>
      </c>
    </row>
    <row r="5" spans="1:5" x14ac:dyDescent="0.2">
      <c r="A5" s="8" t="s">
        <v>6</v>
      </c>
      <c r="B5" s="9" t="s">
        <v>7</v>
      </c>
      <c r="C5" s="10">
        <f>SUM(C3:C4)</f>
        <v>900000</v>
      </c>
      <c r="D5" s="10">
        <f>SUM(D3:D4)</f>
        <v>602186</v>
      </c>
    </row>
    <row r="6" spans="1:5" x14ac:dyDescent="0.2">
      <c r="A6" s="11" t="s">
        <v>8</v>
      </c>
      <c r="B6" s="12" t="s">
        <v>9</v>
      </c>
      <c r="C6" s="13">
        <v>709208584</v>
      </c>
      <c r="D6" s="13">
        <v>668596771</v>
      </c>
    </row>
    <row r="7" spans="1:5" x14ac:dyDescent="0.2">
      <c r="A7" s="11" t="s">
        <v>10</v>
      </c>
      <c r="B7" s="12" t="s">
        <v>11</v>
      </c>
      <c r="C7" s="13">
        <v>15239327</v>
      </c>
      <c r="D7" s="13">
        <v>22221883</v>
      </c>
    </row>
    <row r="8" spans="1:5" x14ac:dyDescent="0.2">
      <c r="A8" s="14" t="s">
        <v>12</v>
      </c>
      <c r="B8" s="12" t="s">
        <v>13</v>
      </c>
      <c r="C8" s="13">
        <v>81397316</v>
      </c>
      <c r="D8" s="13">
        <v>165051914</v>
      </c>
    </row>
    <row r="9" spans="1:5" x14ac:dyDescent="0.2">
      <c r="A9" s="8" t="s">
        <v>14</v>
      </c>
      <c r="B9" s="9" t="s">
        <v>15</v>
      </c>
      <c r="C9" s="10">
        <f>SUM(C6:C8)</f>
        <v>805845227</v>
      </c>
      <c r="D9" s="10">
        <f>SUM(D6:D8)</f>
        <v>855870568</v>
      </c>
    </row>
    <row r="10" spans="1:5" x14ac:dyDescent="0.2">
      <c r="A10" s="11" t="s">
        <v>16</v>
      </c>
      <c r="B10" s="12" t="s">
        <v>17</v>
      </c>
      <c r="C10" s="13">
        <v>4455000</v>
      </c>
      <c r="D10" s="13">
        <v>4455000</v>
      </c>
    </row>
    <row r="11" spans="1:5" x14ac:dyDescent="0.2">
      <c r="A11" s="11" t="s">
        <v>18</v>
      </c>
      <c r="B11" s="12" t="s">
        <v>19</v>
      </c>
      <c r="C11" s="13">
        <v>4455000</v>
      </c>
      <c r="D11" s="13">
        <v>4455000</v>
      </c>
    </row>
    <row r="12" spans="1:5" x14ac:dyDescent="0.2">
      <c r="A12" s="8" t="s">
        <v>20</v>
      </c>
      <c r="B12" s="9" t="s">
        <v>21</v>
      </c>
      <c r="C12" s="10">
        <f>SUM(C11)</f>
        <v>4455000</v>
      </c>
      <c r="D12" s="10">
        <f>SUM(D11)</f>
        <v>4455000</v>
      </c>
    </row>
    <row r="13" spans="1:5" x14ac:dyDescent="0.2">
      <c r="A13" s="8">
        <v>27</v>
      </c>
      <c r="B13" s="9" t="s">
        <v>22</v>
      </c>
      <c r="C13" s="10">
        <v>20299601</v>
      </c>
      <c r="D13" s="10">
        <v>19737264</v>
      </c>
    </row>
    <row r="14" spans="1:5" ht="25.5" x14ac:dyDescent="0.2">
      <c r="A14" s="8">
        <v>28</v>
      </c>
      <c r="B14" s="9" t="s">
        <v>23</v>
      </c>
      <c r="C14" s="10">
        <f>C5+C9+C12+C13</f>
        <v>831499828</v>
      </c>
      <c r="D14" s="10">
        <f>D5+D9+D12+D13</f>
        <v>880665018</v>
      </c>
    </row>
    <row r="15" spans="1:5" x14ac:dyDescent="0.2">
      <c r="A15" s="11">
        <v>29</v>
      </c>
      <c r="B15" s="12" t="s">
        <v>24</v>
      </c>
      <c r="C15" s="13">
        <v>892563</v>
      </c>
      <c r="D15" s="13">
        <v>2246705</v>
      </c>
    </row>
    <row r="16" spans="1:5" x14ac:dyDescent="0.2">
      <c r="A16" s="8">
        <v>34</v>
      </c>
      <c r="B16" s="9" t="s">
        <v>25</v>
      </c>
      <c r="C16" s="10">
        <f>SUM(C15)</f>
        <v>892563</v>
      </c>
      <c r="D16" s="10">
        <f>SUM(D15)</f>
        <v>2246705</v>
      </c>
    </row>
    <row r="17" spans="1:4" x14ac:dyDescent="0.2">
      <c r="A17" s="11">
        <v>36</v>
      </c>
      <c r="B17" s="12" t="s">
        <v>26</v>
      </c>
      <c r="C17" s="13">
        <v>22222180</v>
      </c>
      <c r="D17" s="13">
        <v>12422180</v>
      </c>
    </row>
    <row r="18" spans="1:4" s="15" customFormat="1" x14ac:dyDescent="0.2">
      <c r="A18" s="8">
        <v>42</v>
      </c>
      <c r="B18" s="9" t="s">
        <v>27</v>
      </c>
      <c r="C18" s="10">
        <f>SUM(C17)</f>
        <v>22222180</v>
      </c>
      <c r="D18" s="10">
        <f>SUM(D17)</f>
        <v>12422180</v>
      </c>
    </row>
    <row r="19" spans="1:4" ht="25.5" x14ac:dyDescent="0.2">
      <c r="A19" s="8">
        <v>43</v>
      </c>
      <c r="B19" s="9" t="s">
        <v>28</v>
      </c>
      <c r="C19" s="10">
        <f>C16+C18</f>
        <v>23114743</v>
      </c>
      <c r="D19" s="10">
        <f>D16+D18</f>
        <v>14668885</v>
      </c>
    </row>
    <row r="20" spans="1:4" x14ac:dyDescent="0.2">
      <c r="A20" s="11" t="s">
        <v>29</v>
      </c>
      <c r="B20" s="12" t="s">
        <v>30</v>
      </c>
      <c r="C20" s="13">
        <v>714860</v>
      </c>
      <c r="D20" s="13">
        <v>1574815</v>
      </c>
    </row>
    <row r="21" spans="1:4" x14ac:dyDescent="0.2">
      <c r="A21" s="8" t="s">
        <v>31</v>
      </c>
      <c r="B21" s="9" t="s">
        <v>32</v>
      </c>
      <c r="C21" s="10">
        <f>SUM(C20)</f>
        <v>714860</v>
      </c>
      <c r="D21" s="10">
        <f>SUM(D20)</f>
        <v>1574815</v>
      </c>
    </row>
    <row r="22" spans="1:4" x14ac:dyDescent="0.2">
      <c r="A22" s="11" t="s">
        <v>33</v>
      </c>
      <c r="B22" s="12" t="s">
        <v>34</v>
      </c>
      <c r="C22" s="13">
        <v>163441138</v>
      </c>
      <c r="D22" s="13">
        <v>68086315</v>
      </c>
    </row>
    <row r="23" spans="1:4" x14ac:dyDescent="0.2">
      <c r="A23" s="11" t="s">
        <v>35</v>
      </c>
      <c r="B23" s="12" t="s">
        <v>36</v>
      </c>
      <c r="C23" s="13">
        <v>0</v>
      </c>
      <c r="D23" s="13">
        <v>374833778</v>
      </c>
    </row>
    <row r="24" spans="1:4" x14ac:dyDescent="0.2">
      <c r="A24" s="8" t="s">
        <v>37</v>
      </c>
      <c r="B24" s="9" t="s">
        <v>38</v>
      </c>
      <c r="C24" s="10">
        <f>SUM(C22:C23)</f>
        <v>163441138</v>
      </c>
      <c r="D24" s="10">
        <f>SUM(D22:D23)</f>
        <v>442920093</v>
      </c>
    </row>
    <row r="25" spans="1:4" x14ac:dyDescent="0.2">
      <c r="A25" s="8" t="s">
        <v>39</v>
      </c>
      <c r="B25" s="9" t="s">
        <v>40</v>
      </c>
      <c r="C25" s="10">
        <f>C21+C24</f>
        <v>164155998</v>
      </c>
      <c r="D25" s="10">
        <f>D21+D24</f>
        <v>444494908</v>
      </c>
    </row>
    <row r="26" spans="1:4" ht="25.5" x14ac:dyDescent="0.2">
      <c r="A26" s="11" t="s">
        <v>41</v>
      </c>
      <c r="B26" s="12" t="s">
        <v>42</v>
      </c>
      <c r="C26" s="13">
        <v>4215818</v>
      </c>
      <c r="D26" s="13">
        <v>8466979</v>
      </c>
    </row>
    <row r="27" spans="1:4" ht="25.5" x14ac:dyDescent="0.2">
      <c r="A27" s="11" t="s">
        <v>43</v>
      </c>
      <c r="B27" s="12" t="s">
        <v>44</v>
      </c>
      <c r="C27" s="13">
        <v>263560</v>
      </c>
      <c r="D27" s="13">
        <v>1267681</v>
      </c>
    </row>
    <row r="28" spans="1:4" ht="25.5" x14ac:dyDescent="0.2">
      <c r="A28" s="11" t="s">
        <v>45</v>
      </c>
      <c r="B28" s="12" t="s">
        <v>46</v>
      </c>
      <c r="C28" s="13">
        <v>3881169</v>
      </c>
      <c r="D28" s="13">
        <v>6582663</v>
      </c>
    </row>
    <row r="29" spans="1:4" ht="25.5" x14ac:dyDescent="0.2">
      <c r="A29" s="11" t="s">
        <v>47</v>
      </c>
      <c r="B29" s="12" t="s">
        <v>48</v>
      </c>
      <c r="C29" s="13">
        <v>71089</v>
      </c>
      <c r="D29" s="13">
        <v>616635</v>
      </c>
    </row>
    <row r="30" spans="1:4" ht="25.5" x14ac:dyDescent="0.2">
      <c r="A30" s="11" t="s">
        <v>49</v>
      </c>
      <c r="B30" s="12" t="s">
        <v>50</v>
      </c>
      <c r="C30" s="13">
        <v>7185068</v>
      </c>
      <c r="D30" s="13">
        <v>5304854</v>
      </c>
    </row>
    <row r="31" spans="1:4" ht="38.25" x14ac:dyDescent="0.2">
      <c r="A31" s="11" t="s">
        <v>51</v>
      </c>
      <c r="B31" s="12" t="s">
        <v>52</v>
      </c>
      <c r="C31" s="13">
        <v>1177467</v>
      </c>
      <c r="D31" s="13">
        <v>1522384</v>
      </c>
    </row>
    <row r="32" spans="1:4" ht="25.5" x14ac:dyDescent="0.2">
      <c r="A32" s="11">
        <v>71</v>
      </c>
      <c r="B32" s="12" t="s">
        <v>53</v>
      </c>
      <c r="C32" s="13">
        <v>1351002</v>
      </c>
      <c r="D32" s="13">
        <v>2337062</v>
      </c>
    </row>
    <row r="33" spans="1:4" ht="25.5" x14ac:dyDescent="0.2">
      <c r="A33" s="11" t="s">
        <v>54</v>
      </c>
      <c r="B33" s="12" t="s">
        <v>55</v>
      </c>
      <c r="C33" s="13">
        <v>57373</v>
      </c>
      <c r="D33" s="13">
        <v>1024260</v>
      </c>
    </row>
    <row r="34" spans="1:4" ht="25.5" x14ac:dyDescent="0.2">
      <c r="A34" s="11" t="s">
        <v>56</v>
      </c>
      <c r="B34" s="12" t="s">
        <v>57</v>
      </c>
      <c r="C34" s="13">
        <v>130226</v>
      </c>
      <c r="D34" s="13">
        <v>421148</v>
      </c>
    </row>
    <row r="35" spans="1:4" ht="25.5" x14ac:dyDescent="0.2">
      <c r="A35" s="11">
        <v>74</v>
      </c>
      <c r="B35" s="12" t="s">
        <v>58</v>
      </c>
      <c r="C35" s="13">
        <v>4469000</v>
      </c>
      <c r="D35" s="13">
        <v>0</v>
      </c>
    </row>
    <row r="36" spans="1:4" ht="25.5" x14ac:dyDescent="0.2">
      <c r="A36" s="11">
        <v>79</v>
      </c>
      <c r="B36" s="12" t="s">
        <v>59</v>
      </c>
      <c r="C36" s="13">
        <v>4275000</v>
      </c>
      <c r="D36" s="13">
        <v>4000000</v>
      </c>
    </row>
    <row r="37" spans="1:4" ht="25.5" x14ac:dyDescent="0.2">
      <c r="A37" s="11">
        <v>85</v>
      </c>
      <c r="B37" s="12" t="s">
        <v>60</v>
      </c>
      <c r="C37" s="13">
        <v>205400</v>
      </c>
      <c r="D37" s="13">
        <v>295412</v>
      </c>
    </row>
    <row r="38" spans="1:4" x14ac:dyDescent="0.2">
      <c r="A38" s="8" t="s">
        <v>61</v>
      </c>
      <c r="B38" s="9" t="s">
        <v>62</v>
      </c>
      <c r="C38" s="10">
        <f>C26+C30+C37+C36</f>
        <v>15881286</v>
      </c>
      <c r="D38" s="10">
        <f>D26+D30+D37+D36</f>
        <v>18067245</v>
      </c>
    </row>
    <row r="39" spans="1:4" ht="25.5" x14ac:dyDescent="0.2">
      <c r="A39" s="11" t="s">
        <v>63</v>
      </c>
      <c r="B39" s="12" t="s">
        <v>64</v>
      </c>
      <c r="C39" s="13">
        <v>0</v>
      </c>
      <c r="D39" s="13">
        <f>SUM(D40:D42)</f>
        <v>0</v>
      </c>
    </row>
    <row r="40" spans="1:4" ht="38.25" x14ac:dyDescent="0.2">
      <c r="A40" s="11" t="s">
        <v>65</v>
      </c>
      <c r="B40" s="12" t="s">
        <v>66</v>
      </c>
      <c r="C40" s="13">
        <v>0</v>
      </c>
      <c r="D40" s="13">
        <v>0</v>
      </c>
    </row>
    <row r="41" spans="1:4" ht="25.5" x14ac:dyDescent="0.2">
      <c r="A41" s="11" t="s">
        <v>67</v>
      </c>
      <c r="B41" s="12" t="s">
        <v>68</v>
      </c>
      <c r="C41" s="13">
        <v>0</v>
      </c>
      <c r="D41" s="13">
        <v>0</v>
      </c>
    </row>
    <row r="42" spans="1:4" ht="25.5" x14ac:dyDescent="0.2">
      <c r="A42" s="11" t="s">
        <v>69</v>
      </c>
      <c r="B42" s="12" t="s">
        <v>70</v>
      </c>
      <c r="C42" s="13">
        <v>0</v>
      </c>
      <c r="D42" s="13">
        <v>0</v>
      </c>
    </row>
    <row r="43" spans="1:4" ht="25.5" x14ac:dyDescent="0.2">
      <c r="A43" s="11">
        <v>129</v>
      </c>
      <c r="B43" s="12" t="s">
        <v>71</v>
      </c>
      <c r="C43" s="13">
        <v>880002</v>
      </c>
      <c r="D43" s="13">
        <v>679998</v>
      </c>
    </row>
    <row r="44" spans="1:4" ht="25.5" x14ac:dyDescent="0.2">
      <c r="A44" s="8">
        <v>142</v>
      </c>
      <c r="B44" s="9" t="s">
        <v>72</v>
      </c>
      <c r="C44" s="10">
        <f>C39+C43</f>
        <v>880002</v>
      </c>
      <c r="D44" s="10">
        <f>D39+D43</f>
        <v>679998</v>
      </c>
    </row>
    <row r="45" spans="1:4" x14ac:dyDescent="0.2">
      <c r="A45" s="11">
        <v>143</v>
      </c>
      <c r="B45" s="12" t="s">
        <v>73</v>
      </c>
      <c r="C45" s="13">
        <v>1236901</v>
      </c>
      <c r="D45" s="13">
        <v>19142218</v>
      </c>
    </row>
    <row r="46" spans="1:4" x14ac:dyDescent="0.2">
      <c r="A46" s="11">
        <v>152</v>
      </c>
      <c r="B46" s="12" t="s">
        <v>74</v>
      </c>
      <c r="C46" s="13">
        <v>220000</v>
      </c>
      <c r="D46" s="13">
        <v>220000</v>
      </c>
    </row>
    <row r="47" spans="1:4" x14ac:dyDescent="0.2">
      <c r="A47" s="8">
        <v>158</v>
      </c>
      <c r="B47" s="9" t="s">
        <v>75</v>
      </c>
      <c r="C47" s="10">
        <f>C45+C46</f>
        <v>1456901</v>
      </c>
      <c r="D47" s="10">
        <f>D45+D46</f>
        <v>19362218</v>
      </c>
    </row>
    <row r="48" spans="1:4" x14ac:dyDescent="0.2">
      <c r="A48" s="8">
        <v>159</v>
      </c>
      <c r="B48" s="9" t="s">
        <v>76</v>
      </c>
      <c r="C48" s="10">
        <f>C38+C44+C47</f>
        <v>18218189</v>
      </c>
      <c r="D48" s="10">
        <f>D38+D44+D47</f>
        <v>38109461</v>
      </c>
    </row>
    <row r="49" spans="1:4" x14ac:dyDescent="0.2">
      <c r="A49" s="8">
        <v>164</v>
      </c>
      <c r="B49" s="9" t="s">
        <v>77</v>
      </c>
      <c r="C49" s="10">
        <v>1278965</v>
      </c>
      <c r="D49" s="10">
        <v>6649976</v>
      </c>
    </row>
    <row r="50" spans="1:4" x14ac:dyDescent="0.2">
      <c r="A50" s="8">
        <v>167</v>
      </c>
      <c r="B50" s="9" t="s">
        <v>78</v>
      </c>
      <c r="C50" s="10">
        <v>-997522</v>
      </c>
      <c r="D50" s="10">
        <v>-3204346</v>
      </c>
    </row>
    <row r="51" spans="1:4" x14ac:dyDescent="0.2">
      <c r="A51" s="11">
        <v>168</v>
      </c>
      <c r="B51" s="12" t="s">
        <v>79</v>
      </c>
      <c r="C51" s="13">
        <v>642119</v>
      </c>
      <c r="D51" s="13">
        <v>209067</v>
      </c>
    </row>
    <row r="52" spans="1:4" ht="25.5" x14ac:dyDescent="0.2">
      <c r="A52" s="8">
        <v>171</v>
      </c>
      <c r="B52" s="9" t="s">
        <v>80</v>
      </c>
      <c r="C52" s="10">
        <f>C49+C50+C51</f>
        <v>923562</v>
      </c>
      <c r="D52" s="10">
        <f>D49+D50+D51</f>
        <v>3654697</v>
      </c>
    </row>
    <row r="53" spans="1:4" x14ac:dyDescent="0.2">
      <c r="A53" s="8">
        <v>176</v>
      </c>
      <c r="B53" s="9" t="s">
        <v>81</v>
      </c>
      <c r="C53" s="10">
        <f>C14+C19+C25+C48+C52</f>
        <v>1037912320</v>
      </c>
      <c r="D53" s="10">
        <f>D14+D19+D25+D48+D52</f>
        <v>1381592969</v>
      </c>
    </row>
    <row r="54" spans="1:4" x14ac:dyDescent="0.2">
      <c r="A54" s="11">
        <v>177</v>
      </c>
      <c r="B54" s="12" t="s">
        <v>82</v>
      </c>
      <c r="C54" s="13">
        <v>837127911</v>
      </c>
      <c r="D54" s="13">
        <v>837127911</v>
      </c>
    </row>
    <row r="55" spans="1:4" x14ac:dyDescent="0.2">
      <c r="A55" s="11">
        <v>179</v>
      </c>
      <c r="B55" s="12" t="s">
        <v>83</v>
      </c>
      <c r="C55" s="13">
        <v>26429299</v>
      </c>
      <c r="D55" s="13">
        <v>26429299</v>
      </c>
    </row>
    <row r="56" spans="1:4" x14ac:dyDescent="0.2">
      <c r="A56" s="11">
        <v>180</v>
      </c>
      <c r="B56" s="12" t="s">
        <v>84</v>
      </c>
      <c r="C56" s="13">
        <v>-90076281</v>
      </c>
      <c r="D56" s="13">
        <v>12444936</v>
      </c>
    </row>
    <row r="57" spans="1:4" x14ac:dyDescent="0.2">
      <c r="A57" s="11">
        <v>182</v>
      </c>
      <c r="B57" s="12" t="s">
        <v>85</v>
      </c>
      <c r="C57" s="13">
        <v>102521217</v>
      </c>
      <c r="D57" s="13">
        <v>60465902</v>
      </c>
    </row>
    <row r="58" spans="1:4" x14ac:dyDescent="0.2">
      <c r="A58" s="8">
        <v>183</v>
      </c>
      <c r="B58" s="9" t="s">
        <v>86</v>
      </c>
      <c r="C58" s="10">
        <f>SUM(C54:C57)</f>
        <v>876002146</v>
      </c>
      <c r="D58" s="10">
        <f>SUM(D54:D57)</f>
        <v>936468048</v>
      </c>
    </row>
    <row r="59" spans="1:4" ht="21.6" customHeight="1" x14ac:dyDescent="0.2">
      <c r="A59" s="11">
        <v>186</v>
      </c>
      <c r="B59" s="12" t="s">
        <v>87</v>
      </c>
      <c r="C59" s="13">
        <v>30002</v>
      </c>
      <c r="D59" s="13">
        <v>172720</v>
      </c>
    </row>
    <row r="60" spans="1:4" ht="21.6" customHeight="1" x14ac:dyDescent="0.2">
      <c r="A60" s="11">
        <v>191</v>
      </c>
      <c r="B60" s="12" t="s">
        <v>88</v>
      </c>
      <c r="C60" s="13">
        <v>0</v>
      </c>
      <c r="D60" s="13">
        <v>1018832</v>
      </c>
    </row>
    <row r="61" spans="1:4" ht="21.95" customHeight="1" x14ac:dyDescent="0.2">
      <c r="A61" s="8">
        <v>209</v>
      </c>
      <c r="B61" s="9" t="s">
        <v>89</v>
      </c>
      <c r="C61" s="10">
        <f>SUM(C59:C60)</f>
        <v>30002</v>
      </c>
      <c r="D61" s="10">
        <f>SUM(D59:D60)</f>
        <v>1191552</v>
      </c>
    </row>
    <row r="62" spans="1:4" ht="27.75" customHeight="1" x14ac:dyDescent="0.2">
      <c r="A62" s="11">
        <v>212</v>
      </c>
      <c r="B62" s="12" t="s">
        <v>90</v>
      </c>
      <c r="C62" s="13">
        <v>0</v>
      </c>
      <c r="D62" s="13">
        <v>5137377</v>
      </c>
    </row>
    <row r="63" spans="1:4" ht="24.6" customHeight="1" x14ac:dyDescent="0.2">
      <c r="A63" s="11">
        <v>222</v>
      </c>
      <c r="B63" s="12" t="s">
        <v>91</v>
      </c>
      <c r="C63" s="13">
        <v>7007147</v>
      </c>
      <c r="D63" s="13">
        <v>7463395</v>
      </c>
    </row>
    <row r="64" spans="1:4" ht="25.5" x14ac:dyDescent="0.2">
      <c r="A64" s="8">
        <v>233</v>
      </c>
      <c r="B64" s="9" t="s">
        <v>92</v>
      </c>
      <c r="C64" s="10">
        <f>C62+C63</f>
        <v>7007147</v>
      </c>
      <c r="D64" s="10">
        <f>D62+D63</f>
        <v>12600772</v>
      </c>
    </row>
    <row r="65" spans="1:4" x14ac:dyDescent="0.2">
      <c r="A65" s="11">
        <v>234</v>
      </c>
      <c r="B65" s="12" t="s">
        <v>93</v>
      </c>
      <c r="C65" s="13">
        <v>7739615</v>
      </c>
      <c r="D65" s="13">
        <v>11644580</v>
      </c>
    </row>
    <row r="66" spans="1:4" x14ac:dyDescent="0.2">
      <c r="A66" s="11">
        <v>236</v>
      </c>
      <c r="B66" s="12" t="s">
        <v>94</v>
      </c>
      <c r="C66" s="13">
        <v>246447</v>
      </c>
      <c r="D66" s="13">
        <v>302239</v>
      </c>
    </row>
    <row r="67" spans="1:4" ht="20.45" customHeight="1" x14ac:dyDescent="0.2">
      <c r="A67" s="8">
        <v>243</v>
      </c>
      <c r="B67" s="9" t="s">
        <v>95</v>
      </c>
      <c r="C67" s="10">
        <f>SUM(C65:C66)</f>
        <v>7986062</v>
      </c>
      <c r="D67" s="10">
        <f>SUM(D65:D66)</f>
        <v>11946819</v>
      </c>
    </row>
    <row r="68" spans="1:4" x14ac:dyDescent="0.2">
      <c r="A68" s="8">
        <v>244</v>
      </c>
      <c r="B68" s="9" t="s">
        <v>96</v>
      </c>
      <c r="C68" s="10">
        <f>C61+C64+C67</f>
        <v>15023211</v>
      </c>
      <c r="D68" s="10">
        <f>D61+D64+D67</f>
        <v>25739143</v>
      </c>
    </row>
    <row r="69" spans="1:4" x14ac:dyDescent="0.2">
      <c r="A69" s="11">
        <v>246</v>
      </c>
      <c r="B69" s="12" t="s">
        <v>97</v>
      </c>
      <c r="C69" s="13">
        <v>0</v>
      </c>
      <c r="D69" s="13">
        <v>1110000</v>
      </c>
    </row>
    <row r="70" spans="1:4" x14ac:dyDescent="0.2">
      <c r="A70" s="11">
        <v>247</v>
      </c>
      <c r="B70" s="12" t="s">
        <v>98</v>
      </c>
      <c r="C70" s="13">
        <v>12268478</v>
      </c>
      <c r="D70" s="13">
        <v>14161216</v>
      </c>
    </row>
    <row r="71" spans="1:4" x14ac:dyDescent="0.2">
      <c r="A71" s="11">
        <v>248</v>
      </c>
      <c r="B71" s="12" t="s">
        <v>99</v>
      </c>
      <c r="C71" s="13">
        <v>134618485</v>
      </c>
      <c r="D71" s="13">
        <v>404114562</v>
      </c>
    </row>
    <row r="72" spans="1:4" ht="13.5" customHeight="1" x14ac:dyDescent="0.2">
      <c r="A72" s="8">
        <v>249</v>
      </c>
      <c r="B72" s="9" t="s">
        <v>100</v>
      </c>
      <c r="C72" s="10">
        <f>SUM(C69:C71)</f>
        <v>146886963</v>
      </c>
      <c r="D72" s="10">
        <f>SUM(D69:D71)</f>
        <v>419385778</v>
      </c>
    </row>
    <row r="73" spans="1:4" x14ac:dyDescent="0.2">
      <c r="A73" s="8">
        <v>250</v>
      </c>
      <c r="B73" s="9" t="s">
        <v>101</v>
      </c>
      <c r="C73" s="10">
        <f>C58+C68+C72</f>
        <v>1037912320</v>
      </c>
      <c r="D73" s="10">
        <f>D58+D68+D72</f>
        <v>1381592969</v>
      </c>
    </row>
  </sheetData>
  <mergeCells count="2">
    <mergeCell ref="A1:D1"/>
    <mergeCell ref="A2:B2"/>
  </mergeCells>
  <pageMargins left="0.25" right="0.25" top="0.75" bottom="0.75" header="0.3" footer="0.3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3.m.össz.mérleg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2019-05-31T06:47:26Z</cp:lastPrinted>
  <dcterms:created xsi:type="dcterms:W3CDTF">2019-05-31T06:35:12Z</dcterms:created>
  <dcterms:modified xsi:type="dcterms:W3CDTF">2019-05-31T06:47:28Z</dcterms:modified>
</cp:coreProperties>
</file>