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UMOK\képviselőtestület\Rendeletek\2016. évi rendeletek\"/>
    </mc:Choice>
  </mc:AlternateContent>
  <bookViews>
    <workbookView xWindow="360" yWindow="75" windowWidth="11340" windowHeight="6795" tabRatio="847" firstSheet="3" activeTab="11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  <sheet name="12. sz. melléklet" sheetId="26" r:id="rId12"/>
  </sheets>
  <calcPr calcId="171027"/>
</workbook>
</file>

<file path=xl/calcChain.xml><?xml version="1.0" encoding="utf-8"?>
<calcChain xmlns="http://schemas.openxmlformats.org/spreadsheetml/2006/main">
  <c r="C31" i="21" l="1"/>
  <c r="B16" i="18"/>
  <c r="C32" i="2"/>
  <c r="C13" i="2"/>
  <c r="B16" i="3"/>
  <c r="E122" i="20"/>
  <c r="C18" i="22"/>
  <c r="C18" i="21"/>
  <c r="C16" i="5"/>
  <c r="H16" i="3"/>
  <c r="H21" i="3" s="1"/>
  <c r="H23" i="3" s="1"/>
  <c r="G16" i="3"/>
  <c r="G21" i="3" s="1"/>
  <c r="G23" i="3" s="1"/>
  <c r="D122" i="20"/>
  <c r="F122" i="20"/>
  <c r="G122" i="20"/>
  <c r="H122" i="20"/>
  <c r="I122" i="20"/>
  <c r="J122" i="20"/>
  <c r="K122" i="20"/>
  <c r="L122" i="20"/>
  <c r="M122" i="20"/>
  <c r="N122" i="20"/>
  <c r="O122" i="20"/>
  <c r="P122" i="20"/>
  <c r="C122" i="20"/>
  <c r="D58" i="20"/>
  <c r="E58" i="20"/>
  <c r="F58" i="20"/>
  <c r="H58" i="20"/>
  <c r="G58" i="20"/>
  <c r="I58" i="20"/>
  <c r="J58" i="20"/>
  <c r="K58" i="20"/>
  <c r="L58" i="20"/>
  <c r="M58" i="20"/>
  <c r="P58" i="20"/>
  <c r="N58" i="20"/>
  <c r="O58" i="20"/>
  <c r="C58" i="20"/>
  <c r="E17" i="26"/>
  <c r="D17" i="26"/>
  <c r="C17" i="26"/>
  <c r="E9" i="26"/>
  <c r="D9" i="26"/>
  <c r="C9" i="26"/>
  <c r="C39" i="24"/>
  <c r="D39" i="24"/>
  <c r="E39" i="24"/>
  <c r="E41" i="24" s="1"/>
  <c r="F39" i="24"/>
  <c r="G39" i="24"/>
  <c r="G41" i="24" s="1"/>
  <c r="H39" i="24"/>
  <c r="H41" i="24" s="1"/>
  <c r="I39" i="24"/>
  <c r="I41" i="24" s="1"/>
  <c r="J39" i="24"/>
  <c r="J41" i="24" s="1"/>
  <c r="K39" i="24"/>
  <c r="K41" i="24" s="1"/>
  <c r="L39" i="24"/>
  <c r="M39" i="24"/>
  <c r="M41" i="24" s="1"/>
  <c r="N39" i="24"/>
  <c r="N41" i="24" s="1"/>
  <c r="D41" i="24"/>
  <c r="F41" i="24"/>
  <c r="L41" i="24"/>
  <c r="G19" i="24"/>
  <c r="H19" i="24"/>
  <c r="J19" i="24"/>
  <c r="M19" i="24"/>
  <c r="C19" i="24"/>
  <c r="C21" i="24" s="1"/>
  <c r="F19" i="24"/>
  <c r="F21" i="24" s="1"/>
  <c r="D19" i="24"/>
  <c r="D21" i="24" s="1"/>
  <c r="E19" i="24"/>
  <c r="E21" i="24" s="1"/>
  <c r="I19" i="24"/>
  <c r="I21" i="24" s="1"/>
  <c r="K19" i="24"/>
  <c r="K21" i="24" s="1"/>
  <c r="L19" i="24"/>
  <c r="L21" i="24" s="1"/>
  <c r="N19" i="24"/>
  <c r="N21" i="24" s="1"/>
  <c r="G21" i="24"/>
  <c r="H21" i="24"/>
  <c r="J21" i="24"/>
  <c r="M21" i="24"/>
  <c r="D16" i="3"/>
  <c r="D21" i="3" s="1"/>
  <c r="D23" i="3" s="1"/>
  <c r="C16" i="3"/>
  <c r="C21" i="3" s="1"/>
  <c r="C23" i="3" s="1"/>
  <c r="B39" i="24"/>
  <c r="B41" i="24" s="1"/>
  <c r="B19" i="24"/>
  <c r="B21" i="24" s="1"/>
  <c r="C20" i="23"/>
  <c r="B21" i="3"/>
  <c r="B23" i="3" s="1"/>
  <c r="F16" i="3"/>
  <c r="F21" i="3" s="1"/>
  <c r="F23" i="3" s="1"/>
  <c r="C76" i="23"/>
  <c r="C20" i="2"/>
  <c r="C33" i="23"/>
  <c r="C16" i="25"/>
  <c r="E33" i="23"/>
  <c r="E76" i="23"/>
  <c r="D33" i="23"/>
  <c r="D76" i="23"/>
  <c r="E20" i="23"/>
  <c r="E64" i="23"/>
  <c r="D20" i="23"/>
  <c r="D77" i="23" s="1"/>
  <c r="D64" i="23"/>
  <c r="C64" i="23"/>
  <c r="C24" i="2"/>
  <c r="C41" i="24"/>
  <c r="E77" i="23" l="1"/>
  <c r="D78" i="23"/>
  <c r="D80" i="23" s="1"/>
  <c r="E78" i="23"/>
  <c r="E80" i="23" s="1"/>
  <c r="C78" i="23"/>
  <c r="C80" i="23" s="1"/>
  <c r="C77" i="23"/>
  <c r="E123" i="20"/>
  <c r="E125" i="20" s="1"/>
  <c r="D59" i="20"/>
  <c r="D61" i="20" s="1"/>
  <c r="C33" i="21"/>
</calcChain>
</file>

<file path=xl/comments1.xml><?xml version="1.0" encoding="utf-8"?>
<comments xmlns="http://schemas.openxmlformats.org/spreadsheetml/2006/main">
  <authors>
    <author>Szabó Marika</author>
  </authors>
  <commentList>
    <comment ref="B3" authorId="0" shapeId="0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<sst xmlns="http://schemas.openxmlformats.org/spreadsheetml/2006/main" count="686" uniqueCount="384">
  <si>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</si>
  <si>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</si>
  <si>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</si>
  <si>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</si>
  <si>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</si>
  <si>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</si>
  <si>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</si>
  <si>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</si>
  <si>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</si>
  <si>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MEP finanszírozás</t>
  </si>
  <si>
    <t>Tárgyévi bevételek</t>
  </si>
  <si>
    <t>Tárgyévi működési kiadások</t>
  </si>
  <si>
    <t>eFt</t>
  </si>
  <si>
    <t>Leányvár Község Önkormányzata</t>
  </si>
  <si>
    <t xml:space="preserve">Leányvár Község Önkormányzata </t>
  </si>
  <si>
    <t>Építményadó</t>
  </si>
  <si>
    <t xml:space="preserve">Címrend </t>
  </si>
  <si>
    <t>Cím</t>
  </si>
  <si>
    <t>Alcím</t>
  </si>
  <si>
    <t>Cím neve</t>
  </si>
  <si>
    <t>1.</t>
  </si>
  <si>
    <t xml:space="preserve"> Szennyvíz gyűjtése, tisztítása, elhelyezése</t>
  </si>
  <si>
    <t>Települési hulladék vegyes(ömlesztett) begyűjtése, szállítása, átrakása</t>
  </si>
  <si>
    <t>Közutak, hidak, alagutak üzemeltetése, fenntartása</t>
  </si>
  <si>
    <t>Óvodai intézményi étkeztetés</t>
  </si>
  <si>
    <t>Iskolai intézményi étkeztetés</t>
  </si>
  <si>
    <t>Önkormányzati jogalkotás</t>
  </si>
  <si>
    <t xml:space="preserve">Közvilágítás </t>
  </si>
  <si>
    <t>Ár- és belvízvédelmmel összefüggő tevékenységek</t>
  </si>
  <si>
    <t>Óvodai nevelés, ellátás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</si>
  <si>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</si>
  <si>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</si>
  <si>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</si>
  <si>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</si>
  <si>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</si>
  <si>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</si>
  <si>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</si>
  <si>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</si>
  <si>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</si>
  <si>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</si>
  <si>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>Adósságkezelési szolgáltatás</t>
  </si>
  <si>
    <t xml:space="preserve"> Közgyógyellátás</t>
  </si>
  <si>
    <t xml:space="preserve"> Köztemetés</t>
  </si>
  <si>
    <t>Szociális étkeztetés</t>
  </si>
  <si>
    <t>Házi segítségnyújtás</t>
  </si>
  <si>
    <t>Családsegítés</t>
  </si>
  <si>
    <t xml:space="preserve">Könyvtári szolgáltatások       </t>
  </si>
  <si>
    <t>Köztemető fenntartás és működtetés</t>
  </si>
  <si>
    <t>Nemzeti ünnepek programjai</t>
  </si>
  <si>
    <t>Lakóingatlan bérbeadása, üzemeltetése</t>
  </si>
  <si>
    <t>Sor- szám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</si>
  <si>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</si>
  <si>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</si>
  <si>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</si>
  <si>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</si>
  <si>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</si>
  <si>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</si>
  <si>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</si>
  <si>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</si>
  <si>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</si>
  <si>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</si>
  <si>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</si>
  <si>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</si>
  <si>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</si>
  <si>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</si>
  <si>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</si>
  <si>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</si>
  <si>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</si>
  <si>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</si>
  <si>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</si>
  <si>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</si>
  <si>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</si>
  <si>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</si>
  <si>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</si>
  <si>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</si>
  <si>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</si>
  <si>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</si>
  <si>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</si>
  <si>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</si>
  <si>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</si>
  <si>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</si>
  <si>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</si>
  <si>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</si>
  <si>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</si>
  <si>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</si>
  <si>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</si>
  <si>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</si>
  <si>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</si>
  <si>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</si>
  <si>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</si>
  <si>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</si>
  <si>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</si>
  <si>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</si>
  <si>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</si>
  <si>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</si>
  <si>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</si>
  <si>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</si>
  <si>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</si>
  <si>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</si>
  <si>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</si>
  <si>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</si>
  <si>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</si>
  <si>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</si>
  <si>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</si>
  <si>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</si>
  <si>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</si>
  <si>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</si>
  <si>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>Működési célú kölcsönök visszatérülése, igénybevétele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</si>
  <si>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</si>
  <si>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</si>
  <si>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</si>
  <si>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</si>
  <si>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</si>
  <si>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</si>
  <si>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</si>
  <si>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</si>
  <si>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</si>
  <si>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</si>
  <si>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</si>
  <si>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</si>
  <si>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</si>
  <si>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</si>
  <si>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</si>
  <si>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</si>
  <si>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</si>
  <si>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</si>
  <si>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</si>
  <si>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</si>
  <si>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</si>
  <si>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</si>
  <si>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</si>
  <si>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</si>
  <si>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</si>
  <si>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</si>
  <si>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</si>
  <si>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</si>
  <si>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</si>
  <si>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</si>
  <si>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</si>
  <si>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</si>
  <si>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</si>
  <si>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</si>
  <si>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</si>
  <si>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</si>
  <si>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</si>
  <si>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</si>
  <si>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</si>
  <si>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</si>
  <si>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</si>
  <si>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</si>
  <si>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</si>
  <si>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</si>
  <si>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</si>
  <si>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</si>
  <si>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</si>
  <si>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</si>
  <si>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</si>
  <si>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</si>
  <si>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</si>
  <si>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</si>
  <si>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</si>
  <si>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</si>
  <si>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</si>
  <si>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</si>
  <si>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</si>
  <si>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</si>
  <si>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</si>
  <si>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</si>
  <si>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</si>
  <si>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</si>
  <si>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</si>
  <si>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</si>
  <si>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</si>
  <si>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</si>
  <si>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</si>
  <si>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</si>
  <si>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</si>
  <si>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</si>
  <si>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</si>
  <si>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</si>
  <si>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</si>
  <si>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</si>
  <si>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</si>
  <si>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</si>
  <si>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</si>
  <si>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</si>
  <si>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</si>
  <si>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</si>
  <si>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</si>
  <si>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</si>
  <si>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</si>
  <si>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</si>
  <si>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</si>
  <si>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</si>
  <si>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</si>
  <si>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</si>
  <si>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</si>
  <si>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</si>
  <si>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</si>
  <si>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</si>
  <si>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</si>
  <si>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</si>
  <si>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</si>
  <si>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</si>
  <si>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Leányvári Óvoda</t>
  </si>
  <si>
    <t>Sajátos nevelési igényű gyremekek óvodai nevelése, ellátása</t>
  </si>
  <si>
    <t>Nemzetiségi óvodai nevelés, ellátás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</si>
  <si>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</si>
  <si>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</si>
  <si>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</si>
  <si>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</si>
  <si>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</si>
  <si>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</si>
  <si>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</si>
  <si>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</si>
  <si>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</si>
  <si>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</si>
  <si>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</si>
  <si>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</si>
  <si>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Beruházások (K6)</t>
  </si>
  <si>
    <t>Felújítások (K7)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</si>
  <si>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</si>
  <si>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</si>
  <si>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</si>
  <si>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</si>
  <si>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</si>
  <si>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</si>
  <si>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</si>
  <si>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</si>
  <si>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</si>
  <si>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</si>
  <si>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</si>
  <si>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</si>
  <si>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</si>
  <si>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Működési bevételek összesen</t>
  </si>
  <si>
    <t>Ellátási díjak</t>
  </si>
  <si>
    <t>Önkormányzatok működési tám. összesen</t>
  </si>
  <si>
    <t>Közhatalmi bevételek</t>
  </si>
  <si>
    <t>Telekadó</t>
  </si>
  <si>
    <t>Közhatalmi bevételek összesen</t>
  </si>
  <si>
    <t xml:space="preserve">Egyéb műk. c. tám. bev. államh.-on belülről </t>
  </si>
  <si>
    <t>Egyéb műk. c. tám. bev. államh.-on belülről össz.</t>
  </si>
  <si>
    <t xml:space="preserve">Ellátottak pénzbeli juttatásai </t>
  </si>
  <si>
    <t>Beruházások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</si>
  <si>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</si>
  <si>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</si>
  <si>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</si>
  <si>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</si>
  <si>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Rövid lejáratú hitel törl.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</si>
  <si>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</si>
  <si>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</si>
  <si>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</si>
  <si>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</si>
  <si>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</si>
  <si>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</si>
  <si>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</si>
  <si>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</si>
  <si>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</si>
  <si>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</si>
  <si>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</si>
  <si>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</si>
  <si>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</si>
  <si>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</si>
  <si>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összesen</t>
  </si>
  <si>
    <t>kötelező feladat</t>
  </si>
  <si>
    <t>önként vállalt feladat</t>
  </si>
  <si>
    <t>Önkormányzatok működési támogatása (B11)</t>
  </si>
  <si>
    <t>az önkormányzat költségvetése kormányzati funkciónként</t>
  </si>
  <si>
    <t>Kormányzati funkció</t>
  </si>
  <si>
    <t>Működési támogatás</t>
  </si>
  <si>
    <t>Támogatás mindösszesen</t>
  </si>
  <si>
    <t>Ft</t>
  </si>
  <si>
    <t>Beruházási kiadások</t>
  </si>
  <si>
    <t>összesen:</t>
  </si>
  <si>
    <t>Felújítási kiadások</t>
  </si>
  <si>
    <t>Felhalmozási kiadások összesen:</t>
  </si>
  <si>
    <t xml:space="preserve">Közhatalmi bevételek </t>
  </si>
  <si>
    <t xml:space="preserve">Önkormányzatok működési támogatása </t>
  </si>
  <si>
    <t xml:space="preserve">Az adósságot keletkeztető ügyletekből és kezességvállalásból fennálló kötelezettségek és a saját bevételek kimutatása  </t>
  </si>
  <si>
    <t>Saját bevétel</t>
  </si>
  <si>
    <t>1.1.</t>
  </si>
  <si>
    <t>Helyi adókból származó bevétel</t>
  </si>
  <si>
    <t>1.2.</t>
  </si>
  <si>
    <t>Az önkormányzati vagyon és az önkormányzatot megillető vagyoni értékű jog érétkesítéséből és hasznosításából származó bevétel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</si>
  <si>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</si>
  <si>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</si>
  <si>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</si>
  <si>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</si>
  <si>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</si>
  <si>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</si>
  <si>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</si>
  <si>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</si>
  <si>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</si>
  <si>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</si>
  <si>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</si>
  <si>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</si>
  <si>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</si>
  <si>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</si>
  <si>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</si>
  <si>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</si>
  <si>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</si>
  <si>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</si>
  <si>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</si>
  <si>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</si>
  <si>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</si>
  <si>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</si>
  <si>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</si>
  <si>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</si>
  <si>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Önkormányzatok és önkormányzati hivatalok jogalkotó és általános igazgatási tevékenysége</t>
  </si>
  <si>
    <t>Az önkormányzati vagyonnal valógazdálkodással kapcsolatos feladatok</t>
  </si>
  <si>
    <t>Önkormányzatok elszámolásai a központi költségvetéssel</t>
  </si>
  <si>
    <t>Kiemelt állami és önkormányzati rendezvények</t>
  </si>
  <si>
    <t>Óvodai nevelés, ellátás működtetési feladatai</t>
  </si>
  <si>
    <t>Köznevelési intézmény 5-8. évfolyamán tanulók nevelésével, oktatásával összefüggő működtetési feladatok</t>
  </si>
  <si>
    <t>Támogatási célú finanszírozási műveletek</t>
  </si>
  <si>
    <t>Start-munka program - Téli közfoglalkoztatás</t>
  </si>
  <si>
    <t>Hosszabb időtartamú közfoglalkoztatás</t>
  </si>
  <si>
    <t>Országos közfoglalkoztatási program</t>
  </si>
  <si>
    <t>Város-, községgazdálkodási egyéb szolgáltatások</t>
  </si>
  <si>
    <t>Közművelődés- hagyományos közösségi kulturális értékek gondozása</t>
  </si>
  <si>
    <t>Civil szervezetek működési támogatása</t>
  </si>
  <si>
    <t>Idős, demens betegek nappali ellátása</t>
  </si>
  <si>
    <t>Elhunyt személyek hátramaradottainak pénzbeli ellátásai</t>
  </si>
  <si>
    <t>Gyermekvédelmi pénzbeli és természetbeni ellátások</t>
  </si>
  <si>
    <t>Munkanélküli aktív korúak ellátásai</t>
  </si>
  <si>
    <t>Egyéb szociális pénzbeli és természetbeni ellátások, támogatások</t>
  </si>
  <si>
    <t>2016. évi bevételek</t>
  </si>
  <si>
    <t>2016. évi költségvetés</t>
  </si>
  <si>
    <t xml:space="preserve">Az önkormányzat általános működésének és ágazati feladatainak 2016. évi támogatása </t>
  </si>
  <si>
    <t>2016. évi összevont mérleg</t>
  </si>
  <si>
    <t>2016. évi várható bevételek havi forgalma</t>
  </si>
  <si>
    <t>2016. évi várható kiadások havi forgalma</t>
  </si>
  <si>
    <t>Szolgáltatások ellenértéke</t>
  </si>
  <si>
    <t>Tulajdonosi bevételek</t>
  </si>
  <si>
    <t>Kiszámlázott általános forgalmi adó</t>
  </si>
  <si>
    <t>Felhalmozási bevételek (ingatlan értékesítés)</t>
  </si>
  <si>
    <t>Állandó jelleggel végzett iparűzési tevékenység után fizetett helyi adó</t>
  </si>
  <si>
    <t>Belföldi gépjárművek adójának  a helyi önkormányzatot megillető része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</si>
  <si>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</si>
  <si>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</si>
  <si>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</si>
  <si>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</si>
  <si>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Egyéb, az Önkormányzat rendeletében megállapított juttatás</t>
  </si>
  <si>
    <t>Ellátottak pénzbeli juttatásai összesen</t>
  </si>
  <si>
    <t xml:space="preserve">Lakásfenntartási támogatás </t>
  </si>
  <si>
    <t xml:space="preserve">Önkormányzati segély </t>
  </si>
  <si>
    <t xml:space="preserve">Temetési segély </t>
  </si>
  <si>
    <t>Ingatlanok beszerzése, létesítése</t>
  </si>
  <si>
    <t>Egyéb tárgyi eszközök beszerzése, létesítése</t>
  </si>
  <si>
    <t>Beruházási célú előzetesen felszámított általános forgalmi adó</t>
  </si>
  <si>
    <t>Ingatlanok felújítása</t>
  </si>
  <si>
    <t xml:space="preserve">                     ebből:   Kápolna domb </t>
  </si>
  <si>
    <t xml:space="preserve">                                 iskola fűtés</t>
  </si>
  <si>
    <t xml:space="preserve">                                 iskola villany</t>
  </si>
  <si>
    <t xml:space="preserve">                                 iskola udvar</t>
  </si>
  <si>
    <t xml:space="preserve">                                 iskola vizesblokk</t>
  </si>
  <si>
    <t xml:space="preserve">                                 iskola ajtók, riasztó</t>
  </si>
  <si>
    <t xml:space="preserve">                                 óvoda meszelés, ajtók</t>
  </si>
  <si>
    <t>Felújítási célú előzetesen felszámított általános forgalmi adó</t>
  </si>
  <si>
    <t>Önkormányzati vagyonnal való gazdálkodással kapcs.feladatok</t>
  </si>
  <si>
    <t>1. melléklet az 1/2016 (II.02)  önkormányzati rendelethez</t>
  </si>
  <si>
    <t>Egyéb műk. c. tám. bev. államh.-on kivülről (B16)</t>
  </si>
  <si>
    <t>ÁHT-n belüli megelőlegezések visszafizetése</t>
  </si>
  <si>
    <t>Általános tartalékok (K512)</t>
  </si>
  <si>
    <t>Fejlesztési tartalék</t>
  </si>
  <si>
    <t>8. melléklet az 1/2016 ( II. 02) önkormányzati rendelethez</t>
  </si>
  <si>
    <t>2. melléklet az 1/2016 ( II.02) önkormányzati rendelethez</t>
  </si>
  <si>
    <t>3. melléklet az 1/2016 (II.02) önkormányzati rendelethez</t>
  </si>
  <si>
    <t>4. melléklet az 1/2016 ( II.02.) önkormányzati rendelethez</t>
  </si>
  <si>
    <t>Egyéb működési bevételek</t>
  </si>
  <si>
    <t>Közfoglalkoztatás fin.</t>
  </si>
  <si>
    <t>Felhalmozási c. átvett pénzeszközök államh.-on kivülről</t>
  </si>
  <si>
    <t>Egyéb felhalmozási c. átvett pénzeszk. Állh-on kivülről</t>
  </si>
  <si>
    <t>5. melléklet az 1/2016 (II.02) önkormányzati rendelethez</t>
  </si>
  <si>
    <t>Működési célú kiegészítő támogatások és kiegészítő támogatások</t>
  </si>
  <si>
    <t>6. melléklet az 1/2016 (II.02) önkormányzati rendelethez</t>
  </si>
  <si>
    <t>7. melléklet az 1/2016 (II.02) önkormányzati rendelethez</t>
  </si>
  <si>
    <t>Egyéb tárgyi eszközök felújítása</t>
  </si>
  <si>
    <t>9. melléklet az 1/2016 (II.02) önkormányzati rendelethez</t>
  </si>
  <si>
    <t>Egyéb műk. c. tám. bev. államh.-on kivülről</t>
  </si>
  <si>
    <t>ÁHT-on belüli megelőlegezések visszafiz.</t>
  </si>
  <si>
    <t>10. melléklet az 1/2016 (II.02.) önkormányzati rendelethez</t>
  </si>
  <si>
    <t>11. melléklet az 1/2016 (II.02) önkormányzati rendelethez</t>
  </si>
  <si>
    <t>12. melléklet az 1/2016. (II.02.)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</si>
</sst>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_ ;\-0\ "/>
    <numFmt numFmtId="167" formatCode="_-* #,##0.00,_F_t_-;\-* #,##0.00,_F_t_-;_-* \-??\ _F_t_-;_-@_-"/>
  </numFmts>
  <fonts count="7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sz val="14"/>
      <color indexed="10"/>
      <name val="Arial CE"/>
      <family val="2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sz val="8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b/>
      <sz val="9"/>
      <name val="Bookman Old Style"/>
      <family val="1"/>
      <charset val="238"/>
    </font>
    <font>
      <b/>
      <sz val="8"/>
      <name val="Bookman Old Style"/>
      <family val="1"/>
      <charset val="238"/>
    </font>
    <font>
      <sz val="9"/>
      <name val="Bookman Old Style"/>
      <family val="1"/>
      <charset val="238"/>
    </font>
    <font>
      <sz val="9"/>
      <color indexed="10"/>
      <name val="Arial CE"/>
      <charset val="238"/>
    </font>
    <font>
      <sz val="18"/>
      <name val="Arial CE"/>
      <charset val="238"/>
    </font>
    <font>
      <b/>
      <sz val="12"/>
      <name val="Times New Roman"/>
      <family val="1"/>
      <charset val="238"/>
    </font>
    <font>
      <sz val="9"/>
      <color indexed="8"/>
      <name val="Arial"/>
      <family val="2"/>
      <charset val="238"/>
    </font>
    <font>
      <sz val="12"/>
      <name val="Times New Roman"/>
      <family val="1"/>
      <charset val="1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7" fontId="3" fillId="0" borderId="0"/>
    <xf numFmtId="0" fontId="28" fillId="0" borderId="0"/>
    <xf numFmtId="9" fontId="1" fillId="0" borderId="0" applyFont="0" applyFill="0" applyBorder="0" applyAlignment="0" applyProtection="0"/>
    <xf numFmtId="167" fontId="3" fillId="0" borderId="0"/>
  </cellStyleXfs>
  <cellXfs count="59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3" fontId="0" fillId="0" borderId="0" xfId="0" applyNumberFormat="1" applyBorder="1"/>
    <xf numFmtId="0" fontId="0" fillId="0" borderId="0" xfId="0" applyAlignment="1"/>
    <xf numFmtId="0" fontId="0" fillId="0" borderId="0" xfId="0" applyBorder="1" applyAlignment="1"/>
    <xf numFmtId="0" fontId="13" fillId="0" borderId="0" xfId="0" applyFont="1"/>
    <xf numFmtId="3" fontId="9" fillId="0" borderId="0" xfId="0" applyNumberFormat="1" applyFont="1" applyBorder="1" applyAlignment="1">
      <alignment horizontal="right"/>
    </xf>
    <xf numFmtId="0" fontId="15" fillId="0" borderId="0" xfId="0" applyFont="1"/>
    <xf numFmtId="0" fontId="1" fillId="0" borderId="0" xfId="0" applyFont="1" applyAlignment="1">
      <alignment horizontal="right"/>
    </xf>
    <xf numFmtId="3" fontId="0" fillId="0" borderId="1" xfId="0" applyNumberFormat="1" applyBorder="1"/>
    <xf numFmtId="0" fontId="0" fillId="0" borderId="1" xfId="0" applyBorder="1"/>
    <xf numFmtId="0" fontId="27" fillId="0" borderId="0" xfId="0" applyFont="1"/>
    <xf numFmtId="3" fontId="0" fillId="0" borderId="0" xfId="0" applyNumberFormat="1"/>
    <xf numFmtId="0" fontId="31" fillId="0" borderId="2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31" fillId="0" borderId="4" xfId="0" applyFont="1" applyBorder="1" applyAlignment="1">
      <alignment vertical="top" wrapText="1"/>
    </xf>
    <xf numFmtId="0" fontId="32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31" fillId="2" borderId="6" xfId="0" applyFont="1" applyFill="1" applyBorder="1" applyAlignment="1">
      <alignment horizontal="center" vertical="top" wrapText="1"/>
    </xf>
    <xf numFmtId="0" fontId="31" fillId="2" borderId="7" xfId="0" applyFont="1" applyFill="1" applyBorder="1" applyAlignment="1">
      <alignment horizontal="center" vertical="top" wrapText="1"/>
    </xf>
    <xf numFmtId="0" fontId="31" fillId="2" borderId="8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9" fillId="0" borderId="0" xfId="0" applyFont="1" applyAlignment="1">
      <alignment vertical="top" wrapText="1"/>
    </xf>
    <xf numFmtId="3" fontId="8" fillId="0" borderId="0" xfId="0" applyNumberFormat="1" applyFont="1" applyBorder="1" applyAlignment="1">
      <alignment horizontal="center" vertical="center"/>
    </xf>
    <xf numFmtId="0" fontId="35" fillId="0" borderId="9" xfId="0" applyFont="1" applyBorder="1"/>
    <xf numFmtId="0" fontId="18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14" fillId="0" borderId="0" xfId="0" applyFont="1" applyAlignment="1">
      <alignment horizontal="center"/>
    </xf>
    <xf numFmtId="0" fontId="17" fillId="0" borderId="0" xfId="0" applyFont="1" applyAlignment="1"/>
    <xf numFmtId="0" fontId="14" fillId="0" borderId="0" xfId="0" applyFont="1" applyAlignment="1"/>
    <xf numFmtId="0" fontId="21" fillId="0" borderId="0" xfId="0" applyFont="1" applyAlignment="1"/>
    <xf numFmtId="3" fontId="35" fillId="0" borderId="4" xfId="0" applyNumberFormat="1" applyFont="1" applyBorder="1" applyAlignment="1">
      <alignment horizontal="right"/>
    </xf>
    <xf numFmtId="0" fontId="37" fillId="0" borderId="10" xfId="0" applyFont="1" applyBorder="1" applyAlignment="1">
      <alignment horizontal="right"/>
    </xf>
    <xf numFmtId="0" fontId="35" fillId="0" borderId="5" xfId="0" applyFont="1" applyBorder="1"/>
    <xf numFmtId="0" fontId="35" fillId="0" borderId="2" xfId="0" applyFont="1" applyBorder="1" applyAlignment="1"/>
    <xf numFmtId="0" fontId="35" fillId="0" borderId="5" xfId="0" applyFont="1" applyBorder="1" applyAlignment="1"/>
    <xf numFmtId="0" fontId="36" fillId="0" borderId="11" xfId="0" applyFont="1" applyBorder="1"/>
    <xf numFmtId="0" fontId="36" fillId="0" borderId="12" xfId="0" applyFont="1" applyBorder="1"/>
    <xf numFmtId="3" fontId="35" fillId="0" borderId="13" xfId="0" applyNumberFormat="1" applyFont="1" applyBorder="1"/>
    <xf numFmtId="0" fontId="38" fillId="0" borderId="0" xfId="0" applyFont="1" applyAlignment="1">
      <alignment horizontal="right"/>
    </xf>
    <xf numFmtId="0" fontId="36" fillId="0" borderId="0" xfId="0" applyFont="1" applyAlignment="1"/>
    <xf numFmtId="3" fontId="36" fillId="0" borderId="0" xfId="0" applyNumberFormat="1" applyFont="1" applyAlignment="1"/>
    <xf numFmtId="0" fontId="38" fillId="0" borderId="14" xfId="0" applyFont="1" applyBorder="1" applyAlignment="1">
      <alignment horizontal="center" wrapText="1"/>
    </xf>
    <xf numFmtId="3" fontId="38" fillId="0" borderId="14" xfId="0" applyNumberFormat="1" applyFont="1" applyBorder="1" applyAlignment="1">
      <alignment horizontal="center" wrapText="1"/>
    </xf>
    <xf numFmtId="0" fontId="38" fillId="0" borderId="15" xfId="0" applyFont="1" applyBorder="1" applyAlignment="1">
      <alignment horizontal="center" wrapText="1"/>
    </xf>
    <xf numFmtId="0" fontId="38" fillId="0" borderId="15" xfId="0" applyFont="1" applyBorder="1" applyAlignment="1">
      <alignment horizontal="justify" wrapText="1"/>
    </xf>
    <xf numFmtId="3" fontId="38" fillId="0" borderId="15" xfId="0" applyNumberFormat="1" applyFont="1" applyBorder="1" applyAlignment="1">
      <alignment horizontal="right" wrapText="1"/>
    </xf>
    <xf numFmtId="0" fontId="38" fillId="0" borderId="16" xfId="0" applyFont="1" applyBorder="1" applyAlignment="1">
      <alignment horizontal="center" wrapText="1"/>
    </xf>
    <xf numFmtId="0" fontId="38" fillId="0" borderId="16" xfId="0" applyFont="1" applyBorder="1" applyAlignment="1">
      <alignment horizontal="justify" wrapText="1"/>
    </xf>
    <xf numFmtId="3" fontId="38" fillId="0" borderId="16" xfId="0" applyNumberFormat="1" applyFont="1" applyBorder="1" applyAlignment="1">
      <alignment horizontal="right" wrapText="1"/>
    </xf>
    <xf numFmtId="0" fontId="38" fillId="0" borderId="17" xfId="0" applyFont="1" applyBorder="1" applyAlignment="1">
      <alignment horizontal="justify" wrapText="1"/>
    </xf>
    <xf numFmtId="3" fontId="38" fillId="0" borderId="17" xfId="0" applyNumberFormat="1" applyFont="1" applyBorder="1" applyAlignment="1">
      <alignment horizontal="right" wrapText="1"/>
    </xf>
    <xf numFmtId="0" fontId="40" fillId="0" borderId="16" xfId="0" applyFont="1" applyBorder="1" applyAlignment="1">
      <alignment horizontal="center" wrapText="1"/>
    </xf>
    <xf numFmtId="0" fontId="40" fillId="0" borderId="18" xfId="0" applyFont="1" applyBorder="1" applyAlignment="1">
      <alignment horizontal="justify" wrapText="1"/>
    </xf>
    <xf numFmtId="3" fontId="39" fillId="0" borderId="18" xfId="0" applyNumberFormat="1" applyFont="1" applyBorder="1" applyAlignment="1">
      <alignment horizontal="right" wrapText="1"/>
    </xf>
    <xf numFmtId="0" fontId="41" fillId="0" borderId="14" xfId="0" applyFont="1" applyBorder="1" applyAlignment="1">
      <alignment wrapText="1"/>
    </xf>
    <xf numFmtId="0" fontId="40" fillId="0" borderId="18" xfId="0" applyFont="1" applyBorder="1" applyAlignment="1">
      <alignment wrapText="1"/>
    </xf>
    <xf numFmtId="3" fontId="39" fillId="0" borderId="18" xfId="0" applyNumberFormat="1" applyFont="1" applyBorder="1" applyAlignment="1">
      <alignment wrapText="1"/>
    </xf>
    <xf numFmtId="0" fontId="41" fillId="0" borderId="0" xfId="0" applyFont="1" applyBorder="1" applyAlignment="1">
      <alignment horizontal="center" wrapText="1"/>
    </xf>
    <xf numFmtId="0" fontId="41" fillId="0" borderId="0" xfId="0" applyFont="1" applyBorder="1" applyAlignment="1">
      <alignment horizontal="justify" wrapText="1"/>
    </xf>
    <xf numFmtId="3" fontId="38" fillId="0" borderId="0" xfId="0" applyNumberFormat="1" applyFont="1" applyBorder="1" applyAlignment="1">
      <alignment horizontal="right" wrapText="1"/>
    </xf>
    <xf numFmtId="0" fontId="41" fillId="0" borderId="19" xfId="0" applyFont="1" applyBorder="1" applyAlignment="1">
      <alignment horizontal="center" wrapText="1"/>
    </xf>
    <xf numFmtId="0" fontId="41" fillId="0" borderId="19" xfId="0" applyFont="1" applyBorder="1" applyAlignment="1">
      <alignment horizontal="justify" wrapText="1"/>
    </xf>
    <xf numFmtId="0" fontId="38" fillId="0" borderId="18" xfId="0" applyFont="1" applyBorder="1" applyAlignment="1">
      <alignment horizontal="center" wrapText="1"/>
    </xf>
    <xf numFmtId="0" fontId="38" fillId="0" borderId="20" xfId="0" applyFont="1" applyBorder="1" applyAlignment="1">
      <alignment horizontal="center" wrapText="1"/>
    </xf>
    <xf numFmtId="0" fontId="38" fillId="0" borderId="20" xfId="0" applyFont="1" applyBorder="1" applyAlignment="1">
      <alignment horizontal="justify" wrapText="1"/>
    </xf>
    <xf numFmtId="3" fontId="38" fillId="0" borderId="20" xfId="0" applyNumberFormat="1" applyFont="1" applyBorder="1" applyAlignment="1">
      <alignment horizontal="right" wrapText="1"/>
    </xf>
    <xf numFmtId="0" fontId="38" fillId="0" borderId="21" xfId="0" applyFont="1" applyBorder="1" applyAlignment="1">
      <alignment horizontal="center" wrapText="1"/>
    </xf>
    <xf numFmtId="0" fontId="38" fillId="0" borderId="21" xfId="0" applyFont="1" applyBorder="1" applyAlignment="1">
      <alignment horizontal="justify" wrapText="1"/>
    </xf>
    <xf numFmtId="3" fontId="38" fillId="0" borderId="21" xfId="0" applyNumberFormat="1" applyFont="1" applyBorder="1" applyAlignment="1">
      <alignment horizontal="right" wrapText="1"/>
    </xf>
    <xf numFmtId="3" fontId="38" fillId="0" borderId="21" xfId="0" applyNumberFormat="1" applyFont="1" applyBorder="1" applyAlignment="1">
      <alignment horizontal="justify" wrapText="1"/>
    </xf>
    <xf numFmtId="3" fontId="38" fillId="0" borderId="15" xfId="0" applyNumberFormat="1" applyFont="1" applyBorder="1" applyAlignment="1">
      <alignment horizontal="justify" wrapText="1"/>
    </xf>
    <xf numFmtId="0" fontId="38" fillId="0" borderId="16" xfId="0" applyFont="1" applyBorder="1" applyAlignment="1">
      <alignment horizontal="right" wrapText="1"/>
    </xf>
    <xf numFmtId="3" fontId="38" fillId="0" borderId="16" xfId="0" applyNumberFormat="1" applyFont="1" applyBorder="1" applyAlignment="1">
      <alignment horizontal="justify" wrapText="1"/>
    </xf>
    <xf numFmtId="3" fontId="3" fillId="0" borderId="10" xfId="0" applyNumberFormat="1" applyFont="1" applyFill="1" applyBorder="1" applyAlignment="1">
      <alignment horizontal="right" wrapText="1"/>
    </xf>
    <xf numFmtId="0" fontId="40" fillId="0" borderId="18" xfId="0" applyFont="1" applyBorder="1" applyAlignment="1">
      <alignment horizontal="center" wrapText="1"/>
    </xf>
    <xf numFmtId="0" fontId="38" fillId="0" borderId="0" xfId="0" applyFont="1" applyAlignment="1"/>
    <xf numFmtId="3" fontId="33" fillId="2" borderId="1" xfId="0" applyNumberFormat="1" applyFont="1" applyFill="1" applyBorder="1" applyAlignment="1">
      <alignment horizontal="right" wrapText="1"/>
    </xf>
    <xf numFmtId="3" fontId="33" fillId="2" borderId="10" xfId="0" applyNumberFormat="1" applyFont="1" applyFill="1" applyBorder="1" applyAlignment="1">
      <alignment horizontal="right" wrapText="1"/>
    </xf>
    <xf numFmtId="3" fontId="44" fillId="2" borderId="1" xfId="0" applyNumberFormat="1" applyFont="1" applyFill="1" applyBorder="1" applyAlignment="1">
      <alignment horizontal="right" wrapText="1"/>
    </xf>
    <xf numFmtId="3" fontId="44" fillId="2" borderId="10" xfId="0" applyNumberFormat="1" applyFont="1" applyFill="1" applyBorder="1" applyAlignment="1">
      <alignment horizontal="right" wrapText="1"/>
    </xf>
    <xf numFmtId="0" fontId="45" fillId="2" borderId="0" xfId="0" applyFont="1" applyFill="1" applyBorder="1" applyAlignment="1">
      <alignment wrapText="1"/>
    </xf>
    <xf numFmtId="3" fontId="32" fillId="2" borderId="1" xfId="0" applyNumberFormat="1" applyFont="1" applyFill="1" applyBorder="1" applyAlignment="1">
      <alignment horizontal="right" wrapText="1"/>
    </xf>
    <xf numFmtId="3" fontId="32" fillId="2" borderId="10" xfId="0" applyNumberFormat="1" applyFont="1" applyFill="1" applyBorder="1" applyAlignment="1">
      <alignment horizontal="right" wrapText="1"/>
    </xf>
    <xf numFmtId="0" fontId="28" fillId="0" borderId="0" xfId="0" applyFont="1"/>
    <xf numFmtId="0" fontId="28" fillId="0" borderId="22" xfId="0" applyFont="1" applyBorder="1"/>
    <xf numFmtId="0" fontId="28" fillId="0" borderId="5" xfId="0" applyFont="1" applyBorder="1"/>
    <xf numFmtId="0" fontId="6" fillId="0" borderId="0" xfId="0" applyFont="1"/>
    <xf numFmtId="0" fontId="46" fillId="2" borderId="0" xfId="0" applyFont="1" applyFill="1" applyBorder="1" applyAlignment="1">
      <alignment wrapText="1"/>
    </xf>
    <xf numFmtId="0" fontId="41" fillId="0" borderId="0" xfId="0" applyFont="1" applyBorder="1" applyAlignment="1">
      <alignment wrapText="1"/>
    </xf>
    <xf numFmtId="0" fontId="40" fillId="0" borderId="23" xfId="0" applyFont="1" applyBorder="1" applyAlignment="1">
      <alignment wrapText="1"/>
    </xf>
    <xf numFmtId="3" fontId="39" fillId="0" borderId="23" xfId="0" applyNumberFormat="1" applyFont="1" applyBorder="1" applyAlignment="1">
      <alignment wrapText="1"/>
    </xf>
    <xf numFmtId="0" fontId="40" fillId="0" borderId="0" xfId="0" applyFont="1" applyBorder="1" applyAlignment="1">
      <alignment wrapText="1"/>
    </xf>
    <xf numFmtId="3" fontId="39" fillId="0" borderId="0" xfId="0" applyNumberFormat="1" applyFont="1" applyBorder="1" applyAlignment="1">
      <alignment wrapText="1"/>
    </xf>
    <xf numFmtId="3" fontId="34" fillId="0" borderId="1" xfId="0" applyNumberFormat="1" applyFont="1" applyBorder="1" applyAlignment="1">
      <alignment horizontal="right" vertical="top" wrapText="1"/>
    </xf>
    <xf numFmtId="3" fontId="34" fillId="0" borderId="1" xfId="0" applyNumberFormat="1" applyFont="1" applyFill="1" applyBorder="1" applyAlignment="1">
      <alignment horizontal="right" vertical="top" wrapText="1"/>
    </xf>
    <xf numFmtId="0" fontId="34" fillId="0" borderId="1" xfId="0" applyFont="1" applyBorder="1" applyAlignment="1">
      <alignment vertical="top" wrapText="1"/>
    </xf>
    <xf numFmtId="0" fontId="0" fillId="0" borderId="1" xfId="0" applyFill="1" applyBorder="1"/>
    <xf numFmtId="0" fontId="0" fillId="0" borderId="24" xfId="0" applyBorder="1"/>
    <xf numFmtId="0" fontId="49" fillId="0" borderId="2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10" xfId="0" applyBorder="1"/>
    <xf numFmtId="0" fontId="16" fillId="0" borderId="27" xfId="0" applyFont="1" applyBorder="1" applyAlignment="1">
      <alignment horizontal="center" vertical="center" wrapText="1"/>
    </xf>
    <xf numFmtId="0" fontId="0" fillId="0" borderId="5" xfId="0" applyBorder="1"/>
    <xf numFmtId="165" fontId="48" fillId="0" borderId="24" xfId="1" applyNumberFormat="1" applyFont="1" applyBorder="1" applyAlignment="1">
      <alignment vertical="top" wrapText="1"/>
    </xf>
    <xf numFmtId="165" fontId="52" fillId="0" borderId="24" xfId="1" applyNumberFormat="1" applyFont="1" applyBorder="1"/>
    <xf numFmtId="165" fontId="52" fillId="0" borderId="28" xfId="1" applyNumberFormat="1" applyFont="1" applyBorder="1"/>
    <xf numFmtId="165" fontId="52" fillId="0" borderId="22" xfId="1" applyNumberFormat="1" applyFont="1" applyBorder="1"/>
    <xf numFmtId="165" fontId="48" fillId="0" borderId="1" xfId="1" applyNumberFormat="1" applyFont="1" applyFill="1" applyBorder="1" applyAlignment="1">
      <alignment horizontal="right" vertical="top" wrapText="1"/>
    </xf>
    <xf numFmtId="165" fontId="52" fillId="0" borderId="1" xfId="1" applyNumberFormat="1" applyFont="1" applyBorder="1"/>
    <xf numFmtId="165" fontId="52" fillId="0" borderId="10" xfId="1" applyNumberFormat="1" applyFont="1" applyBorder="1"/>
    <xf numFmtId="165" fontId="52" fillId="0" borderId="5" xfId="1" applyNumberFormat="1" applyFont="1" applyBorder="1"/>
    <xf numFmtId="165" fontId="48" fillId="0" borderId="25" xfId="1" applyNumberFormat="1" applyFont="1" applyFill="1" applyBorder="1" applyAlignment="1">
      <alignment horizontal="right" vertical="top" wrapText="1"/>
    </xf>
    <xf numFmtId="165" fontId="52" fillId="0" borderId="25" xfId="1" applyNumberFormat="1" applyFont="1" applyBorder="1"/>
    <xf numFmtId="165" fontId="52" fillId="0" borderId="26" xfId="1" applyNumberFormat="1" applyFont="1" applyBorder="1"/>
    <xf numFmtId="165" fontId="52" fillId="0" borderId="27" xfId="1" applyNumberFormat="1" applyFont="1" applyBorder="1"/>
    <xf numFmtId="165" fontId="16" fillId="0" borderId="1" xfId="1" applyNumberFormat="1" applyFont="1" applyBorder="1"/>
    <xf numFmtId="1" fontId="16" fillId="0" borderId="1" xfId="1" applyNumberFormat="1" applyFont="1" applyBorder="1"/>
    <xf numFmtId="1" fontId="49" fillId="0" borderId="1" xfId="1" applyNumberFormat="1" applyFont="1" applyFill="1" applyBorder="1" applyAlignment="1">
      <alignment horizontal="center" vertical="center" wrapText="1"/>
    </xf>
    <xf numFmtId="1" fontId="16" fillId="0" borderId="1" xfId="1" applyNumberFormat="1" applyFont="1" applyBorder="1" applyAlignment="1">
      <alignment horizontal="center" vertical="center"/>
    </xf>
    <xf numFmtId="1" fontId="16" fillId="0" borderId="10" xfId="1" applyNumberFormat="1" applyFont="1" applyBorder="1"/>
    <xf numFmtId="1" fontId="52" fillId="0" borderId="24" xfId="1" applyNumberFormat="1" applyFont="1" applyBorder="1"/>
    <xf numFmtId="1" fontId="52" fillId="0" borderId="1" xfId="1" applyNumberFormat="1" applyFont="1" applyBorder="1"/>
    <xf numFmtId="0" fontId="4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top" wrapText="1"/>
    </xf>
    <xf numFmtId="0" fontId="51" fillId="0" borderId="0" xfId="0" applyFont="1" applyBorder="1" applyAlignment="1"/>
    <xf numFmtId="1" fontId="16" fillId="0" borderId="5" xfId="1" applyNumberFormat="1" applyFont="1" applyBorder="1"/>
    <xf numFmtId="0" fontId="34" fillId="0" borderId="16" xfId="0" applyFont="1" applyBorder="1" applyAlignment="1">
      <alignment horizontal="center"/>
    </xf>
    <xf numFmtId="0" fontId="34" fillId="0" borderId="16" xfId="0" applyFont="1" applyBorder="1" applyAlignment="1">
      <alignment horizontal="center" vertical="top" wrapText="1"/>
    </xf>
    <xf numFmtId="0" fontId="53" fillId="0" borderId="18" xfId="0" applyFont="1" applyFill="1" applyBorder="1" applyAlignment="1">
      <alignment horizontal="center" vertical="top" wrapText="1"/>
    </xf>
    <xf numFmtId="3" fontId="34" fillId="0" borderId="24" xfId="0" applyNumberFormat="1" applyFont="1" applyFill="1" applyBorder="1" applyAlignment="1">
      <alignment horizontal="right" vertical="top" wrapText="1"/>
    </xf>
    <xf numFmtId="1" fontId="48" fillId="0" borderId="1" xfId="1" applyNumberFormat="1" applyFont="1" applyFill="1" applyBorder="1" applyAlignment="1">
      <alignment horizontal="right" vertical="top" wrapText="1"/>
    </xf>
    <xf numFmtId="3" fontId="38" fillId="0" borderId="16" xfId="0" applyNumberFormat="1" applyFont="1" applyFill="1" applyBorder="1" applyAlignment="1">
      <alignment horizontal="right" wrapText="1"/>
    </xf>
    <xf numFmtId="165" fontId="16" fillId="0" borderId="5" xfId="1" applyNumberFormat="1" applyFont="1" applyBorder="1"/>
    <xf numFmtId="0" fontId="34" fillId="0" borderId="1" xfId="0" applyFont="1" applyBorder="1"/>
    <xf numFmtId="0" fontId="34" fillId="0" borderId="1" xfId="0" applyFont="1" applyBorder="1" applyAlignment="1">
      <alignment horizontal="center"/>
    </xf>
    <xf numFmtId="0" fontId="31" fillId="0" borderId="5" xfId="0" applyFont="1" applyBorder="1"/>
    <xf numFmtId="0" fontId="0" fillId="0" borderId="5" xfId="0" applyFont="1" applyBorder="1"/>
    <xf numFmtId="0" fontId="0" fillId="0" borderId="27" xfId="0" applyFont="1" applyBorder="1"/>
    <xf numFmtId="0" fontId="34" fillId="0" borderId="25" xfId="0" applyFont="1" applyBorder="1" applyAlignment="1">
      <alignment horizontal="center"/>
    </xf>
    <xf numFmtId="3" fontId="38" fillId="2" borderId="16" xfId="0" applyNumberFormat="1" applyFont="1" applyFill="1" applyBorder="1" applyAlignment="1">
      <alignment horizontal="right" wrapText="1"/>
    </xf>
    <xf numFmtId="3" fontId="34" fillId="0" borderId="29" xfId="0" applyNumberFormat="1" applyFont="1" applyBorder="1" applyAlignment="1">
      <alignment horizontal="right" vertical="top" wrapText="1"/>
    </xf>
    <xf numFmtId="3" fontId="31" fillId="0" borderId="29" xfId="0" applyNumberFormat="1" applyFont="1" applyBorder="1" applyAlignment="1">
      <alignment horizontal="right" vertical="top" wrapText="1"/>
    </xf>
    <xf numFmtId="0" fontId="34" fillId="0" borderId="29" xfId="0" applyFont="1" applyBorder="1" applyAlignment="1">
      <alignment vertical="top" wrapText="1"/>
    </xf>
    <xf numFmtId="3" fontId="34" fillId="0" borderId="29" xfId="0" applyNumberFormat="1" applyFont="1" applyBorder="1" applyAlignment="1">
      <alignment horizontal="center" vertical="top" wrapText="1"/>
    </xf>
    <xf numFmtId="0" fontId="34" fillId="0" borderId="29" xfId="0" applyFont="1" applyBorder="1" applyAlignment="1">
      <alignment horizontal="center" vertical="top" wrapText="1"/>
    </xf>
    <xf numFmtId="0" fontId="0" fillId="0" borderId="29" xfId="0" applyBorder="1"/>
    <xf numFmtId="3" fontId="34" fillId="0" borderId="3" xfId="0" applyNumberFormat="1" applyFont="1" applyFill="1" applyBorder="1" applyAlignment="1">
      <alignment horizontal="right" vertical="top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3" fontId="34" fillId="0" borderId="30" xfId="0" applyNumberFormat="1" applyFont="1" applyBorder="1" applyAlignment="1">
      <alignment horizontal="right" vertical="top" wrapText="1"/>
    </xf>
    <xf numFmtId="0" fontId="34" fillId="0" borderId="1" xfId="0" applyFont="1" applyBorder="1" applyAlignment="1">
      <alignment horizontal="center" vertical="top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Fill="1" applyBorder="1"/>
    <xf numFmtId="0" fontId="0" fillId="0" borderId="34" xfId="0" applyBorder="1"/>
    <xf numFmtId="0" fontId="0" fillId="0" borderId="35" xfId="0" applyBorder="1"/>
    <xf numFmtId="0" fontId="0" fillId="0" borderId="11" xfId="0" applyBorder="1"/>
    <xf numFmtId="0" fontId="0" fillId="0" borderId="12" xfId="0" applyBorder="1"/>
    <xf numFmtId="0" fontId="34" fillId="0" borderId="36" xfId="0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7" xfId="0" applyFont="1" applyBorder="1" applyAlignment="1">
      <alignment horizontal="center" vertical="top" wrapText="1"/>
    </xf>
    <xf numFmtId="0" fontId="34" fillId="0" borderId="38" xfId="0" applyFont="1" applyBorder="1" applyAlignment="1">
      <alignment horizontal="center"/>
    </xf>
    <xf numFmtId="0" fontId="49" fillId="0" borderId="39" xfId="0" applyFont="1" applyBorder="1" applyAlignment="1">
      <alignment horizontal="center" vertical="center" wrapText="1"/>
    </xf>
    <xf numFmtId="165" fontId="48" fillId="0" borderId="30" xfId="1" applyNumberFormat="1" applyFont="1" applyBorder="1" applyAlignment="1">
      <alignment vertical="top" wrapText="1"/>
    </xf>
    <xf numFmtId="165" fontId="48" fillId="0" borderId="29" xfId="1" applyNumberFormat="1" applyFont="1" applyBorder="1" applyAlignment="1">
      <alignment horizontal="right" vertical="top" wrapText="1"/>
    </xf>
    <xf numFmtId="165" fontId="48" fillId="0" borderId="39" xfId="1" applyNumberFormat="1" applyFont="1" applyBorder="1" applyAlignment="1">
      <alignment horizontal="right" vertical="top" wrapText="1"/>
    </xf>
    <xf numFmtId="3" fontId="34" fillId="0" borderId="40" xfId="0" applyNumberFormat="1" applyFont="1" applyBorder="1" applyAlignment="1">
      <alignment horizontal="right" vertical="top" wrapText="1"/>
    </xf>
    <xf numFmtId="0" fontId="22" fillId="0" borderId="41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34" fillId="0" borderId="34" xfId="0" applyFont="1" applyBorder="1" applyAlignment="1">
      <alignment horizontal="center"/>
    </xf>
    <xf numFmtId="0" fontId="34" fillId="0" borderId="24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0" fillId="0" borderId="18" xfId="0" applyBorder="1"/>
    <xf numFmtId="0" fontId="15" fillId="0" borderId="42" xfId="0" applyFont="1" applyBorder="1"/>
    <xf numFmtId="0" fontId="48" fillId="0" borderId="5" xfId="0" applyFont="1" applyBorder="1" applyAlignment="1">
      <alignment horizontal="center" vertical="top" wrapText="1"/>
    </xf>
    <xf numFmtId="0" fontId="48" fillId="0" borderId="32" xfId="0" applyFont="1" applyBorder="1"/>
    <xf numFmtId="0" fontId="48" fillId="0" borderId="32" xfId="0" applyFont="1" applyBorder="1" applyAlignment="1">
      <alignment vertical="top" wrapText="1"/>
    </xf>
    <xf numFmtId="0" fontId="48" fillId="0" borderId="43" xfId="0" applyFont="1" applyBorder="1"/>
    <xf numFmtId="0" fontId="48" fillId="0" borderId="11" xfId="0" applyFont="1" applyBorder="1" applyAlignment="1">
      <alignment horizontal="center" vertical="top" wrapText="1"/>
    </xf>
    <xf numFmtId="0" fontId="48" fillId="0" borderId="35" xfId="0" applyFont="1" applyBorder="1"/>
    <xf numFmtId="0" fontId="52" fillId="0" borderId="0" xfId="0" applyFont="1"/>
    <xf numFmtId="0" fontId="48" fillId="0" borderId="22" xfId="0" applyFont="1" applyBorder="1" applyAlignment="1">
      <alignment horizontal="center" vertical="top" wrapText="1"/>
    </xf>
    <xf numFmtId="3" fontId="55" fillId="2" borderId="34" xfId="0" applyNumberFormat="1" applyFont="1" applyFill="1" applyBorder="1" applyAlignment="1">
      <alignment wrapText="1"/>
    </xf>
    <xf numFmtId="3" fontId="55" fillId="2" borderId="12" xfId="0" applyNumberFormat="1" applyFont="1" applyFill="1" applyBorder="1" applyAlignment="1">
      <alignment wrapText="1"/>
    </xf>
    <xf numFmtId="0" fontId="0" fillId="0" borderId="44" xfId="0" applyBorder="1"/>
    <xf numFmtId="0" fontId="46" fillId="2" borderId="45" xfId="0" applyFont="1" applyFill="1" applyBorder="1" applyAlignment="1">
      <alignment wrapText="1"/>
    </xf>
    <xf numFmtId="3" fontId="33" fillId="2" borderId="29" xfId="0" applyNumberFormat="1" applyFont="1" applyFill="1" applyBorder="1" applyAlignment="1">
      <alignment horizontal="right" wrapText="1"/>
    </xf>
    <xf numFmtId="3" fontId="46" fillId="2" borderId="18" xfId="0" applyNumberFormat="1" applyFont="1" applyFill="1" applyBorder="1" applyAlignment="1">
      <alignment horizontal="center" wrapText="1"/>
    </xf>
    <xf numFmtId="0" fontId="46" fillId="2" borderId="46" xfId="0" applyFont="1" applyFill="1" applyBorder="1" applyAlignment="1">
      <alignment wrapText="1"/>
    </xf>
    <xf numFmtId="0" fontId="11" fillId="0" borderId="47" xfId="0" applyFont="1" applyBorder="1"/>
    <xf numFmtId="3" fontId="46" fillId="2" borderId="48" xfId="0" applyNumberFormat="1" applyFont="1" applyFill="1" applyBorder="1" applyAlignment="1">
      <alignment horizontal="center" wrapText="1"/>
    </xf>
    <xf numFmtId="3" fontId="46" fillId="2" borderId="42" xfId="0" applyNumberFormat="1" applyFont="1" applyFill="1" applyBorder="1" applyAlignment="1">
      <alignment horizontal="center" wrapText="1"/>
    </xf>
    <xf numFmtId="0" fontId="32" fillId="2" borderId="49" xfId="0" applyFont="1" applyFill="1" applyBorder="1" applyAlignment="1">
      <alignment wrapText="1"/>
    </xf>
    <xf numFmtId="0" fontId="46" fillId="2" borderId="47" xfId="0" applyFont="1" applyFill="1" applyBorder="1" applyAlignment="1">
      <alignment wrapText="1"/>
    </xf>
    <xf numFmtId="3" fontId="28" fillId="2" borderId="29" xfId="0" applyNumberFormat="1" applyFont="1" applyFill="1" applyBorder="1" applyAlignment="1">
      <alignment horizontal="right" wrapText="1"/>
    </xf>
    <xf numFmtId="3" fontId="32" fillId="2" borderId="29" xfId="0" applyNumberFormat="1" applyFont="1" applyFill="1" applyBorder="1" applyAlignment="1">
      <alignment horizontal="right" wrapText="1"/>
    </xf>
    <xf numFmtId="3" fontId="55" fillId="2" borderId="33" xfId="0" applyNumberFormat="1" applyFont="1" applyFill="1" applyBorder="1" applyAlignment="1">
      <alignment wrapText="1"/>
    </xf>
    <xf numFmtId="3" fontId="55" fillId="2" borderId="17" xfId="0" applyNumberFormat="1" applyFont="1" applyFill="1" applyBorder="1" applyAlignment="1">
      <alignment wrapText="1"/>
    </xf>
    <xf numFmtId="0" fontId="53" fillId="0" borderId="19" xfId="0" applyFont="1" applyBorder="1"/>
    <xf numFmtId="0" fontId="39" fillId="0" borderId="50" xfId="0" applyFont="1" applyBorder="1" applyAlignment="1">
      <alignment horizontal="justify" wrapText="1"/>
    </xf>
    <xf numFmtId="0" fontId="39" fillId="0" borderId="0" xfId="0" applyFont="1" applyBorder="1" applyAlignment="1">
      <alignment horizontal="justify" wrapText="1"/>
    </xf>
    <xf numFmtId="3" fontId="39" fillId="0" borderId="21" xfId="0" applyNumberFormat="1" applyFont="1" applyBorder="1" applyAlignment="1">
      <alignment horizontal="right" wrapText="1"/>
    </xf>
    <xf numFmtId="3" fontId="30" fillId="0" borderId="18" xfId="0" applyNumberFormat="1" applyFont="1" applyBorder="1"/>
    <xf numFmtId="0" fontId="30" fillId="0" borderId="18" xfId="0" applyFont="1" applyBorder="1"/>
    <xf numFmtId="0" fontId="40" fillId="0" borderId="50" xfId="0" applyFont="1" applyBorder="1" applyAlignment="1">
      <alignment horizontal="justify" wrapText="1"/>
    </xf>
    <xf numFmtId="0" fontId="53" fillId="0" borderId="50" xfId="0" applyFont="1" applyBorder="1"/>
    <xf numFmtId="0" fontId="39" fillId="0" borderId="18" xfId="0" applyFont="1" applyBorder="1" applyAlignment="1">
      <alignment horizontal="center" wrapText="1"/>
    </xf>
    <xf numFmtId="0" fontId="39" fillId="0" borderId="21" xfId="0" applyFont="1" applyBorder="1" applyAlignment="1">
      <alignment horizontal="center" wrapText="1"/>
    </xf>
    <xf numFmtId="0" fontId="39" fillId="0" borderId="42" xfId="0" applyFont="1" applyBorder="1" applyAlignment="1">
      <alignment horizontal="center" wrapText="1"/>
    </xf>
    <xf numFmtId="3" fontId="58" fillId="0" borderId="18" xfId="0" applyNumberFormat="1" applyFont="1" applyBorder="1"/>
    <xf numFmtId="3" fontId="46" fillId="2" borderId="51" xfId="0" applyNumberFormat="1" applyFont="1" applyFill="1" applyBorder="1" applyAlignment="1">
      <alignment horizontal="center" wrapText="1"/>
    </xf>
    <xf numFmtId="3" fontId="58" fillId="0" borderId="52" xfId="0" applyNumberFormat="1" applyFont="1" applyBorder="1"/>
    <xf numFmtId="3" fontId="58" fillId="0" borderId="53" xfId="0" applyNumberFormat="1" applyFont="1" applyBorder="1"/>
    <xf numFmtId="0" fontId="53" fillId="0" borderId="7" xfId="0" applyFont="1" applyFill="1" applyBorder="1" applyAlignment="1">
      <alignment horizontal="center" vertical="top" wrapText="1"/>
    </xf>
    <xf numFmtId="0" fontId="15" fillId="0" borderId="54" xfId="0" applyFont="1" applyBorder="1" applyAlignment="1"/>
    <xf numFmtId="0" fontId="56" fillId="0" borderId="52" xfId="0" applyFont="1" applyFill="1" applyBorder="1" applyAlignment="1">
      <alignment vertical="top" wrapText="1"/>
    </xf>
    <xf numFmtId="0" fontId="52" fillId="0" borderId="52" xfId="0" applyFont="1" applyBorder="1"/>
    <xf numFmtId="0" fontId="57" fillId="0" borderId="48" xfId="0" applyFont="1" applyBorder="1"/>
    <xf numFmtId="165" fontId="59" fillId="0" borderId="1" xfId="1" applyNumberFormat="1" applyFont="1" applyBorder="1"/>
    <xf numFmtId="3" fontId="27" fillId="0" borderId="16" xfId="0" applyNumberFormat="1" applyFont="1" applyFill="1" applyBorder="1"/>
    <xf numFmtId="3" fontId="27" fillId="0" borderId="16" xfId="0" applyNumberFormat="1" applyFont="1" applyBorder="1"/>
    <xf numFmtId="1" fontId="60" fillId="0" borderId="39" xfId="1" applyNumberFormat="1" applyFont="1" applyBorder="1" applyAlignment="1">
      <alignment horizontal="right" vertical="top" wrapText="1"/>
    </xf>
    <xf numFmtId="1" fontId="60" fillId="0" borderId="25" xfId="1" applyNumberFormat="1" applyFont="1" applyFill="1" applyBorder="1" applyAlignment="1">
      <alignment horizontal="right" vertical="top" wrapText="1"/>
    </xf>
    <xf numFmtId="1" fontId="16" fillId="0" borderId="28" xfId="1" applyNumberFormat="1" applyFont="1" applyBorder="1" applyAlignment="1">
      <alignment horizontal="right"/>
    </xf>
    <xf numFmtId="1" fontId="16" fillId="0" borderId="22" xfId="1" applyNumberFormat="1" applyFont="1" applyBorder="1" applyAlignment="1">
      <alignment horizontal="right"/>
    </xf>
    <xf numFmtId="1" fontId="16" fillId="0" borderId="24" xfId="1" applyNumberFormat="1" applyFont="1" applyBorder="1" applyAlignment="1">
      <alignment horizontal="right"/>
    </xf>
    <xf numFmtId="1" fontId="16" fillId="0" borderId="10" xfId="1" applyNumberFormat="1" applyFont="1" applyBorder="1" applyAlignment="1">
      <alignment horizontal="right"/>
    </xf>
    <xf numFmtId="1" fontId="16" fillId="0" borderId="5" xfId="1" applyNumberFormat="1" applyFont="1" applyBorder="1" applyAlignment="1">
      <alignment horizontal="right"/>
    </xf>
    <xf numFmtId="1" fontId="16" fillId="0" borderId="1" xfId="1" applyNumberFormat="1" applyFont="1" applyBorder="1" applyAlignment="1">
      <alignment horizontal="right"/>
    </xf>
    <xf numFmtId="1" fontId="49" fillId="0" borderId="25" xfId="0" applyNumberFormat="1" applyFont="1" applyBorder="1" applyAlignment="1">
      <alignment horizontal="right"/>
    </xf>
    <xf numFmtId="1" fontId="59" fillId="0" borderId="25" xfId="1" applyNumberFormat="1" applyFont="1" applyBorder="1" applyAlignment="1">
      <alignment horizontal="right"/>
    </xf>
    <xf numFmtId="1" fontId="16" fillId="0" borderId="26" xfId="1" applyNumberFormat="1" applyFont="1" applyBorder="1" applyAlignment="1">
      <alignment horizontal="right"/>
    </xf>
    <xf numFmtId="1" fontId="16" fillId="0" borderId="27" xfId="1" applyNumberFormat="1" applyFont="1" applyBorder="1" applyAlignment="1">
      <alignment horizontal="right"/>
    </xf>
    <xf numFmtId="1" fontId="16" fillId="0" borderId="25" xfId="1" applyNumberFormat="1" applyFont="1" applyBorder="1" applyAlignment="1">
      <alignment horizontal="right"/>
    </xf>
    <xf numFmtId="1" fontId="48" fillId="0" borderId="24" xfId="0" applyNumberFormat="1" applyFont="1" applyBorder="1" applyAlignment="1">
      <alignment horizontal="right" vertical="top" wrapText="1"/>
    </xf>
    <xf numFmtId="1" fontId="48" fillId="0" borderId="30" xfId="1" applyNumberFormat="1" applyFont="1" applyBorder="1" applyAlignment="1">
      <alignment horizontal="right" vertical="top" wrapText="1"/>
    </xf>
    <xf numFmtId="1" fontId="48" fillId="0" borderId="24" xfId="1" applyNumberFormat="1" applyFont="1" applyBorder="1" applyAlignment="1">
      <alignment horizontal="right" vertical="top" wrapText="1"/>
    </xf>
    <xf numFmtId="1" fontId="52" fillId="0" borderId="24" xfId="1" applyNumberFormat="1" applyFont="1" applyBorder="1" applyAlignment="1">
      <alignment horizontal="right"/>
    </xf>
    <xf numFmtId="1" fontId="52" fillId="0" borderId="28" xfId="1" applyNumberFormat="1" applyFont="1" applyBorder="1" applyAlignment="1">
      <alignment horizontal="right"/>
    </xf>
    <xf numFmtId="1" fontId="48" fillId="0" borderId="1" xfId="0" applyNumberFormat="1" applyFont="1" applyBorder="1" applyAlignment="1">
      <alignment horizontal="right"/>
    </xf>
    <xf numFmtId="1" fontId="48" fillId="0" borderId="29" xfId="1" applyNumberFormat="1" applyFont="1" applyBorder="1" applyAlignment="1">
      <alignment horizontal="right" vertical="top" wrapText="1"/>
    </xf>
    <xf numFmtId="1" fontId="52" fillId="0" borderId="1" xfId="1" applyNumberFormat="1" applyFont="1" applyBorder="1" applyAlignment="1">
      <alignment horizontal="right"/>
    </xf>
    <xf numFmtId="1" fontId="52" fillId="0" borderId="10" xfId="1" applyNumberFormat="1" applyFont="1" applyBorder="1" applyAlignment="1">
      <alignment horizontal="right"/>
    </xf>
    <xf numFmtId="1" fontId="48" fillId="0" borderId="1" xfId="0" applyNumberFormat="1" applyFont="1" applyBorder="1" applyAlignment="1">
      <alignment horizontal="right" vertical="top" wrapText="1"/>
    </xf>
    <xf numFmtId="1" fontId="48" fillId="0" borderId="1" xfId="1" applyNumberFormat="1" applyFont="1" applyFill="1" applyBorder="1" applyAlignment="1">
      <alignment horizontal="right" vertical="center" wrapText="1"/>
    </xf>
    <xf numFmtId="1" fontId="52" fillId="0" borderId="1" xfId="1" applyNumberFormat="1" applyFont="1" applyBorder="1" applyAlignment="1">
      <alignment horizontal="right" vertical="center"/>
    </xf>
    <xf numFmtId="1" fontId="52" fillId="0" borderId="5" xfId="1" applyNumberFormat="1" applyFont="1" applyBorder="1" applyAlignment="1">
      <alignment horizontal="right"/>
    </xf>
    <xf numFmtId="0" fontId="34" fillId="0" borderId="49" xfId="0" applyFont="1" applyBorder="1" applyAlignment="1">
      <alignment horizontal="center"/>
    </xf>
    <xf numFmtId="166" fontId="16" fillId="0" borderId="5" xfId="1" applyNumberFormat="1" applyFont="1" applyBorder="1"/>
    <xf numFmtId="14" fontId="54" fillId="0" borderId="0" xfId="0" applyNumberFormat="1" applyFont="1" applyAlignment="1">
      <alignment vertical="top" wrapText="1"/>
    </xf>
    <xf numFmtId="0" fontId="54" fillId="0" borderId="0" xfId="0" applyFont="1" applyAlignment="1">
      <alignment vertical="top" wrapText="1"/>
    </xf>
    <xf numFmtId="3" fontId="17" fillId="0" borderId="0" xfId="0" applyNumberFormat="1" applyFont="1" applyAlignment="1"/>
    <xf numFmtId="3" fontId="53" fillId="0" borderId="42" xfId="0" applyNumberFormat="1" applyFont="1" applyBorder="1"/>
    <xf numFmtId="0" fontId="61" fillId="0" borderId="36" xfId="0" applyFont="1" applyBorder="1"/>
    <xf numFmtId="0" fontId="43" fillId="2" borderId="55" xfId="0" applyFont="1" applyFill="1" applyBorder="1" applyAlignment="1">
      <alignment horizontal="center" wrapText="1"/>
    </xf>
    <xf numFmtId="0" fontId="43" fillId="2" borderId="56" xfId="0" applyFont="1" applyFill="1" applyBorder="1" applyAlignment="1">
      <alignment horizontal="center" wrapText="1"/>
    </xf>
    <xf numFmtId="3" fontId="46" fillId="2" borderId="57" xfId="0" applyNumberFormat="1" applyFont="1" applyFill="1" applyBorder="1" applyAlignment="1">
      <alignment horizontal="center" wrapText="1"/>
    </xf>
    <xf numFmtId="3" fontId="46" fillId="2" borderId="58" xfId="0" applyNumberFormat="1" applyFont="1" applyFill="1" applyBorder="1" applyAlignment="1">
      <alignment horizontal="center" wrapText="1"/>
    </xf>
    <xf numFmtId="0" fontId="0" fillId="0" borderId="1" xfId="0" applyBorder="1" applyAlignment="1"/>
    <xf numFmtId="0" fontId="61" fillId="0" borderId="37" xfId="0" applyFont="1" applyBorder="1"/>
    <xf numFmtId="0" fontId="61" fillId="0" borderId="37" xfId="0" applyFont="1" applyFill="1" applyBorder="1"/>
    <xf numFmtId="3" fontId="44" fillId="2" borderId="25" xfId="0" applyNumberFormat="1" applyFont="1" applyFill="1" applyBorder="1" applyAlignment="1">
      <alignment horizontal="right" wrapText="1"/>
    </xf>
    <xf numFmtId="3" fontId="44" fillId="2" borderId="26" xfId="0" applyNumberFormat="1" applyFont="1" applyFill="1" applyBorder="1" applyAlignment="1">
      <alignment horizontal="right" wrapText="1"/>
    </xf>
    <xf numFmtId="0" fontId="61" fillId="0" borderId="38" xfId="0" applyFont="1" applyBorder="1"/>
    <xf numFmtId="3" fontId="27" fillId="0" borderId="16" xfId="4" applyNumberFormat="1" applyFont="1" applyFill="1" applyBorder="1"/>
    <xf numFmtId="3" fontId="61" fillId="0" borderId="37" xfId="0" applyNumberFormat="1" applyFont="1" applyBorder="1"/>
    <xf numFmtId="3" fontId="61" fillId="0" borderId="36" xfId="0" applyNumberFormat="1" applyFont="1" applyBorder="1"/>
    <xf numFmtId="3" fontId="28" fillId="2" borderId="30" xfId="0" applyNumberFormat="1" applyFont="1" applyFill="1" applyBorder="1" applyAlignment="1">
      <alignment horizontal="right" wrapText="1"/>
    </xf>
    <xf numFmtId="0" fontId="43" fillId="2" borderId="39" xfId="0" applyFont="1" applyFill="1" applyBorder="1" applyAlignment="1">
      <alignment horizontal="center" wrapText="1"/>
    </xf>
    <xf numFmtId="0" fontId="43" fillId="2" borderId="25" xfId="0" applyFont="1" applyFill="1" applyBorder="1" applyAlignment="1">
      <alignment horizontal="center" wrapText="1"/>
    </xf>
    <xf numFmtId="0" fontId="43" fillId="2" borderId="26" xfId="0" applyFont="1" applyFill="1" applyBorder="1" applyAlignment="1">
      <alignment horizontal="center" wrapText="1"/>
    </xf>
    <xf numFmtId="3" fontId="28" fillId="2" borderId="59" xfId="0" applyNumberFormat="1" applyFont="1" applyFill="1" applyBorder="1" applyAlignment="1">
      <alignment horizontal="right" wrapText="1"/>
    </xf>
    <xf numFmtId="3" fontId="28" fillId="2" borderId="60" xfId="0" applyNumberFormat="1" applyFont="1" applyFill="1" applyBorder="1" applyAlignment="1">
      <alignment horizontal="right" wrapText="1"/>
    </xf>
    <xf numFmtId="3" fontId="33" fillId="2" borderId="59" xfId="0" applyNumberFormat="1" applyFont="1" applyFill="1" applyBorder="1" applyAlignment="1">
      <alignment horizontal="right" wrapText="1"/>
    </xf>
    <xf numFmtId="3" fontId="32" fillId="2" borderId="18" xfId="0" applyNumberFormat="1" applyFont="1" applyFill="1" applyBorder="1" applyAlignment="1">
      <alignment wrapText="1"/>
    </xf>
    <xf numFmtId="3" fontId="20" fillId="0" borderId="0" xfId="0" applyNumberFormat="1" applyFont="1" applyAlignment="1">
      <alignment horizontal="center" wrapText="1"/>
    </xf>
    <xf numFmtId="1" fontId="65" fillId="0" borderId="26" xfId="4" applyNumberFormat="1" applyFont="1" applyBorder="1" applyAlignment="1">
      <alignment horizontal="center" vertical="center" wrapText="1"/>
    </xf>
    <xf numFmtId="0" fontId="10" fillId="0" borderId="38" xfId="0" applyFont="1" applyBorder="1"/>
    <xf numFmtId="0" fontId="62" fillId="0" borderId="41" xfId="0" applyFont="1" applyBorder="1"/>
    <xf numFmtId="0" fontId="62" fillId="0" borderId="37" xfId="0" applyFont="1" applyBorder="1"/>
    <xf numFmtId="0" fontId="62" fillId="0" borderId="37" xfId="0" applyFont="1" applyFill="1" applyBorder="1"/>
    <xf numFmtId="0" fontId="63" fillId="0" borderId="37" xfId="0" applyFont="1" applyBorder="1"/>
    <xf numFmtId="0" fontId="63" fillId="0" borderId="47" xfId="0" applyFont="1" applyFill="1" applyBorder="1"/>
    <xf numFmtId="1" fontId="65" fillId="0" borderId="39" xfId="4" applyNumberFormat="1" applyFont="1" applyBorder="1" applyAlignment="1">
      <alignment horizontal="center" vertical="center" wrapText="1"/>
    </xf>
    <xf numFmtId="3" fontId="62" fillId="0" borderId="30" xfId="4" applyNumberFormat="1" applyFont="1" applyBorder="1"/>
    <xf numFmtId="3" fontId="62" fillId="0" borderId="29" xfId="4" applyNumberFormat="1" applyFont="1" applyBorder="1"/>
    <xf numFmtId="3" fontId="62" fillId="0" borderId="29" xfId="4" applyNumberFormat="1" applyFont="1" applyFill="1" applyBorder="1"/>
    <xf numFmtId="3" fontId="63" fillId="0" borderId="29" xfId="0" applyNumberFormat="1" applyFont="1" applyBorder="1" applyAlignment="1">
      <alignment horizontal="right"/>
    </xf>
    <xf numFmtId="3" fontId="63" fillId="0" borderId="52" xfId="0" applyNumberFormat="1" applyFont="1" applyBorder="1"/>
    <xf numFmtId="1" fontId="65" fillId="0" borderId="18" xfId="4" applyNumberFormat="1" applyFont="1" applyBorder="1" applyAlignment="1">
      <alignment horizontal="center" vertical="center" wrapText="1"/>
    </xf>
    <xf numFmtId="3" fontId="62" fillId="0" borderId="15" xfId="4" applyNumberFormat="1" applyFont="1" applyBorder="1"/>
    <xf numFmtId="3" fontId="62" fillId="0" borderId="16" xfId="4" applyNumberFormat="1" applyFont="1" applyBorder="1"/>
    <xf numFmtId="3" fontId="62" fillId="0" borderId="16" xfId="4" applyNumberFormat="1" applyFont="1" applyFill="1" applyBorder="1"/>
    <xf numFmtId="3" fontId="63" fillId="0" borderId="16" xfId="0" applyNumberFormat="1" applyFont="1" applyBorder="1" applyAlignment="1">
      <alignment horizontal="right"/>
    </xf>
    <xf numFmtId="3" fontId="63" fillId="0" borderId="18" xfId="0" applyNumberFormat="1" applyFont="1" applyBorder="1"/>
    <xf numFmtId="3" fontId="66" fillId="0" borderId="15" xfId="0" applyNumberFormat="1" applyFont="1" applyFill="1" applyBorder="1"/>
    <xf numFmtId="3" fontId="66" fillId="0" borderId="16" xfId="0" applyNumberFormat="1" applyFont="1" applyFill="1" applyBorder="1"/>
    <xf numFmtId="3" fontId="64" fillId="0" borderId="16" xfId="0" applyNumberFormat="1" applyFont="1" applyBorder="1"/>
    <xf numFmtId="3" fontId="66" fillId="0" borderId="16" xfId="0" applyNumberFormat="1" applyFont="1" applyBorder="1"/>
    <xf numFmtId="3" fontId="64" fillId="0" borderId="18" xfId="0" applyNumberFormat="1" applyFont="1" applyBorder="1"/>
    <xf numFmtId="1" fontId="65" fillId="0" borderId="43" xfId="4" applyNumberFormat="1" applyFont="1" applyBorder="1" applyAlignment="1">
      <alignment horizontal="center" vertical="center" wrapText="1"/>
    </xf>
    <xf numFmtId="3" fontId="62" fillId="0" borderId="31" xfId="4" applyNumberFormat="1" applyFont="1" applyBorder="1"/>
    <xf numFmtId="3" fontId="62" fillId="0" borderId="32" xfId="4" applyNumberFormat="1" applyFont="1" applyBorder="1"/>
    <xf numFmtId="1" fontId="64" fillId="0" borderId="38" xfId="4" applyNumberFormat="1" applyFont="1" applyBorder="1" applyAlignment="1">
      <alignment horizontal="center" vertical="center" wrapText="1"/>
    </xf>
    <xf numFmtId="3" fontId="62" fillId="0" borderId="41" xfId="0" applyNumberFormat="1" applyFont="1" applyBorder="1"/>
    <xf numFmtId="3" fontId="62" fillId="0" borderId="37" xfId="0" applyNumberFormat="1" applyFont="1" applyBorder="1"/>
    <xf numFmtId="3" fontId="63" fillId="0" borderId="37" xfId="0" applyNumberFormat="1" applyFont="1" applyBorder="1"/>
    <xf numFmtId="0" fontId="62" fillId="0" borderId="49" xfId="0" applyFont="1" applyBorder="1"/>
    <xf numFmtId="3" fontId="62" fillId="0" borderId="17" xfId="4" applyNumberFormat="1" applyFont="1" applyFill="1" applyBorder="1"/>
    <xf numFmtId="3" fontId="62" fillId="0" borderId="33" xfId="4" applyNumberFormat="1" applyFont="1" applyFill="1" applyBorder="1"/>
    <xf numFmtId="3" fontId="62" fillId="0" borderId="35" xfId="4" applyNumberFormat="1" applyFont="1" applyBorder="1"/>
    <xf numFmtId="3" fontId="62" fillId="0" borderId="49" xfId="0" applyNumberFormat="1" applyFont="1" applyBorder="1"/>
    <xf numFmtId="3" fontId="66" fillId="0" borderId="17" xfId="0" applyNumberFormat="1" applyFont="1" applyBorder="1"/>
    <xf numFmtId="0" fontId="62" fillId="0" borderId="46" xfId="0" applyFont="1" applyFill="1" applyBorder="1"/>
    <xf numFmtId="3" fontId="62" fillId="0" borderId="21" xfId="0" applyNumberFormat="1" applyFont="1" applyBorder="1"/>
    <xf numFmtId="3" fontId="62" fillId="0" borderId="57" xfId="0" applyNumberFormat="1" applyFont="1" applyBorder="1"/>
    <xf numFmtId="0" fontId="52" fillId="0" borderId="61" xfId="0" applyFont="1" applyBorder="1"/>
    <xf numFmtId="3" fontId="66" fillId="0" borderId="21" xfId="0" applyNumberFormat="1" applyFont="1" applyFill="1" applyBorder="1"/>
    <xf numFmtId="0" fontId="63" fillId="0" borderId="47" xfId="0" applyFont="1" applyBorder="1"/>
    <xf numFmtId="3" fontId="63" fillId="0" borderId="47" xfId="0" applyNumberFormat="1" applyFont="1" applyBorder="1"/>
    <xf numFmtId="3" fontId="64" fillId="0" borderId="18" xfId="0" applyNumberFormat="1" applyFont="1" applyBorder="1" applyAlignment="1">
      <alignment horizontal="right"/>
    </xf>
    <xf numFmtId="165" fontId="52" fillId="0" borderId="30" xfId="1" applyNumberFormat="1" applyFont="1" applyBorder="1"/>
    <xf numFmtId="165" fontId="52" fillId="0" borderId="29" xfId="1" applyNumberFormat="1" applyFont="1" applyBorder="1"/>
    <xf numFmtId="165" fontId="67" fillId="0" borderId="29" xfId="1" applyNumberFormat="1" applyFont="1" applyBorder="1"/>
    <xf numFmtId="165" fontId="57" fillId="0" borderId="29" xfId="1" applyNumberFormat="1" applyFont="1" applyBorder="1"/>
    <xf numFmtId="165" fontId="52" fillId="0" borderId="33" xfId="1" applyNumberFormat="1" applyFont="1" applyBorder="1"/>
    <xf numFmtId="165" fontId="52" fillId="0" borderId="12" xfId="1" applyNumberFormat="1" applyFont="1" applyBorder="1"/>
    <xf numFmtId="165" fontId="57" fillId="0" borderId="52" xfId="1" applyNumberFormat="1" applyFont="1" applyBorder="1"/>
    <xf numFmtId="165" fontId="52" fillId="0" borderId="57" xfId="1" applyNumberFormat="1" applyFont="1" applyBorder="1"/>
    <xf numFmtId="165" fontId="52" fillId="0" borderId="62" xfId="1" applyNumberFormat="1" applyFont="1" applyBorder="1"/>
    <xf numFmtId="165" fontId="0" fillId="0" borderId="0" xfId="0" applyNumberFormat="1"/>
    <xf numFmtId="165" fontId="57" fillId="0" borderId="59" xfId="1" applyNumberFormat="1" applyFont="1" applyBorder="1"/>
    <xf numFmtId="165" fontId="57" fillId="0" borderId="53" xfId="1" applyNumberFormat="1" applyFont="1" applyBorder="1"/>
    <xf numFmtId="165" fontId="2" fillId="0" borderId="0" xfId="0" applyNumberFormat="1" applyFont="1" applyBorder="1"/>
    <xf numFmtId="165" fontId="15" fillId="0" borderId="0" xfId="0" applyNumberFormat="1" applyFont="1"/>
    <xf numFmtId="165" fontId="16" fillId="0" borderId="26" xfId="1" applyNumberFormat="1" applyFont="1" applyBorder="1"/>
    <xf numFmtId="0" fontId="34" fillId="0" borderId="37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35" fillId="0" borderId="10" xfId="0" applyFont="1" applyBorder="1" applyAlignment="1">
      <alignment horizontal="right"/>
    </xf>
    <xf numFmtId="165" fontId="52" fillId="0" borderId="10" xfId="1" applyNumberFormat="1" applyFont="1" applyFill="1" applyBorder="1"/>
    <xf numFmtId="0" fontId="43" fillId="2" borderId="63" xfId="0" applyFont="1" applyFill="1" applyBorder="1" applyAlignment="1">
      <alignment horizontal="center" wrapText="1"/>
    </xf>
    <xf numFmtId="3" fontId="33" fillId="2" borderId="2" xfId="0" applyNumberFormat="1" applyFont="1" applyFill="1" applyBorder="1" applyAlignment="1">
      <alignment horizontal="right" wrapText="1"/>
    </xf>
    <xf numFmtId="3" fontId="33" fillId="2" borderId="5" xfId="0" applyNumberFormat="1" applyFont="1" applyFill="1" applyBorder="1" applyAlignment="1">
      <alignment wrapText="1"/>
    </xf>
    <xf numFmtId="3" fontId="33" fillId="2" borderId="5" xfId="0" applyNumberFormat="1" applyFont="1" applyFill="1" applyBorder="1" applyAlignment="1">
      <alignment horizontal="right" wrapText="1"/>
    </xf>
    <xf numFmtId="3" fontId="44" fillId="2" borderId="5" xfId="0" applyNumberFormat="1" applyFont="1" applyFill="1" applyBorder="1" applyAlignment="1">
      <alignment horizontal="right" wrapText="1"/>
    </xf>
    <xf numFmtId="3" fontId="28" fillId="2" borderId="5" xfId="0" applyNumberFormat="1" applyFont="1" applyFill="1" applyBorder="1" applyAlignment="1">
      <alignment horizontal="right" wrapText="1"/>
    </xf>
    <xf numFmtId="3" fontId="44" fillId="2" borderId="27" xfId="0" applyNumberFormat="1" applyFont="1" applyFill="1" applyBorder="1" applyAlignment="1">
      <alignment horizontal="right" wrapText="1"/>
    </xf>
    <xf numFmtId="3" fontId="46" fillId="2" borderId="64" xfId="0" applyNumberFormat="1" applyFont="1" applyFill="1" applyBorder="1" applyAlignment="1">
      <alignment horizontal="center" wrapText="1"/>
    </xf>
    <xf numFmtId="3" fontId="44" fillId="2" borderId="9" xfId="0" applyNumberFormat="1" applyFont="1" applyFill="1" applyBorder="1" applyAlignment="1">
      <alignment horizontal="right" wrapText="1"/>
    </xf>
    <xf numFmtId="3" fontId="46" fillId="2" borderId="65" xfId="0" applyNumberFormat="1" applyFont="1" applyFill="1" applyBorder="1" applyAlignment="1">
      <alignment horizontal="center" wrapText="1"/>
    </xf>
    <xf numFmtId="0" fontId="48" fillId="0" borderId="27" xfId="0" applyFont="1" applyBorder="1" applyAlignment="1">
      <alignment horizontal="center" vertical="top" wrapText="1"/>
    </xf>
    <xf numFmtId="3" fontId="35" fillId="0" borderId="0" xfId="0" applyNumberFormat="1" applyFont="1" applyBorder="1" applyAlignment="1">
      <alignment horizontal="center"/>
    </xf>
    <xf numFmtId="0" fontId="36" fillId="0" borderId="0" xfId="3" applyFont="1" applyAlignment="1"/>
    <xf numFmtId="3" fontId="36" fillId="0" borderId="0" xfId="3" applyNumberFormat="1" applyFont="1" applyAlignment="1"/>
    <xf numFmtId="3" fontId="36" fillId="0" borderId="0" xfId="3" applyNumberFormat="1" applyFont="1" applyAlignment="1">
      <alignment horizontal="right"/>
    </xf>
    <xf numFmtId="0" fontId="69" fillId="0" borderId="9" xfId="0" applyFont="1" applyBorder="1"/>
    <xf numFmtId="0" fontId="69" fillId="0" borderId="44" xfId="3" applyFont="1" applyBorder="1" applyAlignment="1">
      <alignment horizontal="center" wrapText="1"/>
    </xf>
    <xf numFmtId="3" fontId="69" fillId="0" borderId="44" xfId="3" applyNumberFormat="1" applyFont="1" applyBorder="1" applyAlignment="1">
      <alignment horizontal="center" wrapText="1"/>
    </xf>
    <xf numFmtId="3" fontId="69" fillId="0" borderId="13" xfId="3" applyNumberFormat="1" applyFont="1" applyBorder="1" applyAlignment="1">
      <alignment horizontal="center" wrapText="1"/>
    </xf>
    <xf numFmtId="0" fontId="69" fillId="0" borderId="22" xfId="0" applyFont="1" applyBorder="1"/>
    <xf numFmtId="0" fontId="69" fillId="0" borderId="24" xfId="3" applyFont="1" applyBorder="1" applyAlignment="1">
      <alignment horizontal="left" wrapText="1"/>
    </xf>
    <xf numFmtId="3" fontId="69" fillId="0" borderId="24" xfId="3" applyNumberFormat="1" applyFont="1" applyBorder="1" applyAlignment="1">
      <alignment horizontal="center" wrapText="1"/>
    </xf>
    <xf numFmtId="3" fontId="69" fillId="0" borderId="28" xfId="3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horizontal="right"/>
    </xf>
    <xf numFmtId="49" fontId="22" fillId="0" borderId="1" xfId="3" applyNumberFormat="1" applyFont="1" applyBorder="1" applyAlignment="1">
      <alignment horizontal="justify" wrapText="1"/>
    </xf>
    <xf numFmtId="3" fontId="22" fillId="0" borderId="1" xfId="3" applyNumberFormat="1" applyFont="1" applyBorder="1" applyAlignment="1">
      <alignment horizontal="right" wrapText="1"/>
    </xf>
    <xf numFmtId="3" fontId="22" fillId="0" borderId="10" xfId="3" applyNumberFormat="1" applyFont="1" applyBorder="1" applyAlignment="1">
      <alignment horizontal="right" wrapText="1"/>
    </xf>
    <xf numFmtId="49" fontId="69" fillId="0" borderId="5" xfId="0" applyNumberFormat="1" applyFont="1" applyBorder="1"/>
    <xf numFmtId="49" fontId="69" fillId="0" borderId="1" xfId="3" applyNumberFormat="1" applyFont="1" applyBorder="1" applyAlignment="1">
      <alignment horizontal="justify" wrapText="1"/>
    </xf>
    <xf numFmtId="49" fontId="69" fillId="0" borderId="1" xfId="3" applyNumberFormat="1" applyFont="1" applyBorder="1"/>
    <xf numFmtId="0" fontId="69" fillId="0" borderId="1" xfId="3" applyFont="1" applyBorder="1"/>
    <xf numFmtId="0" fontId="69" fillId="0" borderId="10" xfId="3" applyFont="1" applyBorder="1"/>
    <xf numFmtId="49" fontId="22" fillId="0" borderId="1" xfId="3" applyNumberFormat="1" applyFont="1" applyFill="1" applyBorder="1" applyAlignment="1">
      <alignment horizontal="justify" wrapText="1"/>
    </xf>
    <xf numFmtId="0" fontId="22" fillId="0" borderId="1" xfId="3" applyFont="1" applyBorder="1"/>
    <xf numFmtId="0" fontId="22" fillId="0" borderId="10" xfId="3" applyFont="1" applyBorder="1"/>
    <xf numFmtId="49" fontId="22" fillId="0" borderId="1" xfId="3" applyNumberFormat="1" applyFont="1" applyBorder="1"/>
    <xf numFmtId="0" fontId="22" fillId="0" borderId="1" xfId="0" applyFont="1" applyBorder="1"/>
    <xf numFmtId="0" fontId="22" fillId="0" borderId="10" xfId="0" applyFont="1" applyBorder="1"/>
    <xf numFmtId="49" fontId="22" fillId="0" borderId="27" xfId="0" applyNumberFormat="1" applyFont="1" applyBorder="1" applyAlignment="1">
      <alignment horizontal="right"/>
    </xf>
    <xf numFmtId="0" fontId="22" fillId="0" borderId="25" xfId="0" applyFont="1" applyBorder="1"/>
    <xf numFmtId="0" fontId="22" fillId="0" borderId="26" xfId="0" applyFont="1" applyBorder="1"/>
    <xf numFmtId="3" fontId="22" fillId="2" borderId="1" xfId="3" applyNumberFormat="1" applyFont="1" applyFill="1" applyBorder="1" applyAlignment="1">
      <alignment horizontal="right" wrapText="1"/>
    </xf>
    <xf numFmtId="3" fontId="22" fillId="2" borderId="10" xfId="3" applyNumberFormat="1" applyFont="1" applyFill="1" applyBorder="1" applyAlignment="1">
      <alignment horizontal="right" wrapText="1"/>
    </xf>
    <xf numFmtId="0" fontId="68" fillId="2" borderId="0" xfId="0" applyFont="1" applyFill="1"/>
    <xf numFmtId="0" fontId="34" fillId="2" borderId="10" xfId="0" applyFont="1" applyFill="1" applyBorder="1" applyAlignment="1">
      <alignment vertical="top" wrapText="1"/>
    </xf>
    <xf numFmtId="0" fontId="34" fillId="2" borderId="10" xfId="0" applyFont="1" applyFill="1" applyBorder="1"/>
    <xf numFmtId="3" fontId="50" fillId="0" borderId="47" xfId="0" applyNumberFormat="1" applyFont="1" applyBorder="1" applyAlignment="1">
      <alignment horizontal="center" vertical="top" wrapText="1"/>
    </xf>
    <xf numFmtId="3" fontId="50" fillId="0" borderId="18" xfId="0" applyNumberFormat="1" applyFont="1" applyBorder="1" applyAlignment="1">
      <alignment horizontal="center" vertical="top" wrapText="1"/>
    </xf>
    <xf numFmtId="3" fontId="56" fillId="0" borderId="47" xfId="0" applyNumberFormat="1" applyFont="1" applyBorder="1" applyAlignment="1">
      <alignment horizontal="center" vertical="top" wrapText="1"/>
    </xf>
    <xf numFmtId="3" fontId="56" fillId="0" borderId="18" xfId="0" applyNumberFormat="1" applyFont="1" applyBorder="1" applyAlignment="1">
      <alignment horizontal="center" vertical="top" wrapText="1"/>
    </xf>
    <xf numFmtId="0" fontId="31" fillId="2" borderId="10" xfId="0" applyFont="1" applyFill="1" applyBorder="1"/>
    <xf numFmtId="0" fontId="34" fillId="2" borderId="26" xfId="0" applyFont="1" applyFill="1" applyBorder="1"/>
    <xf numFmtId="0" fontId="34" fillId="2" borderId="58" xfId="0" applyFont="1" applyFill="1" applyBorder="1"/>
    <xf numFmtId="0" fontId="70" fillId="0" borderId="0" xfId="0" applyFont="1"/>
    <xf numFmtId="0" fontId="9" fillId="0" borderId="0" xfId="0" applyFont="1" applyBorder="1" applyAlignment="1">
      <alignment horizontal="center"/>
    </xf>
    <xf numFmtId="165" fontId="28" fillId="0" borderId="28" xfId="1" applyNumberFormat="1" applyFont="1" applyBorder="1" applyAlignment="1">
      <alignment horizontal="right"/>
    </xf>
    <xf numFmtId="165" fontId="28" fillId="0" borderId="10" xfId="1" applyNumberFormat="1" applyFont="1" applyBorder="1" applyAlignment="1">
      <alignment horizontal="right"/>
    </xf>
    <xf numFmtId="165" fontId="28" fillId="2" borderId="10" xfId="1" applyNumberFormat="1" applyFont="1" applyFill="1" applyBorder="1" applyAlignment="1">
      <alignment horizontal="right"/>
    </xf>
    <xf numFmtId="0" fontId="47" fillId="0" borderId="27" xfId="0" applyFont="1" applyBorder="1"/>
    <xf numFmtId="165" fontId="47" fillId="0" borderId="26" xfId="1" applyNumberFormat="1" applyFont="1" applyBorder="1"/>
    <xf numFmtId="0" fontId="28" fillId="0" borderId="9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/>
    </xf>
    <xf numFmtId="165" fontId="52" fillId="0" borderId="29" xfId="1" applyNumberFormat="1" applyFont="1" applyFill="1" applyBorder="1"/>
    <xf numFmtId="0" fontId="8" fillId="0" borderId="0" xfId="0" applyFont="1" applyAlignment="1">
      <alignment horizontal="center"/>
    </xf>
    <xf numFmtId="49" fontId="69" fillId="0" borderId="2" xfId="0" applyNumberFormat="1" applyFont="1" applyFill="1" applyBorder="1" applyAlignment="1" applyProtection="1">
      <alignment horizontal="left" vertical="center" wrapText="1" shrinkToFit="1"/>
    </xf>
    <xf numFmtId="49" fontId="71" fillId="0" borderId="4" xfId="0" applyNumberFormat="1" applyFont="1" applyFill="1" applyBorder="1" applyAlignment="1" applyProtection="1">
      <alignment vertical="center" wrapText="1" shrinkToFit="1"/>
    </xf>
    <xf numFmtId="49" fontId="71" fillId="0" borderId="5" xfId="0" applyNumberFormat="1" applyFont="1" applyFill="1" applyBorder="1" applyAlignment="1" applyProtection="1">
      <alignment vertical="center" wrapText="1" shrinkToFit="1"/>
    </xf>
    <xf numFmtId="165" fontId="71" fillId="0" borderId="10" xfId="1" applyNumberFormat="1" applyFont="1" applyFill="1" applyBorder="1" applyAlignment="1" applyProtection="1">
      <alignment horizontal="right" vertical="center" wrapText="1" shrinkToFit="1"/>
    </xf>
    <xf numFmtId="49" fontId="69" fillId="0" borderId="5" xfId="0" applyNumberFormat="1" applyFont="1" applyFill="1" applyBorder="1" applyAlignment="1" applyProtection="1">
      <alignment vertical="center" wrapText="1" shrinkToFit="1"/>
    </xf>
    <xf numFmtId="165" fontId="69" fillId="0" borderId="10" xfId="1" applyNumberFormat="1" applyFont="1" applyFill="1" applyBorder="1" applyAlignment="1" applyProtection="1">
      <alignment horizontal="right" vertical="center" wrapText="1" shrinkToFit="1"/>
    </xf>
    <xf numFmtId="49" fontId="71" fillId="0" borderId="22" xfId="0" applyNumberFormat="1" applyFont="1" applyFill="1" applyBorder="1" applyAlignment="1" applyProtection="1">
      <alignment vertical="center" wrapText="1" shrinkToFit="1"/>
    </xf>
    <xf numFmtId="49" fontId="69" fillId="0" borderId="27" xfId="0" applyNumberFormat="1" applyFont="1" applyFill="1" applyBorder="1" applyAlignment="1" applyProtection="1">
      <alignment vertical="center" wrapText="1" shrinkToFit="1"/>
    </xf>
    <xf numFmtId="165" fontId="69" fillId="0" borderId="26" xfId="1" applyNumberFormat="1" applyFont="1" applyFill="1" applyBorder="1" applyAlignment="1" applyProtection="1">
      <alignment horizontal="right" vertical="center" wrapText="1" shrinkToFit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5" fontId="22" fillId="0" borderId="10" xfId="1" applyNumberFormat="1" applyFont="1" applyBorder="1" applyAlignment="1">
      <alignment vertical="center"/>
    </xf>
    <xf numFmtId="49" fontId="71" fillId="0" borderId="11" xfId="0" applyNumberFormat="1" applyFont="1" applyFill="1" applyBorder="1" applyAlignment="1" applyProtection="1">
      <alignment vertical="center" wrapText="1" shrinkToFit="1"/>
    </xf>
    <xf numFmtId="165" fontId="22" fillId="0" borderId="12" xfId="1" applyNumberFormat="1" applyFont="1" applyBorder="1" applyAlignment="1">
      <alignment vertical="center"/>
    </xf>
    <xf numFmtId="49" fontId="69" fillId="0" borderId="9" xfId="0" applyNumberFormat="1" applyFont="1" applyFill="1" applyBorder="1" applyAlignment="1" applyProtection="1">
      <alignment vertical="center" wrapText="1" shrinkToFit="1"/>
    </xf>
    <xf numFmtId="165" fontId="69" fillId="0" borderId="13" xfId="1" applyNumberFormat="1" applyFont="1" applyBorder="1" applyAlignment="1">
      <alignment vertical="center"/>
    </xf>
    <xf numFmtId="165" fontId="22" fillId="0" borderId="28" xfId="1" applyNumberFormat="1" applyFont="1" applyBorder="1" applyAlignment="1">
      <alignment vertical="center"/>
    </xf>
    <xf numFmtId="49" fontId="69" fillId="0" borderId="9" xfId="0" applyNumberFormat="1" applyFont="1" applyFill="1" applyBorder="1" applyAlignment="1" applyProtection="1">
      <alignment horizontal="center" vertical="center" wrapText="1" shrinkToFit="1"/>
    </xf>
    <xf numFmtId="0" fontId="0" fillId="0" borderId="13" xfId="0" applyBorder="1"/>
    <xf numFmtId="0" fontId="22" fillId="0" borderId="0" xfId="0" applyFont="1"/>
    <xf numFmtId="0" fontId="69" fillId="0" borderId="0" xfId="0" applyFont="1"/>
    <xf numFmtId="165" fontId="69" fillId="0" borderId="13" xfId="0" applyNumberFormat="1" applyFont="1" applyBorder="1"/>
    <xf numFmtId="0" fontId="69" fillId="0" borderId="2" xfId="0" applyFont="1" applyBorder="1" applyAlignment="1">
      <alignment horizontal="center"/>
    </xf>
    <xf numFmtId="0" fontId="22" fillId="0" borderId="4" xfId="0" applyFont="1" applyBorder="1"/>
    <xf numFmtId="0" fontId="22" fillId="0" borderId="5" xfId="0" applyFont="1" applyBorder="1"/>
    <xf numFmtId="165" fontId="22" fillId="0" borderId="10" xfId="1" applyNumberFormat="1" applyFont="1" applyBorder="1" applyAlignment="1">
      <alignment horizontal="right"/>
    </xf>
    <xf numFmtId="165" fontId="22" fillId="0" borderId="10" xfId="1" applyNumberFormat="1" applyFont="1" applyBorder="1"/>
    <xf numFmtId="0" fontId="72" fillId="0" borderId="5" xfId="0" applyFont="1" applyBorder="1"/>
    <xf numFmtId="0" fontId="72" fillId="0" borderId="10" xfId="0" applyFont="1" applyBorder="1" applyAlignment="1">
      <alignment horizontal="left"/>
    </xf>
    <xf numFmtId="0" fontId="69" fillId="0" borderId="5" xfId="0" applyFont="1" applyBorder="1"/>
    <xf numFmtId="165" fontId="69" fillId="0" borderId="10" xfId="1" applyNumberFormat="1" applyFont="1" applyBorder="1"/>
    <xf numFmtId="0" fontId="69" fillId="0" borderId="5" xfId="0" applyFont="1" applyBorder="1" applyAlignment="1">
      <alignment horizontal="center"/>
    </xf>
    <xf numFmtId="0" fontId="69" fillId="0" borderId="27" xfId="0" applyFont="1" applyBorder="1"/>
    <xf numFmtId="165" fontId="69" fillId="0" borderId="26" xfId="0" applyNumberFormat="1" applyFont="1" applyBorder="1"/>
    <xf numFmtId="3" fontId="33" fillId="2" borderId="20" xfId="0" applyNumberFormat="1" applyFont="1" applyFill="1" applyBorder="1" applyAlignment="1">
      <alignment horizontal="right" wrapText="1"/>
    </xf>
    <xf numFmtId="3" fontId="33" fillId="2" borderId="16" xfId="0" applyNumberFormat="1" applyFont="1" applyFill="1" applyBorder="1" applyAlignment="1">
      <alignment wrapText="1"/>
    </xf>
    <xf numFmtId="3" fontId="33" fillId="2" borderId="16" xfId="0" applyNumberFormat="1" applyFont="1" applyFill="1" applyBorder="1" applyAlignment="1">
      <alignment horizontal="right" wrapText="1"/>
    </xf>
    <xf numFmtId="3" fontId="28" fillId="2" borderId="16" xfId="0" applyNumberFormat="1" applyFont="1" applyFill="1" applyBorder="1" applyAlignment="1">
      <alignment horizontal="right" wrapText="1"/>
    </xf>
    <xf numFmtId="3" fontId="44" fillId="2" borderId="18" xfId="0" applyNumberFormat="1" applyFont="1" applyFill="1" applyBorder="1" applyAlignment="1">
      <alignment horizontal="right" wrapText="1"/>
    </xf>
    <xf numFmtId="0" fontId="30" fillId="0" borderId="0" xfId="0" applyFont="1" applyFill="1" applyAlignment="1">
      <alignment horizontal="center" vertical="top" wrapText="1"/>
    </xf>
    <xf numFmtId="16" fontId="30" fillId="0" borderId="0" xfId="0" applyNumberFormat="1" applyFont="1" applyFill="1" applyAlignment="1">
      <alignment horizontal="center" vertical="top" wrapText="1"/>
    </xf>
    <xf numFmtId="0" fontId="62" fillId="0" borderId="46" xfId="0" applyFont="1" applyBorder="1"/>
    <xf numFmtId="3" fontId="62" fillId="0" borderId="21" xfId="4" applyNumberFormat="1" applyFont="1" applyFill="1" applyBorder="1"/>
    <xf numFmtId="3" fontId="62" fillId="0" borderId="57" xfId="4" applyNumberFormat="1" applyFont="1" applyFill="1" applyBorder="1"/>
    <xf numFmtId="3" fontId="62" fillId="0" borderId="0" xfId="4" applyNumberFormat="1" applyFont="1" applyBorder="1"/>
    <xf numFmtId="3" fontId="62" fillId="0" borderId="46" xfId="0" applyNumberFormat="1" applyFont="1" applyBorder="1"/>
    <xf numFmtId="3" fontId="66" fillId="0" borderId="21" xfId="0" applyNumberFormat="1" applyFont="1" applyBorder="1"/>
    <xf numFmtId="165" fontId="52" fillId="0" borderId="58" xfId="1" applyNumberFormat="1" applyFont="1" applyBorder="1"/>
    <xf numFmtId="16" fontId="0" fillId="0" borderId="0" xfId="0" applyNumberFormat="1"/>
    <xf numFmtId="165" fontId="71" fillId="0" borderId="12" xfId="1" applyNumberFormat="1" applyFont="1" applyFill="1" applyBorder="1" applyAlignment="1" applyProtection="1">
      <alignment horizontal="right" vertical="center" wrapText="1" shrinkToFit="1"/>
    </xf>
    <xf numFmtId="49" fontId="69" fillId="0" borderId="11" xfId="0" applyNumberFormat="1" applyFont="1" applyFill="1" applyBorder="1" applyAlignment="1" applyProtection="1">
      <alignment vertical="center" wrapText="1" shrinkToFit="1"/>
    </xf>
    <xf numFmtId="165" fontId="69" fillId="0" borderId="12" xfId="1" applyNumberFormat="1" applyFont="1" applyFill="1" applyBorder="1" applyAlignment="1" applyProtection="1">
      <alignment horizontal="right" vertical="center" wrapText="1" shrinkToFit="1"/>
    </xf>
    <xf numFmtId="0" fontId="25" fillId="0" borderId="29" xfId="0" applyFont="1" applyFill="1" applyBorder="1"/>
    <xf numFmtId="0" fontId="0" fillId="0" borderId="58" xfId="0" applyBorder="1"/>
    <xf numFmtId="0" fontId="3" fillId="0" borderId="29" xfId="0" applyFont="1" applyBorder="1"/>
    <xf numFmtId="16" fontId="54" fillId="0" borderId="0" xfId="0" applyNumberFormat="1" applyFont="1" applyAlignment="1">
      <alignment vertical="top" wrapText="1"/>
    </xf>
    <xf numFmtId="165" fontId="22" fillId="0" borderId="10" xfId="1" applyNumberFormat="1" applyFont="1" applyBorder="1" applyAlignment="1">
      <alignment horizontal="center"/>
    </xf>
    <xf numFmtId="16" fontId="18" fillId="0" borderId="0" xfId="0" applyNumberFormat="1" applyFont="1" applyFill="1" applyBorder="1" applyAlignment="1">
      <alignment horizontal="center" vertical="top" wrapText="1"/>
    </xf>
    <xf numFmtId="16" fontId="1" fillId="0" borderId="0" xfId="0" applyNumberFormat="1" applyFont="1" applyAlignment="1">
      <alignment horizontal="right"/>
    </xf>
    <xf numFmtId="0" fontId="21" fillId="0" borderId="26" xfId="0" applyFont="1" applyBorder="1"/>
    <xf numFmtId="0" fontId="29" fillId="0" borderId="0" xfId="0" applyFont="1" applyAlignment="1">
      <alignment horizontal="center" vertical="top" wrapText="1"/>
    </xf>
    <xf numFmtId="0" fontId="30" fillId="0" borderId="0" xfId="0" applyFont="1" applyFill="1" applyAlignment="1">
      <alignment horizontal="center" vertical="top" wrapText="1"/>
    </xf>
    <xf numFmtId="0" fontId="30" fillId="0" borderId="19" xfId="0" applyFont="1" applyBorder="1" applyAlignment="1">
      <alignment horizontal="center" vertical="top" wrapText="1"/>
    </xf>
    <xf numFmtId="14" fontId="54" fillId="0" borderId="0" xfId="0" applyNumberFormat="1" applyFont="1" applyAlignment="1">
      <alignment horizontal="center" vertical="top" wrapText="1"/>
    </xf>
    <xf numFmtId="0" fontId="54" fillId="0" borderId="0" xfId="0" applyFont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2" fillId="0" borderId="66" xfId="0" applyFont="1" applyBorder="1" applyAlignment="1">
      <alignment horizontal="center" vertical="center"/>
    </xf>
    <xf numFmtId="3" fontId="26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8" fillId="0" borderId="9" xfId="0" applyFont="1" applyBorder="1" applyAlignment="1">
      <alignment horizontal="justify" vertical="top" wrapText="1"/>
    </xf>
    <xf numFmtId="0" fontId="48" fillId="0" borderId="67" xfId="0" applyFont="1" applyBorder="1" applyAlignment="1">
      <alignment horizontal="justify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5" xfId="0" applyFont="1" applyBorder="1" applyAlignment="1">
      <alignment horizontal="center" vertical="top" wrapText="1"/>
    </xf>
    <xf numFmtId="0" fontId="34" fillId="0" borderId="66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36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top" wrapText="1"/>
    </xf>
    <xf numFmtId="0" fontId="48" fillId="0" borderId="27" xfId="0" applyFont="1" applyBorder="1" applyAlignment="1">
      <alignment horizontal="center" vertical="top" wrapText="1"/>
    </xf>
    <xf numFmtId="0" fontId="48" fillId="0" borderId="66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4" fontId="54" fillId="0" borderId="0" xfId="0" applyNumberFormat="1" applyFont="1" applyFill="1" applyBorder="1" applyAlignment="1">
      <alignment horizontal="center" vertical="top" wrapText="1"/>
    </xf>
    <xf numFmtId="0" fontId="54" fillId="0" borderId="0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34" fillId="0" borderId="68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top" wrapText="1"/>
    </xf>
    <xf numFmtId="0" fontId="56" fillId="0" borderId="32" xfId="0" applyFont="1" applyBorder="1" applyAlignment="1">
      <alignment horizontal="center" vertical="top" wrapText="1"/>
    </xf>
    <xf numFmtId="0" fontId="34" fillId="0" borderId="7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0" fillId="0" borderId="36" xfId="0" applyBorder="1" applyAlignment="1">
      <alignment horizontal="right"/>
    </xf>
    <xf numFmtId="0" fontId="0" fillId="0" borderId="69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5" fillId="0" borderId="51" xfId="0" applyNumberFormat="1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3" xfId="0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34" fillId="0" borderId="70" xfId="0" applyFont="1" applyBorder="1" applyAlignment="1">
      <alignment horizontal="center" vertical="top" wrapText="1"/>
    </xf>
    <xf numFmtId="0" fontId="34" fillId="0" borderId="69" xfId="0" applyFont="1" applyBorder="1" applyAlignment="1">
      <alignment horizontal="center" vertical="top" wrapText="1"/>
    </xf>
    <xf numFmtId="0" fontId="51" fillId="0" borderId="36" xfId="0" applyFont="1" applyBorder="1" applyAlignment="1">
      <alignment horizontal="center"/>
    </xf>
    <xf numFmtId="0" fontId="51" fillId="0" borderId="70" xfId="0" applyFont="1" applyBorder="1" applyAlignment="1">
      <alignment horizontal="center"/>
    </xf>
    <xf numFmtId="0" fontId="51" fillId="0" borderId="69" xfId="0" applyFont="1" applyBorder="1" applyAlignment="1">
      <alignment horizontal="center"/>
    </xf>
    <xf numFmtId="0" fontId="48" fillId="0" borderId="4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48" fillId="0" borderId="47" xfId="0" applyFont="1" applyFill="1" applyBorder="1" applyAlignment="1">
      <alignment horizontal="left" vertical="top" wrapText="1"/>
    </xf>
    <xf numFmtId="0" fontId="48" fillId="0" borderId="50" xfId="0" applyFont="1" applyFill="1" applyBorder="1" applyAlignment="1">
      <alignment horizontal="left" vertical="top" wrapText="1"/>
    </xf>
    <xf numFmtId="0" fontId="57" fillId="0" borderId="45" xfId="0" applyFont="1" applyBorder="1" applyAlignment="1">
      <alignment horizontal="left"/>
    </xf>
    <xf numFmtId="0" fontId="57" fillId="0" borderId="19" xfId="0" applyFont="1" applyBorder="1" applyAlignment="1">
      <alignment horizontal="left"/>
    </xf>
    <xf numFmtId="0" fontId="56" fillId="0" borderId="37" xfId="0" applyFont="1" applyBorder="1" applyAlignment="1">
      <alignment horizontal="center" vertical="top" wrapText="1"/>
    </xf>
    <xf numFmtId="0" fontId="56" fillId="0" borderId="59" xfId="0" applyFont="1" applyBorder="1" applyAlignment="1">
      <alignment horizontal="center" vertical="top" wrapText="1"/>
    </xf>
    <xf numFmtId="0" fontId="56" fillId="0" borderId="9" xfId="0" applyFont="1" applyFill="1" applyBorder="1" applyAlignment="1">
      <alignment horizontal="left" vertical="top" wrapText="1"/>
    </xf>
    <xf numFmtId="0" fontId="56" fillId="0" borderId="67" xfId="0" applyFont="1" applyFill="1" applyBorder="1" applyAlignment="1">
      <alignment horizontal="left" vertical="top" wrapText="1"/>
    </xf>
    <xf numFmtId="0" fontId="34" fillId="0" borderId="20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 wrapText="1"/>
    </xf>
    <xf numFmtId="3" fontId="15" fillId="0" borderId="54" xfId="0" applyNumberFormat="1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0" fontId="15" fillId="0" borderId="71" xfId="0" applyFont="1" applyBorder="1" applyAlignment="1">
      <alignment horizontal="center"/>
    </xf>
    <xf numFmtId="0" fontId="48" fillId="0" borderId="65" xfId="0" applyFont="1" applyFill="1" applyBorder="1" applyAlignment="1">
      <alignment horizontal="left" vertical="top" wrapText="1"/>
    </xf>
    <xf numFmtId="0" fontId="48" fillId="0" borderId="71" xfId="0" applyFont="1" applyFill="1" applyBorder="1" applyAlignment="1">
      <alignment horizontal="left" vertical="top" wrapText="1"/>
    </xf>
    <xf numFmtId="3" fontId="15" fillId="0" borderId="7" xfId="0" applyNumberFormat="1" applyFont="1" applyBorder="1" applyAlignment="1">
      <alignment horizontal="center"/>
    </xf>
    <xf numFmtId="3" fontId="15" fillId="0" borderId="8" xfId="0" applyNumberFormat="1" applyFont="1" applyBorder="1" applyAlignment="1">
      <alignment horizontal="center"/>
    </xf>
    <xf numFmtId="0" fontId="56" fillId="0" borderId="13" xfId="0" applyFont="1" applyFill="1" applyBorder="1" applyAlignment="1">
      <alignment horizontal="left" vertical="top" wrapText="1"/>
    </xf>
    <xf numFmtId="0" fontId="34" fillId="0" borderId="66" xfId="0" applyFont="1" applyBorder="1" applyAlignment="1">
      <alignment horizontal="center" vertical="top" wrapText="1"/>
    </xf>
    <xf numFmtId="0" fontId="51" fillId="0" borderId="66" xfId="0" applyFont="1" applyBorder="1" applyAlignment="1">
      <alignment horizontal="center"/>
    </xf>
    <xf numFmtId="0" fontId="57" fillId="0" borderId="65" xfId="0" applyFont="1" applyBorder="1" applyAlignment="1">
      <alignment horizontal="left"/>
    </xf>
    <xf numFmtId="0" fontId="57" fillId="0" borderId="71" xfId="0" applyFont="1" applyBorder="1" applyAlignment="1">
      <alignment horizontal="left"/>
    </xf>
    <xf numFmtId="0" fontId="0" fillId="0" borderId="44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17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35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9" fillId="0" borderId="72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wrapText="1"/>
    </xf>
    <xf numFmtId="3" fontId="38" fillId="0" borderId="19" xfId="0" applyNumberFormat="1" applyFont="1" applyBorder="1" applyAlignment="1">
      <alignment horizontal="center" wrapText="1"/>
    </xf>
    <xf numFmtId="0" fontId="45" fillId="2" borderId="0" xfId="0" applyFont="1" applyFill="1" applyBorder="1" applyAlignment="1">
      <alignment horizontal="center" wrapText="1"/>
    </xf>
    <xf numFmtId="0" fontId="32" fillId="2" borderId="68" xfId="0" applyFont="1" applyFill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43" fillId="2" borderId="20" xfId="0" applyFont="1" applyFill="1" applyBorder="1" applyAlignment="1">
      <alignment horizontal="center" wrapText="1"/>
    </xf>
    <xf numFmtId="0" fontId="43" fillId="2" borderId="14" xfId="0" applyFont="1" applyFill="1" applyBorder="1" applyAlignment="1">
      <alignment horizontal="center" wrapText="1"/>
    </xf>
    <xf numFmtId="0" fontId="42" fillId="2" borderId="40" xfId="0" applyFont="1" applyFill="1" applyBorder="1" applyAlignment="1">
      <alignment horizontal="center" wrapText="1"/>
    </xf>
    <xf numFmtId="0" fontId="42" fillId="2" borderId="3" xfId="0" applyFont="1" applyFill="1" applyBorder="1" applyAlignment="1">
      <alignment horizontal="center" wrapText="1"/>
    </xf>
    <xf numFmtId="0" fontId="42" fillId="2" borderId="4" xfId="0" applyFont="1" applyFill="1" applyBorder="1" applyAlignment="1">
      <alignment horizontal="center" wrapText="1"/>
    </xf>
    <xf numFmtId="0" fontId="4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43" fillId="2" borderId="68" xfId="0" applyFont="1" applyFill="1" applyBorder="1" applyAlignment="1">
      <alignment horizontal="center" wrapText="1"/>
    </xf>
    <xf numFmtId="0" fontId="43" fillId="2" borderId="42" xfId="0" applyFont="1" applyFill="1" applyBorder="1" applyAlignment="1">
      <alignment horizontal="center" wrapText="1"/>
    </xf>
    <xf numFmtId="0" fontId="42" fillId="2" borderId="73" xfId="0" applyFont="1" applyFill="1" applyBorder="1" applyAlignment="1">
      <alignment horizontal="center" wrapText="1"/>
    </xf>
    <xf numFmtId="0" fontId="42" fillId="2" borderId="74" xfId="0" applyFont="1" applyFill="1" applyBorder="1" applyAlignment="1">
      <alignment horizontal="center" wrapText="1"/>
    </xf>
    <xf numFmtId="0" fontId="42" fillId="2" borderId="75" xfId="0" applyFont="1" applyFill="1" applyBorder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53" fillId="0" borderId="0" xfId="3" applyFont="1" applyAlignment="1">
      <alignment horizontal="center" vertical="center" wrapText="1"/>
    </xf>
  </cellXfs>
  <cellStyles count="6">
    <cellStyle name="Ezres" xfId="1" builtinId="3"/>
    <cellStyle name="Ezres 2" xfId="2"/>
    <cellStyle name="Normál" xfId="0" builtinId="0"/>
    <cellStyle name="Normál 2" xfId="3"/>
    <cellStyle name="Százalék" xfId="4" builtinId="5"/>
    <cellStyle name="TableStyleLight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6"/>
  <sheetViews>
    <sheetView workbookViewId="0">
      <selection activeCell="G10" sqref="G10"/>
    </sheetView>
  </sheetViews>
  <sheetFormatPr defaultRowHeight="12.75" x14ac:dyDescent="0.2"/>
  <cols>
    <col min="2" max="2" width="5.28515625" customWidth="1"/>
    <col min="3" max="3" width="6" customWidth="1"/>
    <col min="4" max="4" width="55.85546875" customWidth="1"/>
  </cols>
  <sheetData>
    <row r="1" spans="2:4" ht="15" x14ac:dyDescent="0.2">
      <c r="B1" s="479" t="s">
        <v>360</v>
      </c>
      <c r="C1" s="479"/>
      <c r="D1" s="479"/>
    </row>
    <row r="2" spans="2:4" ht="6.75" customHeight="1" x14ac:dyDescent="0.2">
      <c r="B2" s="482"/>
      <c r="C2" s="483"/>
      <c r="D2" s="483"/>
    </row>
    <row r="3" spans="2:4" ht="15" x14ac:dyDescent="0.2">
      <c r="B3" s="480" t="s">
        <v>16</v>
      </c>
      <c r="C3" s="480"/>
      <c r="D3" s="480"/>
    </row>
    <row r="4" spans="2:4" ht="15" x14ac:dyDescent="0.2">
      <c r="B4" s="458"/>
      <c r="C4" s="458"/>
      <c r="D4" s="459">
        <v>42551</v>
      </c>
    </row>
    <row r="5" spans="2:4" ht="7.5" customHeight="1" thickBot="1" x14ac:dyDescent="0.25">
      <c r="B5" s="481"/>
      <c r="C5" s="481"/>
      <c r="D5" s="481"/>
    </row>
    <row r="6" spans="2:4" ht="13.5" thickBot="1" x14ac:dyDescent="0.25">
      <c r="B6" s="25" t="s">
        <v>17</v>
      </c>
      <c r="C6" s="26" t="s">
        <v>18</v>
      </c>
      <c r="D6" s="27" t="s">
        <v>19</v>
      </c>
    </row>
    <row r="7" spans="2:4" ht="14.1" customHeight="1" x14ac:dyDescent="0.2">
      <c r="B7" s="20" t="s">
        <v>20</v>
      </c>
      <c r="C7" s="21"/>
      <c r="D7" s="22" t="s">
        <v>13</v>
      </c>
    </row>
    <row r="8" spans="2:4" ht="14.1" customHeight="1" x14ac:dyDescent="0.2">
      <c r="B8" s="23"/>
      <c r="C8" s="24">
        <v>1</v>
      </c>
      <c r="D8" s="399" t="s">
        <v>21</v>
      </c>
    </row>
    <row r="9" spans="2:4" ht="14.1" customHeight="1" x14ac:dyDescent="0.2">
      <c r="B9" s="23"/>
      <c r="C9" s="24">
        <v>2</v>
      </c>
      <c r="D9" s="399" t="s">
        <v>22</v>
      </c>
    </row>
    <row r="10" spans="2:4" ht="14.1" customHeight="1" x14ac:dyDescent="0.2">
      <c r="B10" s="23"/>
      <c r="C10" s="24">
        <v>3</v>
      </c>
      <c r="D10" s="398" t="s">
        <v>23</v>
      </c>
    </row>
    <row r="11" spans="2:4" ht="14.1" customHeight="1" x14ac:dyDescent="0.2">
      <c r="B11" s="23"/>
      <c r="C11" s="24">
        <v>4</v>
      </c>
      <c r="D11" s="398" t="s">
        <v>24</v>
      </c>
    </row>
    <row r="12" spans="2:4" ht="14.1" customHeight="1" x14ac:dyDescent="0.2">
      <c r="B12" s="23"/>
      <c r="C12" s="24">
        <v>5</v>
      </c>
      <c r="D12" s="398" t="s">
        <v>25</v>
      </c>
    </row>
    <row r="13" spans="2:4" ht="27.75" customHeight="1" x14ac:dyDescent="0.2">
      <c r="B13" s="23"/>
      <c r="C13" s="24">
        <v>6</v>
      </c>
      <c r="D13" s="398" t="s">
        <v>308</v>
      </c>
    </row>
    <row r="14" spans="2:4" ht="14.1" customHeight="1" x14ac:dyDescent="0.2">
      <c r="B14" s="23"/>
      <c r="C14" s="24">
        <v>7</v>
      </c>
      <c r="D14" s="398" t="s">
        <v>27</v>
      </c>
    </row>
    <row r="15" spans="2:4" ht="14.1" customHeight="1" x14ac:dyDescent="0.2">
      <c r="B15" s="23"/>
      <c r="C15" s="24">
        <v>8</v>
      </c>
      <c r="D15" s="398" t="s">
        <v>318</v>
      </c>
    </row>
    <row r="16" spans="2:4" ht="14.1" customHeight="1" x14ac:dyDescent="0.2">
      <c r="B16" s="23"/>
      <c r="C16" s="24">
        <v>9</v>
      </c>
      <c r="D16" s="398" t="s">
        <v>310</v>
      </c>
    </row>
    <row r="17" spans="2:4" ht="14.1" customHeight="1" x14ac:dyDescent="0.2">
      <c r="B17" s="23"/>
      <c r="C17" s="24">
        <v>10</v>
      </c>
      <c r="D17" s="398" t="s">
        <v>314</v>
      </c>
    </row>
    <row r="18" spans="2:4" ht="14.1" customHeight="1" x14ac:dyDescent="0.2">
      <c r="B18" s="23"/>
      <c r="C18" s="24">
        <v>11</v>
      </c>
      <c r="D18" s="398" t="s">
        <v>28</v>
      </c>
    </row>
    <row r="19" spans="2:4" ht="14.1" customHeight="1" x14ac:dyDescent="0.2">
      <c r="B19" s="23"/>
      <c r="C19" s="24">
        <v>12</v>
      </c>
      <c r="D19" s="398" t="s">
        <v>312</v>
      </c>
    </row>
    <row r="20" spans="2:4" ht="26.25" customHeight="1" x14ac:dyDescent="0.2">
      <c r="B20" s="23"/>
      <c r="C20" s="24">
        <v>13</v>
      </c>
      <c r="D20" s="398" t="s">
        <v>313</v>
      </c>
    </row>
    <row r="21" spans="2:4" ht="14.1" customHeight="1" x14ac:dyDescent="0.2">
      <c r="B21" s="23"/>
      <c r="C21" s="24">
        <v>14</v>
      </c>
      <c r="D21" s="399" t="s">
        <v>30</v>
      </c>
    </row>
    <row r="22" spans="2:4" ht="14.1" customHeight="1" x14ac:dyDescent="0.2">
      <c r="B22" s="23"/>
      <c r="C22" s="24">
        <v>15</v>
      </c>
      <c r="D22" s="399" t="s">
        <v>31</v>
      </c>
    </row>
    <row r="23" spans="2:4" ht="14.1" customHeight="1" x14ac:dyDescent="0.2">
      <c r="B23" s="23"/>
      <c r="C23" s="24">
        <v>16</v>
      </c>
      <c r="D23" s="399" t="s">
        <v>324</v>
      </c>
    </row>
    <row r="24" spans="2:4" ht="14.1" customHeight="1" x14ac:dyDescent="0.2">
      <c r="B24" s="23"/>
      <c r="C24" s="24">
        <v>17</v>
      </c>
      <c r="D24" s="398" t="s">
        <v>321</v>
      </c>
    </row>
    <row r="25" spans="2:4" ht="14.1" customHeight="1" x14ac:dyDescent="0.2">
      <c r="B25" s="23"/>
      <c r="C25" s="24">
        <v>18</v>
      </c>
      <c r="D25" s="399" t="s">
        <v>32</v>
      </c>
    </row>
    <row r="26" spans="2:4" ht="14.1" customHeight="1" x14ac:dyDescent="0.2">
      <c r="B26" s="23"/>
      <c r="C26" s="24">
        <v>19</v>
      </c>
      <c r="D26" s="399" t="s">
        <v>33</v>
      </c>
    </row>
    <row r="27" spans="2:4" ht="14.1" customHeight="1" x14ac:dyDescent="0.2">
      <c r="B27" s="23"/>
      <c r="C27" s="24">
        <v>20</v>
      </c>
      <c r="D27" s="399" t="s">
        <v>34</v>
      </c>
    </row>
    <row r="28" spans="2:4" ht="14.1" customHeight="1" x14ac:dyDescent="0.2">
      <c r="B28" s="23"/>
      <c r="C28" s="24">
        <v>21</v>
      </c>
      <c r="D28" s="399" t="s">
        <v>35</v>
      </c>
    </row>
    <row r="29" spans="2:4" ht="14.1" customHeight="1" x14ac:dyDescent="0.2">
      <c r="B29" s="23"/>
      <c r="C29" s="24">
        <v>22</v>
      </c>
      <c r="D29" s="399" t="s">
        <v>36</v>
      </c>
    </row>
    <row r="30" spans="2:4" ht="14.1" customHeight="1" x14ac:dyDescent="0.2">
      <c r="B30" s="23"/>
      <c r="C30" s="24">
        <v>23</v>
      </c>
      <c r="D30" s="399" t="s">
        <v>37</v>
      </c>
    </row>
    <row r="31" spans="2:4" ht="14.1" customHeight="1" x14ac:dyDescent="0.2">
      <c r="B31" s="23"/>
      <c r="C31" s="24">
        <v>24</v>
      </c>
      <c r="D31" s="406" t="s">
        <v>325</v>
      </c>
    </row>
    <row r="32" spans="2:4" ht="14.1" customHeight="1" x14ac:dyDescent="0.2">
      <c r="B32" s="23"/>
      <c r="C32" s="24">
        <v>25</v>
      </c>
      <c r="D32" s="399" t="s">
        <v>322</v>
      </c>
    </row>
    <row r="33" spans="2:4" ht="14.1" customHeight="1" x14ac:dyDescent="0.2">
      <c r="B33" s="23"/>
      <c r="C33" s="24">
        <v>26</v>
      </c>
      <c r="D33" s="399" t="s">
        <v>323</v>
      </c>
    </row>
    <row r="34" spans="2:4" ht="14.1" customHeight="1" x14ac:dyDescent="0.2">
      <c r="B34" s="23"/>
      <c r="C34" s="24">
        <v>27</v>
      </c>
      <c r="D34" s="399" t="s">
        <v>38</v>
      </c>
    </row>
    <row r="35" spans="2:4" ht="14.1" customHeight="1" x14ac:dyDescent="0.2">
      <c r="B35" s="23"/>
      <c r="C35" s="24">
        <v>28</v>
      </c>
      <c r="D35" s="399" t="s">
        <v>39</v>
      </c>
    </row>
    <row r="36" spans="2:4" ht="14.1" customHeight="1" x14ac:dyDescent="0.2">
      <c r="B36" s="23"/>
      <c r="C36" s="24">
        <v>29</v>
      </c>
      <c r="D36" s="398" t="s">
        <v>40</v>
      </c>
    </row>
    <row r="37" spans="2:4" ht="14.1" customHeight="1" x14ac:dyDescent="0.2">
      <c r="B37" s="23"/>
      <c r="C37" s="24">
        <v>30</v>
      </c>
      <c r="D37" s="399" t="s">
        <v>41</v>
      </c>
    </row>
    <row r="38" spans="2:4" ht="14.1" customHeight="1" x14ac:dyDescent="0.2">
      <c r="B38" s="23"/>
      <c r="C38" s="24">
        <v>31</v>
      </c>
      <c r="D38" s="399" t="s">
        <v>42</v>
      </c>
    </row>
    <row r="39" spans="2:4" ht="14.1" customHeight="1" x14ac:dyDescent="0.2">
      <c r="B39" s="23"/>
      <c r="C39" s="24">
        <v>32</v>
      </c>
      <c r="D39" s="398" t="s">
        <v>43</v>
      </c>
    </row>
    <row r="40" spans="2:4" ht="14.1" customHeight="1" x14ac:dyDescent="0.2">
      <c r="B40" s="23"/>
      <c r="C40" s="24">
        <v>33</v>
      </c>
      <c r="D40" s="398" t="s">
        <v>44</v>
      </c>
    </row>
    <row r="41" spans="2:4" ht="14.1" customHeight="1" x14ac:dyDescent="0.2">
      <c r="B41" s="23"/>
      <c r="C41" s="24">
        <v>34</v>
      </c>
      <c r="D41" s="399" t="s">
        <v>45</v>
      </c>
    </row>
    <row r="42" spans="2:4" ht="14.1" customHeight="1" x14ac:dyDescent="0.2">
      <c r="B42" s="23"/>
      <c r="C42" s="24">
        <v>35</v>
      </c>
      <c r="D42" s="398" t="s">
        <v>315</v>
      </c>
    </row>
    <row r="43" spans="2:4" ht="14.1" customHeight="1" x14ac:dyDescent="0.2">
      <c r="B43" s="23"/>
      <c r="C43" s="24">
        <v>36</v>
      </c>
      <c r="D43" s="398" t="s">
        <v>316</v>
      </c>
    </row>
    <row r="44" spans="2:4" ht="14.1" customHeight="1" x14ac:dyDescent="0.2">
      <c r="B44" s="23"/>
      <c r="C44" s="24">
        <v>37</v>
      </c>
      <c r="D44" s="398" t="s">
        <v>317</v>
      </c>
    </row>
    <row r="45" spans="2:4" ht="14.1" customHeight="1" x14ac:dyDescent="0.2">
      <c r="B45" s="23"/>
      <c r="C45" s="24">
        <v>38</v>
      </c>
      <c r="D45" s="399" t="s">
        <v>46</v>
      </c>
    </row>
    <row r="46" spans="2:4" ht="14.1" customHeight="1" x14ac:dyDescent="0.2">
      <c r="B46" s="23"/>
      <c r="C46" s="24">
        <v>39</v>
      </c>
      <c r="D46" s="399" t="s">
        <v>319</v>
      </c>
    </row>
    <row r="47" spans="2:4" ht="14.1" customHeight="1" x14ac:dyDescent="0.2">
      <c r="B47" s="23"/>
      <c r="C47" s="24">
        <v>40</v>
      </c>
      <c r="D47" s="399" t="s">
        <v>320</v>
      </c>
    </row>
    <row r="48" spans="2:4" ht="14.1" customHeight="1" x14ac:dyDescent="0.2">
      <c r="B48" s="23"/>
      <c r="C48" s="24">
        <v>41</v>
      </c>
      <c r="D48" s="399" t="s">
        <v>47</v>
      </c>
    </row>
    <row r="49" spans="2:4" ht="14.1" customHeight="1" x14ac:dyDescent="0.2">
      <c r="B49" s="23"/>
      <c r="C49" s="24">
        <v>42</v>
      </c>
      <c r="D49" s="399" t="s">
        <v>309</v>
      </c>
    </row>
    <row r="50" spans="2:4" ht="14.1" customHeight="1" x14ac:dyDescent="0.2">
      <c r="B50" s="28"/>
      <c r="C50" s="24">
        <v>43</v>
      </c>
      <c r="D50" s="399" t="s">
        <v>311</v>
      </c>
    </row>
    <row r="51" spans="2:4" x14ac:dyDescent="0.2">
      <c r="B51" s="111"/>
      <c r="C51" s="24">
        <v>44</v>
      </c>
      <c r="D51" s="399" t="s">
        <v>49</v>
      </c>
    </row>
    <row r="52" spans="2:4" x14ac:dyDescent="0.2">
      <c r="B52" s="145" t="s">
        <v>51</v>
      </c>
      <c r="C52" s="143"/>
      <c r="D52" s="404" t="s">
        <v>204</v>
      </c>
    </row>
    <row r="53" spans="2:4" x14ac:dyDescent="0.2">
      <c r="B53" s="146"/>
      <c r="C53" s="144">
        <v>1</v>
      </c>
      <c r="D53" s="399" t="s">
        <v>24</v>
      </c>
    </row>
    <row r="54" spans="2:4" x14ac:dyDescent="0.2">
      <c r="B54" s="146"/>
      <c r="C54" s="144">
        <v>2</v>
      </c>
      <c r="D54" s="399" t="s">
        <v>29</v>
      </c>
    </row>
    <row r="55" spans="2:4" x14ac:dyDescent="0.2">
      <c r="B55" s="146"/>
      <c r="C55" s="144">
        <v>3</v>
      </c>
      <c r="D55" s="399" t="s">
        <v>205</v>
      </c>
    </row>
    <row r="56" spans="2:4" ht="13.5" thickBot="1" x14ac:dyDescent="0.25">
      <c r="B56" s="147"/>
      <c r="C56" s="148">
        <v>4</v>
      </c>
      <c r="D56" s="405" t="s">
        <v>206</v>
      </c>
    </row>
  </sheetData>
  <mergeCells count="4">
    <mergeCell ref="B1:D1"/>
    <mergeCell ref="B3:D3"/>
    <mergeCell ref="B5:D5"/>
    <mergeCell ref="B2:D2"/>
  </mergeCells>
  <phoneticPr fontId="16" type="noConversion"/>
  <pageMargins left="0.74803149606299213" right="0.74803149606299213" top="0.19685039370078741" bottom="0.39370078740157483" header="0.51181102362204722" footer="0.51181102362204722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41"/>
  <sheetViews>
    <sheetView topLeftCell="A10" workbookViewId="0">
      <selection activeCell="R28" sqref="R28"/>
    </sheetView>
  </sheetViews>
  <sheetFormatPr defaultRowHeight="12.75" x14ac:dyDescent="0.2"/>
  <cols>
    <col min="1" max="1" width="35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" customWidth="1"/>
  </cols>
  <sheetData>
    <row r="1" spans="1:15" ht="15" customHeight="1" x14ac:dyDescent="0.2">
      <c r="A1" s="493" t="s">
        <v>381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</row>
    <row r="2" spans="1:15" ht="15" customHeight="1" x14ac:dyDescent="0.2">
      <c r="A2" s="511"/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</row>
    <row r="3" spans="1:15" ht="18.75" customHeight="1" x14ac:dyDescent="0.2">
      <c r="B3" s="32"/>
      <c r="C3" s="32"/>
      <c r="D3" s="32"/>
      <c r="N3" s="467">
        <v>42551</v>
      </c>
    </row>
    <row r="4" spans="1:15" ht="15.75" x14ac:dyDescent="0.25">
      <c r="A4" s="573" t="s">
        <v>13</v>
      </c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</row>
    <row r="5" spans="1:15" ht="15.75" x14ac:dyDescent="0.25">
      <c r="A5" s="575" t="s">
        <v>327</v>
      </c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5" hidden="1" x14ac:dyDescent="0.2"/>
    <row r="7" spans="1:15" ht="12.75" customHeight="1" thickBot="1" x14ac:dyDescent="0.25">
      <c r="A7" s="590" t="s">
        <v>171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</row>
    <row r="8" spans="1:15" ht="13.5" thickBot="1" x14ac:dyDescent="0.25">
      <c r="A8" s="583" t="s">
        <v>1</v>
      </c>
      <c r="B8" s="592" t="s">
        <v>157</v>
      </c>
      <c r="C8" s="594" t="s">
        <v>330</v>
      </c>
      <c r="D8" s="595"/>
      <c r="E8" s="595"/>
      <c r="F8" s="595"/>
      <c r="G8" s="595"/>
      <c r="H8" s="595"/>
      <c r="I8" s="595"/>
      <c r="J8" s="595"/>
      <c r="K8" s="595"/>
      <c r="L8" s="595"/>
      <c r="M8" s="595"/>
      <c r="N8" s="596"/>
    </row>
    <row r="9" spans="1:15" ht="13.5" thickBot="1" x14ac:dyDescent="0.25">
      <c r="A9" s="584"/>
      <c r="B9" s="593"/>
      <c r="C9" s="354" t="s">
        <v>158</v>
      </c>
      <c r="D9" s="267" t="s">
        <v>159</v>
      </c>
      <c r="E9" s="267" t="s">
        <v>160</v>
      </c>
      <c r="F9" s="267" t="s">
        <v>161</v>
      </c>
      <c r="G9" s="267" t="s">
        <v>162</v>
      </c>
      <c r="H9" s="267" t="s">
        <v>163</v>
      </c>
      <c r="I9" s="267" t="s">
        <v>164</v>
      </c>
      <c r="J9" s="267" t="s">
        <v>165</v>
      </c>
      <c r="K9" s="267" t="s">
        <v>166</v>
      </c>
      <c r="L9" s="267" t="s">
        <v>167</v>
      </c>
      <c r="M9" s="267" t="s">
        <v>168</v>
      </c>
      <c r="N9" s="268" t="s">
        <v>169</v>
      </c>
    </row>
    <row r="10" spans="1:15" ht="17.25" customHeight="1" x14ac:dyDescent="0.25">
      <c r="A10" s="266" t="s">
        <v>249</v>
      </c>
      <c r="B10" s="303">
        <v>74881</v>
      </c>
      <c r="C10" s="355">
        <v>6240</v>
      </c>
      <c r="D10" s="355">
        <v>6240</v>
      </c>
      <c r="E10" s="355">
        <v>6240</v>
      </c>
      <c r="F10" s="355">
        <v>6240</v>
      </c>
      <c r="G10" s="355">
        <v>6240</v>
      </c>
      <c r="H10" s="355">
        <v>6240</v>
      </c>
      <c r="I10" s="355">
        <v>6240</v>
      </c>
      <c r="J10" s="355">
        <v>6240</v>
      </c>
      <c r="K10" s="355">
        <v>6240</v>
      </c>
      <c r="L10" s="355">
        <v>6240</v>
      </c>
      <c r="M10" s="355">
        <v>6240</v>
      </c>
      <c r="N10" s="453">
        <v>6241</v>
      </c>
      <c r="O10" s="19"/>
    </row>
    <row r="11" spans="1:15" ht="15" customHeight="1" x14ac:dyDescent="0.25">
      <c r="A11" s="272" t="s">
        <v>253</v>
      </c>
      <c r="B11" s="304">
        <v>6754</v>
      </c>
      <c r="C11" s="356">
        <v>562</v>
      </c>
      <c r="D11" s="356">
        <v>562</v>
      </c>
      <c r="E11" s="356">
        <v>562</v>
      </c>
      <c r="F11" s="356">
        <v>562</v>
      </c>
      <c r="G11" s="356">
        <v>562</v>
      </c>
      <c r="H11" s="356">
        <v>562</v>
      </c>
      <c r="I11" s="356">
        <v>562</v>
      </c>
      <c r="J11" s="356">
        <v>562</v>
      </c>
      <c r="K11" s="356">
        <v>562</v>
      </c>
      <c r="L11" s="356">
        <v>562</v>
      </c>
      <c r="M11" s="356">
        <v>562</v>
      </c>
      <c r="N11" s="454">
        <v>572</v>
      </c>
      <c r="O11" s="19"/>
    </row>
    <row r="12" spans="1:15" ht="15" customHeight="1" x14ac:dyDescent="0.25">
      <c r="A12" s="272" t="s">
        <v>379</v>
      </c>
      <c r="B12" s="304">
        <v>396</v>
      </c>
      <c r="C12" s="357"/>
      <c r="D12" s="84"/>
      <c r="E12" s="84"/>
      <c r="F12" s="84"/>
      <c r="G12" s="84">
        <v>396</v>
      </c>
      <c r="H12" s="84"/>
      <c r="I12" s="84"/>
      <c r="J12" s="84"/>
      <c r="K12" s="84"/>
      <c r="L12" s="84"/>
      <c r="M12" s="84"/>
      <c r="N12" s="85"/>
      <c r="O12" s="19"/>
    </row>
    <row r="13" spans="1:15" ht="15" customHeight="1" x14ac:dyDescent="0.25">
      <c r="A13" s="272" t="s">
        <v>237</v>
      </c>
      <c r="B13" s="304">
        <v>44300</v>
      </c>
      <c r="C13" s="357"/>
      <c r="D13" s="84"/>
      <c r="E13" s="84">
        <v>17090</v>
      </c>
      <c r="F13" s="84"/>
      <c r="G13" s="271"/>
      <c r="H13" s="84">
        <v>2000</v>
      </c>
      <c r="I13" s="84"/>
      <c r="J13" s="84">
        <v>2000</v>
      </c>
      <c r="K13" s="84"/>
      <c r="L13" s="84">
        <v>20000</v>
      </c>
      <c r="M13" s="84">
        <v>3210</v>
      </c>
      <c r="N13" s="85"/>
      <c r="O13" s="19"/>
    </row>
    <row r="14" spans="1:15" ht="15" customHeight="1" x14ac:dyDescent="0.25">
      <c r="A14" s="272" t="s">
        <v>182</v>
      </c>
      <c r="B14" s="305">
        <v>13183</v>
      </c>
      <c r="C14" s="357">
        <v>460</v>
      </c>
      <c r="D14" s="357">
        <v>460</v>
      </c>
      <c r="E14" s="357">
        <v>4288</v>
      </c>
      <c r="F14" s="357">
        <v>460</v>
      </c>
      <c r="G14" s="357">
        <v>460</v>
      </c>
      <c r="H14" s="357">
        <v>4288</v>
      </c>
      <c r="I14" s="357">
        <v>460</v>
      </c>
      <c r="J14" s="357">
        <v>460</v>
      </c>
      <c r="K14" s="357">
        <v>466</v>
      </c>
      <c r="L14" s="357">
        <v>460</v>
      </c>
      <c r="M14" s="357">
        <v>460</v>
      </c>
      <c r="N14" s="455">
        <v>461</v>
      </c>
      <c r="O14" s="19"/>
    </row>
    <row r="15" spans="1:15" ht="15" customHeight="1" x14ac:dyDescent="0.25">
      <c r="A15" s="273" t="s">
        <v>250</v>
      </c>
      <c r="B15" s="305">
        <v>19597</v>
      </c>
      <c r="C15" s="357"/>
      <c r="D15" s="84"/>
      <c r="E15" s="84">
        <v>6000</v>
      </c>
      <c r="F15" s="84"/>
      <c r="G15" s="84"/>
      <c r="H15" s="84">
        <v>13597</v>
      </c>
      <c r="I15" s="84"/>
      <c r="J15" s="84">
        <v>5000</v>
      </c>
      <c r="K15" s="84"/>
      <c r="L15" s="84"/>
      <c r="M15" s="84"/>
      <c r="N15" s="85"/>
      <c r="O15" s="19"/>
    </row>
    <row r="16" spans="1:15" ht="15" customHeight="1" x14ac:dyDescent="0.3">
      <c r="A16" s="273" t="s">
        <v>251</v>
      </c>
      <c r="B16" s="277"/>
      <c r="C16" s="358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7"/>
      <c r="O16" s="19"/>
    </row>
    <row r="17" spans="1:15" ht="15" customHeight="1" x14ac:dyDescent="0.25">
      <c r="A17" s="273" t="s">
        <v>252</v>
      </c>
      <c r="B17" s="305">
        <v>53498</v>
      </c>
      <c r="C17" s="359">
        <v>4458</v>
      </c>
      <c r="D17" s="359">
        <v>4458</v>
      </c>
      <c r="E17" s="359">
        <v>4458</v>
      </c>
      <c r="F17" s="359">
        <v>4458</v>
      </c>
      <c r="G17" s="359">
        <v>4458</v>
      </c>
      <c r="H17" s="359">
        <v>4458</v>
      </c>
      <c r="I17" s="359">
        <v>4557</v>
      </c>
      <c r="J17" s="359">
        <v>4439</v>
      </c>
      <c r="K17" s="359">
        <v>4439</v>
      </c>
      <c r="L17" s="359">
        <v>4439</v>
      </c>
      <c r="M17" s="359">
        <v>4437</v>
      </c>
      <c r="N17" s="456">
        <v>4439</v>
      </c>
      <c r="O17" s="19"/>
    </row>
    <row r="18" spans="1:15" ht="15" customHeight="1" thickBot="1" x14ac:dyDescent="0.3">
      <c r="A18" s="276" t="s">
        <v>254</v>
      </c>
      <c r="B18" s="321">
        <v>34499</v>
      </c>
      <c r="C18" s="360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5">
        <v>34499</v>
      </c>
      <c r="O18" s="19"/>
    </row>
    <row r="19" spans="1:15" ht="15" customHeight="1" thickBot="1" x14ac:dyDescent="0.25">
      <c r="A19" s="201" t="s">
        <v>177</v>
      </c>
      <c r="B19" s="200">
        <f>SUM(B10:B18)</f>
        <v>247108</v>
      </c>
      <c r="C19" s="361">
        <f>SUM(C10:C17)</f>
        <v>11720</v>
      </c>
      <c r="D19" s="269">
        <f t="shared" ref="D19:M19" si="0">SUM(D10:D17)</f>
        <v>11720</v>
      </c>
      <c r="E19" s="269">
        <f t="shared" si="0"/>
        <v>38638</v>
      </c>
      <c r="F19" s="269">
        <f t="shared" si="0"/>
        <v>11720</v>
      </c>
      <c r="G19" s="269">
        <f t="shared" si="0"/>
        <v>12116</v>
      </c>
      <c r="H19" s="269">
        <f t="shared" si="0"/>
        <v>31145</v>
      </c>
      <c r="I19" s="269">
        <f t="shared" si="0"/>
        <v>11819</v>
      </c>
      <c r="J19" s="269">
        <f t="shared" si="0"/>
        <v>18701</v>
      </c>
      <c r="K19" s="269">
        <f t="shared" si="0"/>
        <v>11707</v>
      </c>
      <c r="L19" s="269">
        <f t="shared" si="0"/>
        <v>31701</v>
      </c>
      <c r="M19" s="269">
        <f t="shared" si="0"/>
        <v>14909</v>
      </c>
      <c r="N19" s="270">
        <f>SUM(N10:N18)</f>
        <v>46212</v>
      </c>
      <c r="O19" s="19"/>
    </row>
    <row r="20" spans="1:15" ht="17.25" customHeight="1" thickBot="1" x14ac:dyDescent="0.35">
      <c r="A20" s="202" t="s">
        <v>207</v>
      </c>
      <c r="B20" s="200">
        <v>-53498</v>
      </c>
      <c r="C20" s="362">
        <v>-4458</v>
      </c>
      <c r="D20" s="362">
        <v>-4458</v>
      </c>
      <c r="E20" s="362">
        <v>-4458</v>
      </c>
      <c r="F20" s="362">
        <v>-4458</v>
      </c>
      <c r="G20" s="362">
        <v>-4458</v>
      </c>
      <c r="H20" s="362">
        <v>-4458</v>
      </c>
      <c r="I20" s="362">
        <v>-4557</v>
      </c>
      <c r="J20" s="362">
        <v>-4439</v>
      </c>
      <c r="K20" s="362">
        <v>-4439</v>
      </c>
      <c r="L20" s="362">
        <v>-4439</v>
      </c>
      <c r="M20" s="362">
        <v>-4437</v>
      </c>
      <c r="N20" s="457">
        <v>-4439</v>
      </c>
      <c r="O20" s="19"/>
    </row>
    <row r="21" spans="1:15" ht="15" customHeight="1" thickBot="1" x14ac:dyDescent="0.25">
      <c r="A21" s="198" t="s">
        <v>210</v>
      </c>
      <c r="B21" s="204">
        <f>SUM(B19:B20)</f>
        <v>193610</v>
      </c>
      <c r="C21" s="363">
        <f>SUM(C19:C20)</f>
        <v>7262</v>
      </c>
      <c r="D21" s="203">
        <f t="shared" ref="D21:M21" si="1">SUM(D19:D20)</f>
        <v>7262</v>
      </c>
      <c r="E21" s="203">
        <f t="shared" si="1"/>
        <v>34180</v>
      </c>
      <c r="F21" s="203">
        <f t="shared" si="1"/>
        <v>7262</v>
      </c>
      <c r="G21" s="203">
        <f t="shared" si="1"/>
        <v>7658</v>
      </c>
      <c r="H21" s="203">
        <f t="shared" si="1"/>
        <v>26687</v>
      </c>
      <c r="I21" s="203">
        <f t="shared" si="1"/>
        <v>7262</v>
      </c>
      <c r="J21" s="203">
        <f t="shared" si="1"/>
        <v>14262</v>
      </c>
      <c r="K21" s="203">
        <f t="shared" si="1"/>
        <v>7268</v>
      </c>
      <c r="L21" s="203">
        <f t="shared" si="1"/>
        <v>27262</v>
      </c>
      <c r="M21" s="203">
        <f t="shared" si="1"/>
        <v>10472</v>
      </c>
      <c r="N21" s="223">
        <f>SUM(N19:N20)</f>
        <v>41773</v>
      </c>
      <c r="O21" s="19"/>
    </row>
    <row r="22" spans="1:15" ht="14.25" customHeight="1" thickBot="1" x14ac:dyDescent="0.25">
      <c r="A22" s="95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19"/>
    </row>
    <row r="23" spans="1:15" ht="15" hidden="1" customHeight="1" thickBot="1" x14ac:dyDescent="0.25">
      <c r="A23" s="95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19"/>
    </row>
    <row r="24" spans="1:15" ht="15" hidden="1" customHeight="1" thickBot="1" x14ac:dyDescent="0.25">
      <c r="A24" s="95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582"/>
      <c r="M24" s="582"/>
      <c r="N24" s="582"/>
      <c r="O24" s="19"/>
    </row>
    <row r="25" spans="1:15" ht="15" hidden="1" customHeight="1" thickBot="1" x14ac:dyDescent="0.25">
      <c r="A25" s="95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19"/>
    </row>
    <row r="26" spans="1:15" ht="15" customHeight="1" x14ac:dyDescent="0.2">
      <c r="A26" s="583" t="s">
        <v>2</v>
      </c>
      <c r="B26" s="585" t="s">
        <v>157</v>
      </c>
      <c r="C26" s="587" t="s">
        <v>331</v>
      </c>
      <c r="D26" s="588"/>
      <c r="E26" s="588"/>
      <c r="F26" s="588"/>
      <c r="G26" s="588"/>
      <c r="H26" s="588"/>
      <c r="I26" s="588"/>
      <c r="J26" s="588"/>
      <c r="K26" s="588"/>
      <c r="L26" s="588"/>
      <c r="M26" s="588"/>
      <c r="N26" s="589"/>
      <c r="O26" s="19"/>
    </row>
    <row r="27" spans="1:15" ht="15" customHeight="1" thickBot="1" x14ac:dyDescent="0.25">
      <c r="A27" s="584"/>
      <c r="B27" s="586"/>
      <c r="C27" s="281" t="s">
        <v>158</v>
      </c>
      <c r="D27" s="282" t="s">
        <v>159</v>
      </c>
      <c r="E27" s="282" t="s">
        <v>160</v>
      </c>
      <c r="F27" s="282" t="s">
        <v>161</v>
      </c>
      <c r="G27" s="282" t="s">
        <v>162</v>
      </c>
      <c r="H27" s="282" t="s">
        <v>163</v>
      </c>
      <c r="I27" s="282" t="s">
        <v>164</v>
      </c>
      <c r="J27" s="282" t="s">
        <v>165</v>
      </c>
      <c r="K27" s="282" t="s">
        <v>166</v>
      </c>
      <c r="L27" s="282" t="s">
        <v>167</v>
      </c>
      <c r="M27" s="282" t="s">
        <v>168</v>
      </c>
      <c r="N27" s="283" t="s">
        <v>169</v>
      </c>
      <c r="O27" s="19"/>
    </row>
    <row r="28" spans="1:15" ht="15" customHeight="1" x14ac:dyDescent="0.25">
      <c r="A28" s="279" t="s">
        <v>255</v>
      </c>
      <c r="B28" s="308">
        <v>58926</v>
      </c>
      <c r="C28" s="280">
        <v>4910</v>
      </c>
      <c r="D28" s="280">
        <v>4910</v>
      </c>
      <c r="E28" s="280">
        <v>4910</v>
      </c>
      <c r="F28" s="280">
        <v>4910</v>
      </c>
      <c r="G28" s="280">
        <v>4910</v>
      </c>
      <c r="H28" s="280">
        <v>4910</v>
      </c>
      <c r="I28" s="280">
        <v>4910</v>
      </c>
      <c r="J28" s="280">
        <v>4910</v>
      </c>
      <c r="K28" s="280">
        <v>4910</v>
      </c>
      <c r="L28" s="280">
        <v>4910</v>
      </c>
      <c r="M28" s="280">
        <v>4910</v>
      </c>
      <c r="N28" s="285">
        <v>4916</v>
      </c>
      <c r="O28" s="19"/>
    </row>
    <row r="29" spans="1:15" ht="15" customHeight="1" x14ac:dyDescent="0.25">
      <c r="A29" s="278" t="s">
        <v>256</v>
      </c>
      <c r="B29" s="309">
        <v>15311</v>
      </c>
      <c r="C29" s="207">
        <v>1276</v>
      </c>
      <c r="D29" s="207">
        <v>1276</v>
      </c>
      <c r="E29" s="207">
        <v>1276</v>
      </c>
      <c r="F29" s="207">
        <v>1276</v>
      </c>
      <c r="G29" s="207">
        <v>1276</v>
      </c>
      <c r="H29" s="207">
        <v>1276</v>
      </c>
      <c r="I29" s="207">
        <v>1276</v>
      </c>
      <c r="J29" s="207">
        <v>1276</v>
      </c>
      <c r="K29" s="207">
        <v>1276</v>
      </c>
      <c r="L29" s="207">
        <v>1276</v>
      </c>
      <c r="M29" s="207">
        <v>1276</v>
      </c>
      <c r="N29" s="284">
        <v>1275</v>
      </c>
      <c r="O29" s="19"/>
    </row>
    <row r="30" spans="1:15" ht="15" customHeight="1" x14ac:dyDescent="0.25">
      <c r="A30" s="278" t="s">
        <v>5</v>
      </c>
      <c r="B30" s="309">
        <v>45828</v>
      </c>
      <c r="C30" s="199">
        <v>3819</v>
      </c>
      <c r="D30" s="199">
        <v>3819</v>
      </c>
      <c r="E30" s="199">
        <v>3819</v>
      </c>
      <c r="F30" s="199">
        <v>3819</v>
      </c>
      <c r="G30" s="199">
        <v>3819</v>
      </c>
      <c r="H30" s="199">
        <v>3819</v>
      </c>
      <c r="I30" s="199">
        <v>3819</v>
      </c>
      <c r="J30" s="199">
        <v>3819</v>
      </c>
      <c r="K30" s="199">
        <v>3819</v>
      </c>
      <c r="L30" s="199">
        <v>3819</v>
      </c>
      <c r="M30" s="199">
        <v>3819</v>
      </c>
      <c r="N30" s="199">
        <v>3819</v>
      </c>
      <c r="O30" s="19"/>
    </row>
    <row r="31" spans="1:15" ht="15" customHeight="1" x14ac:dyDescent="0.25">
      <c r="A31" s="278" t="s">
        <v>257</v>
      </c>
      <c r="B31" s="309">
        <v>7589</v>
      </c>
      <c r="C31" s="199">
        <v>291</v>
      </c>
      <c r="D31" s="199">
        <v>391</v>
      </c>
      <c r="E31" s="199">
        <v>291</v>
      </c>
      <c r="F31" s="199">
        <v>391</v>
      </c>
      <c r="G31" s="199">
        <v>291</v>
      </c>
      <c r="H31" s="199">
        <v>371</v>
      </c>
      <c r="I31" s="199">
        <v>291</v>
      </c>
      <c r="J31" s="199">
        <v>2500</v>
      </c>
      <c r="K31" s="199">
        <v>291</v>
      </c>
      <c r="L31" s="199">
        <v>1300</v>
      </c>
      <c r="M31" s="199">
        <v>291</v>
      </c>
      <c r="N31" s="286">
        <v>890</v>
      </c>
      <c r="O31" s="19"/>
    </row>
    <row r="32" spans="1:15" ht="15" customHeight="1" x14ac:dyDescent="0.25">
      <c r="A32" s="278" t="s">
        <v>258</v>
      </c>
      <c r="B32" s="309">
        <v>2512</v>
      </c>
      <c r="C32" s="199">
        <v>170</v>
      </c>
      <c r="D32" s="199">
        <v>170</v>
      </c>
      <c r="E32" s="199">
        <v>170</v>
      </c>
      <c r="F32" s="199">
        <v>170</v>
      </c>
      <c r="G32" s="199">
        <v>632</v>
      </c>
      <c r="H32" s="199">
        <v>170</v>
      </c>
      <c r="I32" s="199">
        <v>170</v>
      </c>
      <c r="J32" s="199">
        <v>170</v>
      </c>
      <c r="K32" s="199">
        <v>180</v>
      </c>
      <c r="L32" s="199">
        <v>170</v>
      </c>
      <c r="M32" s="199">
        <v>170</v>
      </c>
      <c r="N32" s="286">
        <v>170</v>
      </c>
      <c r="O32" s="19"/>
    </row>
    <row r="33" spans="1:15" ht="15" customHeight="1" x14ac:dyDescent="0.25">
      <c r="A33" s="278" t="s">
        <v>259</v>
      </c>
      <c r="B33" s="309">
        <v>1773</v>
      </c>
      <c r="C33" s="199"/>
      <c r="D33" s="84"/>
      <c r="E33" s="84">
        <v>400</v>
      </c>
      <c r="F33" s="84"/>
      <c r="G33" s="84">
        <v>200</v>
      </c>
      <c r="H33" s="84">
        <v>350</v>
      </c>
      <c r="I33" s="84">
        <v>200</v>
      </c>
      <c r="J33" s="84">
        <v>200</v>
      </c>
      <c r="K33" s="84">
        <v>500</v>
      </c>
      <c r="L33" s="84">
        <v>73</v>
      </c>
      <c r="M33" s="84"/>
      <c r="N33" s="85"/>
      <c r="O33" s="19"/>
    </row>
    <row r="34" spans="1:15" ht="15" customHeight="1" x14ac:dyDescent="0.3">
      <c r="A34" s="278" t="s">
        <v>380</v>
      </c>
      <c r="B34" s="232">
        <v>2397</v>
      </c>
      <c r="C34" s="199"/>
      <c r="D34" s="199"/>
      <c r="E34" s="199"/>
      <c r="F34" s="199"/>
      <c r="G34" s="199"/>
      <c r="H34" s="199"/>
      <c r="I34" s="84"/>
      <c r="J34" s="84"/>
      <c r="K34" s="84"/>
      <c r="L34" s="84"/>
      <c r="M34" s="84"/>
      <c r="N34" s="85"/>
      <c r="O34" s="19"/>
    </row>
    <row r="35" spans="1:15" ht="15" customHeight="1" x14ac:dyDescent="0.3">
      <c r="A35" s="278" t="s">
        <v>260</v>
      </c>
      <c r="B35" s="232">
        <v>53498</v>
      </c>
      <c r="C35" s="359">
        <v>4458</v>
      </c>
      <c r="D35" s="359">
        <v>4458</v>
      </c>
      <c r="E35" s="359">
        <v>4458</v>
      </c>
      <c r="F35" s="359">
        <v>4458</v>
      </c>
      <c r="G35" s="359">
        <v>4458</v>
      </c>
      <c r="H35" s="359">
        <v>4458</v>
      </c>
      <c r="I35" s="359">
        <v>4458</v>
      </c>
      <c r="J35" s="359">
        <v>4458</v>
      </c>
      <c r="K35" s="359">
        <v>4458</v>
      </c>
      <c r="L35" s="359">
        <v>4458</v>
      </c>
      <c r="M35" s="359">
        <v>4458</v>
      </c>
      <c r="N35" s="456">
        <v>4460</v>
      </c>
      <c r="O35" s="19"/>
    </row>
    <row r="36" spans="1:15" ht="15" customHeight="1" x14ac:dyDescent="0.25">
      <c r="A36" s="278" t="s">
        <v>243</v>
      </c>
      <c r="B36" s="311">
        <v>3969</v>
      </c>
      <c r="C36" s="199"/>
      <c r="D36" s="84"/>
      <c r="E36" s="84"/>
      <c r="F36" s="84">
        <v>969</v>
      </c>
      <c r="G36" s="84"/>
      <c r="H36" s="84">
        <v>3000</v>
      </c>
      <c r="I36" s="84"/>
      <c r="J36" s="84"/>
      <c r="K36" s="84"/>
      <c r="L36" s="84"/>
      <c r="M36" s="84"/>
      <c r="N36" s="85"/>
      <c r="O36" s="19"/>
    </row>
    <row r="37" spans="1:15" ht="15" customHeight="1" x14ac:dyDescent="0.25">
      <c r="A37" s="278" t="s">
        <v>261</v>
      </c>
      <c r="B37" s="311">
        <v>34089</v>
      </c>
      <c r="C37" s="199"/>
      <c r="D37" s="84"/>
      <c r="E37" s="84">
        <v>4000</v>
      </c>
      <c r="F37" s="84">
        <v>3000</v>
      </c>
      <c r="G37" s="84">
        <v>1304</v>
      </c>
      <c r="H37" s="84"/>
      <c r="I37" s="84">
        <v>15000</v>
      </c>
      <c r="J37" s="84"/>
      <c r="K37" s="84">
        <v>10000</v>
      </c>
      <c r="L37" s="84"/>
      <c r="M37" s="84">
        <v>785</v>
      </c>
      <c r="N37" s="85"/>
      <c r="O37" s="19"/>
    </row>
    <row r="38" spans="1:15" ht="15" customHeight="1" x14ac:dyDescent="0.3">
      <c r="A38" s="278" t="s">
        <v>262</v>
      </c>
      <c r="B38" s="233">
        <v>21216</v>
      </c>
      <c r="C38" s="208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90">
        <v>5518</v>
      </c>
      <c r="O38" s="19"/>
    </row>
    <row r="39" spans="1:15" ht="15" customHeight="1" thickBot="1" x14ac:dyDescent="0.25">
      <c r="A39" s="205" t="s">
        <v>170</v>
      </c>
      <c r="B39" s="210">
        <f>SUM(B28:B38)</f>
        <v>247108</v>
      </c>
      <c r="C39" s="209">
        <f>SUM(C28:C38)</f>
        <v>14924</v>
      </c>
      <c r="D39" s="195">
        <f t="shared" ref="D39:N39" si="2">SUM(D28:D38)</f>
        <v>15024</v>
      </c>
      <c r="E39" s="195">
        <f t="shared" si="2"/>
        <v>19324</v>
      </c>
      <c r="F39" s="195">
        <f t="shared" si="2"/>
        <v>18993</v>
      </c>
      <c r="G39" s="195">
        <f t="shared" si="2"/>
        <v>16890</v>
      </c>
      <c r="H39" s="195">
        <f t="shared" si="2"/>
        <v>18354</v>
      </c>
      <c r="I39" s="195">
        <f t="shared" si="2"/>
        <v>30124</v>
      </c>
      <c r="J39" s="195">
        <f t="shared" si="2"/>
        <v>17333</v>
      </c>
      <c r="K39" s="195">
        <f t="shared" si="2"/>
        <v>25434</v>
      </c>
      <c r="L39" s="195">
        <f t="shared" si="2"/>
        <v>16006</v>
      </c>
      <c r="M39" s="195">
        <f t="shared" si="2"/>
        <v>15709</v>
      </c>
      <c r="N39" s="196">
        <f t="shared" si="2"/>
        <v>21048</v>
      </c>
      <c r="O39" s="19"/>
    </row>
    <row r="40" spans="1:15" ht="15.75" thickBot="1" x14ac:dyDescent="0.35">
      <c r="A40" s="202" t="s">
        <v>207</v>
      </c>
      <c r="B40" s="287">
        <v>-53498</v>
      </c>
      <c r="C40" s="362">
        <v>-4458</v>
      </c>
      <c r="D40" s="362">
        <v>-4458</v>
      </c>
      <c r="E40" s="362">
        <v>-4458</v>
      </c>
      <c r="F40" s="362">
        <v>-4458</v>
      </c>
      <c r="G40" s="362">
        <v>-4458</v>
      </c>
      <c r="H40" s="362">
        <v>-4458</v>
      </c>
      <c r="I40" s="362">
        <v>-4557</v>
      </c>
      <c r="J40" s="362">
        <v>-4439</v>
      </c>
      <c r="K40" s="362">
        <v>-4439</v>
      </c>
      <c r="L40" s="362">
        <v>-4439</v>
      </c>
      <c r="M40" s="362">
        <v>-4437</v>
      </c>
      <c r="N40" s="457">
        <v>-4439</v>
      </c>
      <c r="O40" s="19"/>
    </row>
    <row r="41" spans="1:15" ht="13.5" thickBot="1" x14ac:dyDescent="0.25">
      <c r="A41" s="206" t="s">
        <v>210</v>
      </c>
      <c r="B41" s="222">
        <f>SUM(B39:B40)</f>
        <v>193610</v>
      </c>
      <c r="C41" s="224">
        <f>SUM(C39:C40)</f>
        <v>10466</v>
      </c>
      <c r="D41" s="224">
        <f t="shared" ref="D41:N41" si="3">SUM(D39:D40)</f>
        <v>10566</v>
      </c>
      <c r="E41" s="224">
        <f t="shared" si="3"/>
        <v>14866</v>
      </c>
      <c r="F41" s="224">
        <f t="shared" si="3"/>
        <v>14535</v>
      </c>
      <c r="G41" s="224">
        <f t="shared" si="3"/>
        <v>12432</v>
      </c>
      <c r="H41" s="224">
        <f t="shared" si="3"/>
        <v>13896</v>
      </c>
      <c r="I41" s="224">
        <f t="shared" si="3"/>
        <v>25567</v>
      </c>
      <c r="J41" s="224">
        <f t="shared" si="3"/>
        <v>12894</v>
      </c>
      <c r="K41" s="224">
        <f t="shared" si="3"/>
        <v>20995</v>
      </c>
      <c r="L41" s="224">
        <f t="shared" si="3"/>
        <v>11567</v>
      </c>
      <c r="M41" s="224">
        <f t="shared" si="3"/>
        <v>11272</v>
      </c>
      <c r="N41" s="225">
        <f t="shared" si="3"/>
        <v>16609</v>
      </c>
      <c r="O41" s="19"/>
    </row>
  </sheetData>
  <mergeCells count="12">
    <mergeCell ref="A26:A27"/>
    <mergeCell ref="B26:B27"/>
    <mergeCell ref="C26:N26"/>
    <mergeCell ref="A7:N7"/>
    <mergeCell ref="A8:A9"/>
    <mergeCell ref="B8:B9"/>
    <mergeCell ref="C8:N8"/>
    <mergeCell ref="A1:N1"/>
    <mergeCell ref="A4:N4"/>
    <mergeCell ref="A5:N5"/>
    <mergeCell ref="L24:N24"/>
    <mergeCell ref="A2:N2"/>
  </mergeCells>
  <phoneticPr fontId="16" type="noConversion"/>
  <pageMargins left="0.19685039370078741" right="0.19685039370078741" top="0.39370078740157483" bottom="0.39370078740157483" header="0.51181102362204722" footer="0.51181102362204722"/>
  <pageSetup paperSize="9" orientation="landscape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D22"/>
  <sheetViews>
    <sheetView workbookViewId="0">
      <selection activeCell="F20" sqref="F20"/>
    </sheetView>
  </sheetViews>
  <sheetFormatPr defaultRowHeight="12.75" x14ac:dyDescent="0.2"/>
  <cols>
    <col min="2" max="2" width="33" customWidth="1"/>
    <col min="3" max="3" width="15.5703125" customWidth="1"/>
  </cols>
  <sheetData>
    <row r="2" spans="1:4" ht="15" x14ac:dyDescent="0.2">
      <c r="A2" s="493" t="s">
        <v>382</v>
      </c>
      <c r="B2" s="493"/>
      <c r="C2" s="493"/>
      <c r="D2" s="493"/>
    </row>
    <row r="3" spans="1:4" ht="14.25" x14ac:dyDescent="0.2">
      <c r="A3" s="511"/>
      <c r="B3" s="512"/>
      <c r="C3" s="512"/>
      <c r="D3" s="512"/>
    </row>
    <row r="4" spans="1:4" ht="15" x14ac:dyDescent="0.2">
      <c r="B4" s="32"/>
      <c r="C4" s="32"/>
      <c r="D4" s="476">
        <v>42551</v>
      </c>
    </row>
    <row r="5" spans="1:4" ht="15.75" x14ac:dyDescent="0.25">
      <c r="A5" s="573" t="s">
        <v>13</v>
      </c>
      <c r="B5" s="573"/>
      <c r="C5" s="573"/>
      <c r="D5" s="573"/>
    </row>
    <row r="6" spans="1:4" ht="15.75" x14ac:dyDescent="0.25">
      <c r="A6" s="575" t="s">
        <v>327</v>
      </c>
      <c r="B6" s="575"/>
      <c r="C6" s="575"/>
      <c r="D6" s="575"/>
    </row>
    <row r="8" spans="1:4" x14ac:dyDescent="0.2">
      <c r="B8" s="597" t="s">
        <v>172</v>
      </c>
      <c r="C8" s="597"/>
    </row>
    <row r="9" spans="1:4" x14ac:dyDescent="0.2">
      <c r="B9" s="597"/>
      <c r="C9" s="597"/>
    </row>
    <row r="10" spans="1:4" ht="13.5" thickBot="1" x14ac:dyDescent="0.25">
      <c r="B10" s="91"/>
      <c r="C10" s="91"/>
    </row>
    <row r="11" spans="1:4" ht="24.95" customHeight="1" thickBot="1" x14ac:dyDescent="0.25">
      <c r="B11" s="414" t="s">
        <v>173</v>
      </c>
      <c r="C11" s="415" t="s">
        <v>12</v>
      </c>
    </row>
    <row r="12" spans="1:4" ht="24.95" customHeight="1" x14ac:dyDescent="0.2">
      <c r="B12" s="92" t="s">
        <v>178</v>
      </c>
      <c r="C12" s="409"/>
    </row>
    <row r="13" spans="1:4" ht="24.95" customHeight="1" x14ac:dyDescent="0.2">
      <c r="B13" s="93" t="s">
        <v>174</v>
      </c>
      <c r="C13" s="411">
        <v>0</v>
      </c>
    </row>
    <row r="14" spans="1:4" ht="24.95" customHeight="1" x14ac:dyDescent="0.2">
      <c r="B14" s="93" t="s">
        <v>175</v>
      </c>
      <c r="C14" s="410"/>
    </row>
    <row r="15" spans="1:4" ht="24.95" customHeight="1" x14ac:dyDescent="0.2">
      <c r="B15" s="93" t="s">
        <v>176</v>
      </c>
      <c r="C15" s="410"/>
    </row>
    <row r="16" spans="1:4" ht="24.95" customHeight="1" thickBot="1" x14ac:dyDescent="0.25">
      <c r="B16" s="412" t="s">
        <v>0</v>
      </c>
      <c r="C16" s="413">
        <f>SUM(C12:C15)</f>
        <v>0</v>
      </c>
    </row>
    <row r="17" spans="2:3" ht="15" x14ac:dyDescent="0.2">
      <c r="B17" s="94"/>
      <c r="C17" s="94"/>
    </row>
    <row r="22" spans="2:3" ht="12" customHeight="1" x14ac:dyDescent="0.35">
      <c r="B22" s="397"/>
    </row>
  </sheetData>
  <mergeCells count="6">
    <mergeCell ref="B9:C9"/>
    <mergeCell ref="A2:D2"/>
    <mergeCell ref="A5:D5"/>
    <mergeCell ref="A6:D6"/>
    <mergeCell ref="B8:C8"/>
    <mergeCell ref="A3:D3"/>
  </mergeCells>
  <phoneticPr fontId="1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7" workbookViewId="0">
      <selection activeCell="B1" sqref="B1:F1"/>
    </sheetView>
  </sheetViews>
  <sheetFormatPr defaultRowHeight="12.75" x14ac:dyDescent="0.2"/>
  <cols>
    <col min="2" max="2" width="53.42578125" customWidth="1"/>
  </cols>
  <sheetData>
    <row r="1" spans="1:6" ht="15" x14ac:dyDescent="0.2">
      <c r="B1" s="493" t="s">
        <v>383</v>
      </c>
      <c r="C1" s="493"/>
      <c r="D1" s="493"/>
      <c r="E1" s="493"/>
      <c r="F1" s="493"/>
    </row>
    <row r="2" spans="1:6" ht="15" x14ac:dyDescent="0.2">
      <c r="B2" s="32"/>
      <c r="C2" s="32"/>
      <c r="D2" s="32"/>
      <c r="E2" s="476">
        <v>42551</v>
      </c>
      <c r="F2" s="32"/>
    </row>
    <row r="3" spans="1:6" ht="15.75" x14ac:dyDescent="0.25">
      <c r="A3" s="573" t="s">
        <v>13</v>
      </c>
      <c r="B3" s="573"/>
      <c r="C3" s="573"/>
      <c r="D3" s="573"/>
      <c r="E3" s="573"/>
      <c r="F3" s="32"/>
    </row>
    <row r="4" spans="1:6" ht="15.75" x14ac:dyDescent="0.25">
      <c r="A4" s="575" t="s">
        <v>327</v>
      </c>
      <c r="B4" s="575"/>
      <c r="C4" s="575"/>
      <c r="D4" s="575"/>
      <c r="E4" s="575"/>
      <c r="F4" s="32"/>
    </row>
    <row r="5" spans="1:6" ht="15" x14ac:dyDescent="0.2">
      <c r="B5" s="32"/>
      <c r="C5" s="32"/>
      <c r="D5" s="32"/>
      <c r="E5" s="32"/>
      <c r="F5" s="32"/>
    </row>
    <row r="6" spans="1:6" ht="14.25" x14ac:dyDescent="0.2">
      <c r="B6" s="598" t="s">
        <v>278</v>
      </c>
      <c r="C6" s="598"/>
      <c r="D6" s="598"/>
      <c r="E6" s="598"/>
    </row>
    <row r="7" spans="1:6" ht="15" thickBot="1" x14ac:dyDescent="0.25">
      <c r="B7" s="366"/>
      <c r="C7" s="366"/>
      <c r="D7" s="367"/>
      <c r="E7" s="368" t="s">
        <v>12</v>
      </c>
    </row>
    <row r="8" spans="1:6" ht="16.5" thickBot="1" x14ac:dyDescent="0.3">
      <c r="A8" s="369"/>
      <c r="B8" s="370" t="s">
        <v>8</v>
      </c>
      <c r="C8" s="370">
        <v>2016</v>
      </c>
      <c r="D8" s="371">
        <v>2017</v>
      </c>
      <c r="E8" s="372">
        <v>2018</v>
      </c>
    </row>
    <row r="9" spans="1:6" ht="24.95" customHeight="1" x14ac:dyDescent="0.25">
      <c r="A9" s="373" t="s">
        <v>20</v>
      </c>
      <c r="B9" s="374" t="s">
        <v>279</v>
      </c>
      <c r="C9" s="375">
        <f>C10+C11+C12+C13+C14+C15</f>
        <v>44300</v>
      </c>
      <c r="D9" s="375">
        <f>D10+D11+D12+D13+D14+D15</f>
        <v>45850</v>
      </c>
      <c r="E9" s="376">
        <f>E10+E11+E12+E13+E14+E15</f>
        <v>46400</v>
      </c>
    </row>
    <row r="10" spans="1:6" ht="24.95" customHeight="1" x14ac:dyDescent="0.25">
      <c r="A10" s="377" t="s">
        <v>280</v>
      </c>
      <c r="B10" s="378" t="s">
        <v>281</v>
      </c>
      <c r="C10" s="379">
        <v>44300</v>
      </c>
      <c r="D10" s="379">
        <v>45500</v>
      </c>
      <c r="E10" s="380">
        <v>46000</v>
      </c>
    </row>
    <row r="11" spans="1:6" ht="28.5" customHeight="1" x14ac:dyDescent="0.25">
      <c r="A11" s="377" t="s">
        <v>282</v>
      </c>
      <c r="B11" s="378" t="s">
        <v>283</v>
      </c>
      <c r="C11" s="395"/>
      <c r="D11" s="395"/>
      <c r="E11" s="396"/>
    </row>
    <row r="12" spans="1:6" ht="24.95" customHeight="1" x14ac:dyDescent="0.25">
      <c r="A12" s="377" t="s">
        <v>284</v>
      </c>
      <c r="B12" s="378" t="s">
        <v>285</v>
      </c>
      <c r="C12" s="395"/>
      <c r="D12" s="395"/>
      <c r="E12" s="396"/>
    </row>
    <row r="13" spans="1:6" ht="31.5" customHeight="1" x14ac:dyDescent="0.25">
      <c r="A13" s="377" t="s">
        <v>286</v>
      </c>
      <c r="B13" s="378" t="s">
        <v>287</v>
      </c>
      <c r="C13" s="379"/>
      <c r="D13" s="379"/>
      <c r="E13" s="380"/>
    </row>
    <row r="14" spans="1:6" ht="24.95" customHeight="1" x14ac:dyDescent="0.25">
      <c r="A14" s="377" t="s">
        <v>288</v>
      </c>
      <c r="B14" s="378" t="s">
        <v>289</v>
      </c>
      <c r="C14" s="379"/>
      <c r="D14" s="379">
        <v>350</v>
      </c>
      <c r="E14" s="380">
        <v>400</v>
      </c>
    </row>
    <row r="15" spans="1:6" ht="24.95" customHeight="1" x14ac:dyDescent="0.25">
      <c r="A15" s="377" t="s">
        <v>290</v>
      </c>
      <c r="B15" s="378" t="s">
        <v>291</v>
      </c>
      <c r="C15" s="379"/>
      <c r="D15" s="379"/>
      <c r="E15" s="380"/>
    </row>
    <row r="16" spans="1:6" ht="24.95" customHeight="1" x14ac:dyDescent="0.25">
      <c r="A16" s="381" t="s">
        <v>51</v>
      </c>
      <c r="B16" s="382" t="s">
        <v>292</v>
      </c>
      <c r="C16" s="379"/>
      <c r="D16" s="379"/>
      <c r="E16" s="380"/>
    </row>
    <row r="17" spans="1:5" ht="24.95" customHeight="1" x14ac:dyDescent="0.25">
      <c r="A17" s="381" t="s">
        <v>52</v>
      </c>
      <c r="B17" s="383" t="s">
        <v>293</v>
      </c>
      <c r="C17" s="384">
        <f>C18+C19+C20+C21+C22+C23+C24</f>
        <v>0</v>
      </c>
      <c r="D17" s="384">
        <f>D18+D19+D20+D21+D22+D23+D24</f>
        <v>0</v>
      </c>
      <c r="E17" s="385">
        <f>E18+E19+E20+E21+E22+E23+E24</f>
        <v>0</v>
      </c>
    </row>
    <row r="18" spans="1:5" ht="24.95" customHeight="1" x14ac:dyDescent="0.25">
      <c r="A18" s="377" t="s">
        <v>294</v>
      </c>
      <c r="B18" s="386" t="s">
        <v>295</v>
      </c>
      <c r="C18" s="387">
        <v>0</v>
      </c>
      <c r="D18" s="387">
        <v>0</v>
      </c>
      <c r="E18" s="388">
        <v>0</v>
      </c>
    </row>
    <row r="19" spans="1:5" ht="24.95" customHeight="1" x14ac:dyDescent="0.25">
      <c r="A19" s="377" t="s">
        <v>296</v>
      </c>
      <c r="B19" s="389" t="s">
        <v>297</v>
      </c>
      <c r="C19" s="387">
        <v>0</v>
      </c>
      <c r="D19" s="387">
        <v>0</v>
      </c>
      <c r="E19" s="388">
        <v>0</v>
      </c>
    </row>
    <row r="20" spans="1:5" ht="24.95" customHeight="1" x14ac:dyDescent="0.25">
      <c r="A20" s="377" t="s">
        <v>298</v>
      </c>
      <c r="B20" s="386" t="s">
        <v>299</v>
      </c>
      <c r="C20" s="387">
        <v>0</v>
      </c>
      <c r="D20" s="387">
        <v>0</v>
      </c>
      <c r="E20" s="388">
        <v>0</v>
      </c>
    </row>
    <row r="21" spans="1:5" ht="24.95" customHeight="1" x14ac:dyDescent="0.25">
      <c r="A21" s="377" t="s">
        <v>300</v>
      </c>
      <c r="B21" s="390" t="s">
        <v>301</v>
      </c>
      <c r="C21" s="390">
        <v>0</v>
      </c>
      <c r="D21" s="390">
        <v>0</v>
      </c>
      <c r="E21" s="391">
        <v>0</v>
      </c>
    </row>
    <row r="22" spans="1:5" ht="24.95" customHeight="1" x14ac:dyDescent="0.25">
      <c r="A22" s="377" t="s">
        <v>302</v>
      </c>
      <c r="B22" s="390" t="s">
        <v>303</v>
      </c>
      <c r="C22" s="390">
        <v>0</v>
      </c>
      <c r="D22" s="390">
        <v>0</v>
      </c>
      <c r="E22" s="391">
        <v>0</v>
      </c>
    </row>
    <row r="23" spans="1:5" ht="24.95" customHeight="1" x14ac:dyDescent="0.25">
      <c r="A23" s="377" t="s">
        <v>304</v>
      </c>
      <c r="B23" s="390" t="s">
        <v>305</v>
      </c>
      <c r="C23" s="390">
        <v>0</v>
      </c>
      <c r="D23" s="390">
        <v>0</v>
      </c>
      <c r="E23" s="391">
        <v>0</v>
      </c>
    </row>
    <row r="24" spans="1:5" ht="24.95" customHeight="1" thickBot="1" x14ac:dyDescent="0.3">
      <c r="A24" s="392" t="s">
        <v>306</v>
      </c>
      <c r="B24" s="393" t="s">
        <v>307</v>
      </c>
      <c r="C24" s="393">
        <v>0</v>
      </c>
      <c r="D24" s="393">
        <v>0</v>
      </c>
      <c r="E24" s="394">
        <v>0</v>
      </c>
    </row>
  </sheetData>
  <mergeCells count="4">
    <mergeCell ref="B1:F1"/>
    <mergeCell ref="B6:E6"/>
    <mergeCell ref="A3:E3"/>
    <mergeCell ref="A4:E4"/>
  </mergeCells>
  <phoneticPr fontId="16" type="noConversion"/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workbookViewId="0">
      <selection activeCell="H4" sqref="H4"/>
    </sheetView>
  </sheetViews>
  <sheetFormatPr defaultRowHeight="12.75" x14ac:dyDescent="0.2"/>
  <cols>
    <col min="1" max="1" width="42.5703125" customWidth="1"/>
    <col min="2" max="2" width="9.85546875" customWidth="1"/>
    <col min="3" max="3" width="10.140625" customWidth="1"/>
    <col min="4" max="4" width="8.42578125" customWidth="1"/>
    <col min="5" max="5" width="45.5703125" customWidth="1"/>
    <col min="6" max="6" width="9" customWidth="1"/>
    <col min="7" max="7" width="10.7109375" customWidth="1"/>
    <col min="8" max="8" width="9.5703125" customWidth="1"/>
    <col min="9" max="9" width="11.5703125" customWidth="1"/>
  </cols>
  <sheetData>
    <row r="1" spans="1:9" ht="15" customHeight="1" x14ac:dyDescent="0.2">
      <c r="A1" s="479" t="s">
        <v>366</v>
      </c>
      <c r="B1" s="479"/>
      <c r="C1" s="479"/>
      <c r="D1" s="479"/>
      <c r="E1" s="479"/>
      <c r="F1" s="479"/>
      <c r="G1" s="479"/>
    </row>
    <row r="2" spans="1:9" ht="15.75" customHeight="1" x14ac:dyDescent="0.2">
      <c r="A2" s="488"/>
      <c r="B2" s="489"/>
      <c r="C2" s="489"/>
      <c r="D2" s="489"/>
      <c r="E2" s="489"/>
      <c r="F2" s="489"/>
      <c r="G2" s="477">
        <v>42551</v>
      </c>
      <c r="H2" s="15"/>
      <c r="I2" s="15"/>
    </row>
    <row r="3" spans="1:9" s="4" customFormat="1" ht="22.5" customHeight="1" x14ac:dyDescent="0.25">
      <c r="A3" s="491" t="s">
        <v>13</v>
      </c>
      <c r="B3" s="491"/>
      <c r="C3" s="491"/>
      <c r="D3" s="491"/>
      <c r="E3" s="491"/>
      <c r="F3" s="491"/>
      <c r="G3" s="491"/>
    </row>
    <row r="4" spans="1:9" ht="33.75" customHeight="1" x14ac:dyDescent="0.2">
      <c r="A4" s="492" t="s">
        <v>329</v>
      </c>
      <c r="B4" s="492"/>
      <c r="C4" s="492"/>
      <c r="D4" s="492"/>
      <c r="E4" s="492"/>
      <c r="F4" s="492"/>
      <c r="G4" s="492"/>
    </row>
    <row r="5" spans="1:9" ht="18.75" customHeight="1" thickBot="1" x14ac:dyDescent="0.3">
      <c r="A5" s="30"/>
      <c r="B5" s="30"/>
      <c r="C5" s="30"/>
      <c r="D5" s="30"/>
      <c r="E5" s="30"/>
      <c r="G5" s="13"/>
      <c r="H5" s="4" t="s">
        <v>12</v>
      </c>
    </row>
    <row r="6" spans="1:9" ht="18" customHeight="1" thickBot="1" x14ac:dyDescent="0.25">
      <c r="A6" s="484" t="s">
        <v>1</v>
      </c>
      <c r="B6" s="485"/>
      <c r="C6" s="486"/>
      <c r="D6" s="490"/>
      <c r="E6" s="484" t="s">
        <v>2</v>
      </c>
      <c r="F6" s="485"/>
      <c r="G6" s="486"/>
      <c r="H6" s="487"/>
    </row>
    <row r="7" spans="1:9" ht="35.25" customHeight="1" thickBot="1" x14ac:dyDescent="0.3">
      <c r="A7" s="290"/>
      <c r="B7" s="302" t="s">
        <v>263</v>
      </c>
      <c r="C7" s="296" t="s">
        <v>264</v>
      </c>
      <c r="D7" s="313" t="s">
        <v>265</v>
      </c>
      <c r="E7" s="316" t="s">
        <v>263</v>
      </c>
      <c r="F7" s="302" t="s">
        <v>263</v>
      </c>
      <c r="G7" s="296" t="s">
        <v>264</v>
      </c>
      <c r="H7" s="289" t="s">
        <v>265</v>
      </c>
    </row>
    <row r="8" spans="1:9" ht="19.899999999999999" customHeight="1" x14ac:dyDescent="0.25">
      <c r="A8" s="291" t="s">
        <v>266</v>
      </c>
      <c r="B8" s="303">
        <v>74881</v>
      </c>
      <c r="C8" s="297">
        <v>74448</v>
      </c>
      <c r="D8" s="314"/>
      <c r="E8" s="317" t="s">
        <v>214</v>
      </c>
      <c r="F8" s="308">
        <v>58926</v>
      </c>
      <c r="G8" s="334">
        <v>58926</v>
      </c>
      <c r="H8" s="114"/>
    </row>
    <row r="9" spans="1:9" ht="19.899999999999999" customHeight="1" x14ac:dyDescent="0.25">
      <c r="A9" s="292" t="s">
        <v>222</v>
      </c>
      <c r="B9" s="304">
        <v>6754</v>
      </c>
      <c r="C9" s="298">
        <v>3612</v>
      </c>
      <c r="D9" s="315">
        <v>3142</v>
      </c>
      <c r="E9" s="318" t="s">
        <v>215</v>
      </c>
      <c r="F9" s="309">
        <v>15311</v>
      </c>
      <c r="G9" s="335">
        <v>15311</v>
      </c>
      <c r="H9" s="118"/>
    </row>
    <row r="10" spans="1:9" ht="19.899999999999999" customHeight="1" x14ac:dyDescent="0.25">
      <c r="A10" s="292" t="s">
        <v>361</v>
      </c>
      <c r="B10" s="304">
        <v>396</v>
      </c>
      <c r="C10" s="298">
        <v>396</v>
      </c>
      <c r="D10" s="315"/>
      <c r="E10" s="318" t="s">
        <v>216</v>
      </c>
      <c r="F10" s="309">
        <v>45828</v>
      </c>
      <c r="G10" s="417">
        <v>43674</v>
      </c>
      <c r="H10" s="353">
        <v>2154</v>
      </c>
      <c r="I10" s="343"/>
    </row>
    <row r="11" spans="1:9" ht="19.899999999999999" customHeight="1" x14ac:dyDescent="0.25">
      <c r="A11" s="292" t="s">
        <v>223</v>
      </c>
      <c r="B11" s="304">
        <v>44300</v>
      </c>
      <c r="C11" s="298">
        <v>44300</v>
      </c>
      <c r="D11" s="315"/>
      <c r="E11" s="318" t="s">
        <v>217</v>
      </c>
      <c r="F11" s="309">
        <v>7589</v>
      </c>
      <c r="G11" s="335">
        <v>3889</v>
      </c>
      <c r="H11" s="118">
        <v>3700</v>
      </c>
      <c r="I11" s="343"/>
    </row>
    <row r="12" spans="1:9" ht="19.899999999999999" customHeight="1" x14ac:dyDescent="0.25">
      <c r="A12" s="292" t="s">
        <v>224</v>
      </c>
      <c r="B12" s="305">
        <v>13183</v>
      </c>
      <c r="C12" s="299">
        <v>13183</v>
      </c>
      <c r="D12" s="315"/>
      <c r="E12" s="318" t="s">
        <v>218</v>
      </c>
      <c r="F12" s="309">
        <v>4285</v>
      </c>
      <c r="G12" s="335">
        <v>2012</v>
      </c>
      <c r="H12" s="353">
        <v>2273</v>
      </c>
      <c r="I12" s="343"/>
    </row>
    <row r="13" spans="1:9" ht="19.899999999999999" customHeight="1" x14ac:dyDescent="0.25">
      <c r="A13" s="293" t="s">
        <v>225</v>
      </c>
      <c r="B13" s="305">
        <v>19597</v>
      </c>
      <c r="C13" s="299"/>
      <c r="D13" s="315">
        <v>19597</v>
      </c>
      <c r="E13" s="318" t="s">
        <v>362</v>
      </c>
      <c r="F13" s="309">
        <v>2397</v>
      </c>
      <c r="G13" s="335">
        <v>2397</v>
      </c>
      <c r="H13" s="118"/>
    </row>
    <row r="14" spans="1:9" ht="19.899999999999999" customHeight="1" x14ac:dyDescent="0.25">
      <c r="A14" s="293"/>
      <c r="B14" s="305"/>
      <c r="C14" s="299"/>
      <c r="D14" s="315"/>
      <c r="E14" s="318"/>
      <c r="F14" s="309"/>
      <c r="G14" s="336"/>
      <c r="H14" s="118"/>
    </row>
    <row r="15" spans="1:9" ht="19.899999999999999" customHeight="1" x14ac:dyDescent="0.25">
      <c r="A15" s="293" t="s">
        <v>228</v>
      </c>
      <c r="B15" s="305">
        <v>53498</v>
      </c>
      <c r="C15" s="299">
        <v>53498</v>
      </c>
      <c r="D15" s="315"/>
      <c r="E15" s="318" t="s">
        <v>221</v>
      </c>
      <c r="F15" s="309">
        <v>53498</v>
      </c>
      <c r="G15" s="335">
        <v>53498</v>
      </c>
      <c r="H15" s="118"/>
    </row>
    <row r="16" spans="1:9" s="14" customFormat="1" ht="19.899999999999999" customHeight="1" x14ac:dyDescent="0.2">
      <c r="A16" s="294" t="s">
        <v>10</v>
      </c>
      <c r="B16" s="306">
        <f>SUM(B8:B15)</f>
        <v>212609</v>
      </c>
      <c r="C16" s="300">
        <f>SUM(C8:C15)</f>
        <v>189437</v>
      </c>
      <c r="D16" s="300">
        <f>SUM(D8:D15)</f>
        <v>22739</v>
      </c>
      <c r="E16" s="319" t="s">
        <v>11</v>
      </c>
      <c r="F16" s="310">
        <f>SUM(F8:F15)</f>
        <v>187834</v>
      </c>
      <c r="G16" s="337">
        <f>SUM(G8:G15)</f>
        <v>179707</v>
      </c>
      <c r="H16" s="344">
        <f>SUM(H8:H15)</f>
        <v>8127</v>
      </c>
      <c r="I16" s="347"/>
    </row>
    <row r="17" spans="1:9" s="2" customFormat="1" ht="19.899999999999999" customHeight="1" x14ac:dyDescent="0.25">
      <c r="A17" s="292" t="s">
        <v>226</v>
      </c>
      <c r="B17" s="304">
        <v>34000</v>
      </c>
      <c r="C17" s="298">
        <v>34000</v>
      </c>
      <c r="D17" s="315"/>
      <c r="E17" s="318" t="s">
        <v>219</v>
      </c>
      <c r="F17" s="311">
        <v>3969</v>
      </c>
      <c r="G17" s="335"/>
      <c r="H17" s="118">
        <v>3969</v>
      </c>
    </row>
    <row r="18" spans="1:9" s="2" customFormat="1" ht="19.899999999999999" customHeight="1" x14ac:dyDescent="0.25">
      <c r="A18" s="292" t="s">
        <v>227</v>
      </c>
      <c r="B18" s="304">
        <v>499</v>
      </c>
      <c r="C18" s="298">
        <v>499</v>
      </c>
      <c r="D18" s="315"/>
      <c r="E18" s="318" t="s">
        <v>220</v>
      </c>
      <c r="F18" s="311">
        <v>34089</v>
      </c>
      <c r="G18" s="335"/>
      <c r="H18" s="118">
        <v>34089</v>
      </c>
    </row>
    <row r="19" spans="1:9" ht="19.899999999999999" customHeight="1" x14ac:dyDescent="0.25">
      <c r="A19" s="320"/>
      <c r="B19" s="321"/>
      <c r="C19" s="322"/>
      <c r="D19" s="323"/>
      <c r="E19" s="324" t="s">
        <v>363</v>
      </c>
      <c r="F19" s="325">
        <v>797</v>
      </c>
      <c r="G19" s="338">
        <v>797</v>
      </c>
      <c r="H19" s="339"/>
    </row>
    <row r="20" spans="1:9" ht="19.899999999999999" customHeight="1" thickBot="1" x14ac:dyDescent="0.3">
      <c r="A20" s="460"/>
      <c r="B20" s="461"/>
      <c r="C20" s="462"/>
      <c r="D20" s="463"/>
      <c r="E20" s="464" t="s">
        <v>364</v>
      </c>
      <c r="F20" s="465">
        <v>20419</v>
      </c>
      <c r="G20" s="341">
        <v>20419</v>
      </c>
      <c r="H20" s="466"/>
    </row>
    <row r="21" spans="1:9" s="5" customFormat="1" ht="24" customHeight="1" thickBot="1" x14ac:dyDescent="0.25">
      <c r="A21" s="331" t="s">
        <v>7</v>
      </c>
      <c r="B21" s="307">
        <f>SUM(B16:B19)</f>
        <v>247108</v>
      </c>
      <c r="C21" s="301">
        <f>SUM(C16:C19)</f>
        <v>223936</v>
      </c>
      <c r="D21" s="301">
        <f>SUM(D16:D19)</f>
        <v>22739</v>
      </c>
      <c r="E21" s="332" t="s">
        <v>7</v>
      </c>
      <c r="F21" s="333">
        <f>SUM(F16:F20)</f>
        <v>247108</v>
      </c>
      <c r="G21" s="340">
        <f>SUM(G16:G20)</f>
        <v>200923</v>
      </c>
      <c r="H21" s="345">
        <f>SUM(H16:H20)</f>
        <v>46185</v>
      </c>
      <c r="I21" s="346"/>
    </row>
    <row r="22" spans="1:9" ht="14.25" thickBot="1" x14ac:dyDescent="0.3">
      <c r="A22" s="326" t="s">
        <v>207</v>
      </c>
      <c r="B22" s="327">
        <v>-53498</v>
      </c>
      <c r="C22" s="328">
        <v>-53498</v>
      </c>
      <c r="D22" s="329"/>
      <c r="E22" s="326" t="s">
        <v>207</v>
      </c>
      <c r="F22" s="330">
        <v>-53498</v>
      </c>
      <c r="G22" s="341">
        <v>-53498</v>
      </c>
      <c r="H22" s="342"/>
    </row>
    <row r="23" spans="1:9" ht="13.5" thickBot="1" x14ac:dyDescent="0.25">
      <c r="A23" s="295" t="s">
        <v>208</v>
      </c>
      <c r="B23" s="307">
        <f>SUM(B21:B22)</f>
        <v>193610</v>
      </c>
      <c r="C23" s="301">
        <f>SUM(C21:C22)</f>
        <v>170438</v>
      </c>
      <c r="D23" s="301">
        <f>SUM(D21:D22)</f>
        <v>22739</v>
      </c>
      <c r="E23" s="295" t="s">
        <v>208</v>
      </c>
      <c r="F23" s="312">
        <f>SUM(F21:F22)</f>
        <v>193610</v>
      </c>
      <c r="G23" s="340">
        <f>SUM(G21:G22)</f>
        <v>147425</v>
      </c>
      <c r="H23" s="345">
        <f>SUM(H21:H22)</f>
        <v>46185</v>
      </c>
      <c r="I23" s="343"/>
    </row>
    <row r="24" spans="1:9" x14ac:dyDescent="0.2">
      <c r="A24" s="3"/>
      <c r="B24" s="3"/>
      <c r="C24" s="3"/>
      <c r="D24" s="3"/>
      <c r="E24" s="9"/>
    </row>
    <row r="25" spans="1:9" x14ac:dyDescent="0.2">
      <c r="A25" s="3"/>
      <c r="B25" s="3"/>
      <c r="C25" s="3"/>
      <c r="D25" s="3"/>
      <c r="E25" s="3"/>
    </row>
    <row r="26" spans="1:9" x14ac:dyDescent="0.2">
      <c r="A26" s="3"/>
      <c r="B26" s="3"/>
      <c r="C26" s="3"/>
      <c r="D26" s="3"/>
      <c r="E26" s="3"/>
    </row>
    <row r="27" spans="1:9" x14ac:dyDescent="0.2">
      <c r="A27" s="3"/>
      <c r="B27" s="3"/>
      <c r="C27" s="3"/>
      <c r="D27" s="3"/>
      <c r="E27" s="3"/>
    </row>
    <row r="28" spans="1:9" x14ac:dyDescent="0.2">
      <c r="A28" s="3"/>
      <c r="B28" s="3"/>
      <c r="C28" s="3"/>
      <c r="D28" s="3"/>
      <c r="E28" s="3"/>
    </row>
    <row r="29" spans="1:9" x14ac:dyDescent="0.2">
      <c r="A29" s="3"/>
      <c r="B29" s="3"/>
      <c r="C29" s="3"/>
      <c r="D29" s="3"/>
      <c r="E29" s="3"/>
    </row>
    <row r="30" spans="1:9" x14ac:dyDescent="0.2">
      <c r="A30" s="3"/>
      <c r="B30" s="3"/>
      <c r="C30" s="9"/>
      <c r="D30" s="3"/>
      <c r="E30" s="3"/>
    </row>
    <row r="31" spans="1:9" x14ac:dyDescent="0.2">
      <c r="A31" s="3"/>
      <c r="B31" s="3"/>
      <c r="C31" s="3"/>
      <c r="D31" s="3"/>
      <c r="E31" s="3"/>
    </row>
    <row r="32" spans="1:9" x14ac:dyDescent="0.2">
      <c r="A32" s="3"/>
      <c r="B32" s="3"/>
      <c r="C32" s="3"/>
      <c r="D32" s="3"/>
      <c r="E32" s="3"/>
    </row>
    <row r="33" spans="1:5" x14ac:dyDescent="0.2">
      <c r="A33" s="3"/>
      <c r="B33" s="3"/>
      <c r="C33" s="3"/>
      <c r="D33" s="3"/>
      <c r="E33" s="3"/>
    </row>
    <row r="34" spans="1:5" x14ac:dyDescent="0.2">
      <c r="A34" s="3"/>
      <c r="B34" s="3"/>
      <c r="C34" s="3"/>
      <c r="D34" s="3"/>
      <c r="E34" s="3"/>
    </row>
    <row r="35" spans="1:5" x14ac:dyDescent="0.2">
      <c r="A35" s="3"/>
      <c r="B35" s="3"/>
      <c r="C35" s="3"/>
      <c r="D35" s="3"/>
      <c r="E35" s="3"/>
    </row>
    <row r="36" spans="1:5" x14ac:dyDescent="0.2">
      <c r="A36" s="3"/>
      <c r="B36" s="3"/>
      <c r="C36" s="3"/>
      <c r="D36" s="3"/>
      <c r="E36" s="3"/>
    </row>
    <row r="37" spans="1:5" x14ac:dyDescent="0.2">
      <c r="A37" s="3"/>
      <c r="B37" s="3"/>
      <c r="C37" s="3"/>
      <c r="D37" s="3"/>
      <c r="E37" s="3"/>
    </row>
    <row r="38" spans="1:5" x14ac:dyDescent="0.2">
      <c r="A38" s="3"/>
      <c r="B38" s="3"/>
      <c r="C38" s="3"/>
      <c r="D38" s="3"/>
      <c r="E38" s="3"/>
    </row>
    <row r="39" spans="1:5" x14ac:dyDescent="0.2">
      <c r="A39" s="3"/>
      <c r="B39" s="3"/>
      <c r="C39" s="3"/>
      <c r="D39" s="3"/>
      <c r="E39" s="3"/>
    </row>
    <row r="40" spans="1:5" x14ac:dyDescent="0.2">
      <c r="A40" s="3"/>
      <c r="B40" s="3"/>
      <c r="C40" s="3"/>
      <c r="D40" s="3"/>
      <c r="E40" s="3"/>
    </row>
    <row r="41" spans="1:5" x14ac:dyDescent="0.2">
      <c r="A41" s="3"/>
      <c r="B41" s="3"/>
      <c r="C41" s="3"/>
      <c r="D41" s="3"/>
      <c r="E41" s="3"/>
    </row>
    <row r="42" spans="1:5" x14ac:dyDescent="0.2">
      <c r="A42" s="3"/>
      <c r="B42" s="3"/>
      <c r="C42" s="3"/>
      <c r="D42" s="3"/>
      <c r="E42" s="3"/>
    </row>
    <row r="43" spans="1:5" x14ac:dyDescent="0.2">
      <c r="A43" s="3"/>
      <c r="B43" s="3"/>
      <c r="C43" s="3"/>
      <c r="D43" s="3"/>
      <c r="E43" s="3"/>
    </row>
    <row r="44" spans="1:5" x14ac:dyDescent="0.2">
      <c r="A44" s="3"/>
      <c r="B44" s="3"/>
      <c r="C44" s="3"/>
      <c r="D44" s="3"/>
      <c r="E44" s="3"/>
    </row>
    <row r="45" spans="1:5" x14ac:dyDescent="0.2">
      <c r="A45" s="3"/>
      <c r="B45" s="3"/>
      <c r="C45" s="3"/>
      <c r="D45" s="3"/>
      <c r="E45" s="3"/>
    </row>
    <row r="46" spans="1:5" x14ac:dyDescent="0.2">
      <c r="A46" s="3"/>
      <c r="B46" s="3"/>
      <c r="C46" s="3"/>
      <c r="D46" s="3"/>
      <c r="E46" s="3"/>
    </row>
    <row r="47" spans="1:5" x14ac:dyDescent="0.2">
      <c r="A47" s="3"/>
      <c r="B47" s="3"/>
      <c r="C47" s="3"/>
      <c r="D47" s="3"/>
      <c r="E47" s="3"/>
    </row>
    <row r="48" spans="1:5" x14ac:dyDescent="0.2">
      <c r="A48" s="3"/>
      <c r="B48" s="3"/>
      <c r="C48" s="3"/>
      <c r="D48" s="3"/>
      <c r="E48" s="3"/>
    </row>
    <row r="49" spans="1:5" x14ac:dyDescent="0.2">
      <c r="A49" s="3"/>
      <c r="B49" s="3"/>
      <c r="C49" s="3"/>
      <c r="D49" s="3"/>
      <c r="E49" s="3"/>
    </row>
    <row r="50" spans="1:5" x14ac:dyDescent="0.2">
      <c r="A50" s="3"/>
      <c r="B50" s="3"/>
      <c r="C50" s="3"/>
      <c r="D50" s="3"/>
      <c r="E50" s="3"/>
    </row>
    <row r="51" spans="1:5" x14ac:dyDescent="0.2">
      <c r="A51" s="3"/>
      <c r="B51" s="3"/>
      <c r="C51" s="3"/>
      <c r="D51" s="3"/>
      <c r="E51" s="3"/>
    </row>
    <row r="52" spans="1:5" x14ac:dyDescent="0.2">
      <c r="A52" s="3"/>
      <c r="B52" s="3"/>
      <c r="C52" s="3"/>
      <c r="D52" s="3"/>
      <c r="E52" s="3"/>
    </row>
    <row r="53" spans="1:5" x14ac:dyDescent="0.2">
      <c r="A53" s="3"/>
      <c r="B53" s="3"/>
      <c r="C53" s="3"/>
      <c r="D53" s="3"/>
      <c r="E53" s="3"/>
    </row>
    <row r="54" spans="1:5" x14ac:dyDescent="0.2">
      <c r="A54" s="3"/>
      <c r="B54" s="3"/>
      <c r="C54" s="3"/>
      <c r="D54" s="3"/>
      <c r="E54" s="3"/>
    </row>
    <row r="55" spans="1:5" x14ac:dyDescent="0.2">
      <c r="A55" s="3"/>
      <c r="B55" s="3"/>
      <c r="C55" s="3"/>
      <c r="D55" s="3"/>
      <c r="E55" s="3"/>
    </row>
    <row r="56" spans="1:5" x14ac:dyDescent="0.2">
      <c r="A56" s="3"/>
      <c r="B56" s="3"/>
      <c r="C56" s="3"/>
      <c r="D56" s="3"/>
      <c r="E56" s="3"/>
    </row>
    <row r="57" spans="1:5" x14ac:dyDescent="0.2">
      <c r="A57" s="3"/>
      <c r="B57" s="3"/>
      <c r="C57" s="3"/>
      <c r="D57" s="3"/>
      <c r="E57" s="3"/>
    </row>
    <row r="58" spans="1:5" x14ac:dyDescent="0.2">
      <c r="A58" s="3"/>
      <c r="B58" s="3"/>
      <c r="C58" s="3"/>
      <c r="D58" s="3"/>
      <c r="E58" s="3"/>
    </row>
    <row r="59" spans="1:5" x14ac:dyDescent="0.2">
      <c r="A59" s="3"/>
      <c r="B59" s="3"/>
      <c r="C59" s="3"/>
      <c r="D59" s="3"/>
      <c r="E59" s="3"/>
    </row>
    <row r="60" spans="1:5" x14ac:dyDescent="0.2">
      <c r="A60" s="3"/>
      <c r="B60" s="3"/>
      <c r="C60" s="3"/>
      <c r="D60" s="3"/>
      <c r="E60" s="3"/>
    </row>
    <row r="61" spans="1:5" x14ac:dyDescent="0.2">
      <c r="A61" s="3"/>
      <c r="B61" s="3"/>
      <c r="C61" s="3"/>
      <c r="D61" s="3"/>
      <c r="E61" s="3"/>
    </row>
    <row r="62" spans="1:5" x14ac:dyDescent="0.2">
      <c r="A62" s="3"/>
      <c r="B62" s="3"/>
      <c r="C62" s="3"/>
      <c r="D62" s="3"/>
      <c r="E62" s="3"/>
    </row>
    <row r="63" spans="1:5" x14ac:dyDescent="0.2">
      <c r="A63" s="3"/>
      <c r="B63" s="3"/>
      <c r="C63" s="3"/>
      <c r="D63" s="3"/>
      <c r="E63" s="3"/>
    </row>
    <row r="64" spans="1:5" x14ac:dyDescent="0.2">
      <c r="A64" s="3"/>
      <c r="B64" s="3"/>
      <c r="C64" s="3"/>
      <c r="D64" s="3"/>
      <c r="E64" s="3"/>
    </row>
    <row r="65" spans="1:5" x14ac:dyDescent="0.2">
      <c r="A65" s="3"/>
      <c r="B65" s="3"/>
      <c r="C65" s="3"/>
      <c r="D65" s="3"/>
      <c r="E65" s="3"/>
    </row>
    <row r="66" spans="1:5" x14ac:dyDescent="0.2">
      <c r="A66" s="3"/>
      <c r="B66" s="3"/>
      <c r="C66" s="3"/>
      <c r="D66" s="3"/>
      <c r="E66" s="3"/>
    </row>
    <row r="67" spans="1:5" x14ac:dyDescent="0.2">
      <c r="A67" s="3"/>
      <c r="B67" s="3"/>
      <c r="C67" s="3"/>
      <c r="D67" s="3"/>
      <c r="E67" s="3"/>
    </row>
    <row r="68" spans="1:5" x14ac:dyDescent="0.2">
      <c r="A68" s="3"/>
      <c r="B68" s="3"/>
      <c r="C68" s="3"/>
      <c r="D68" s="3"/>
      <c r="E68" s="3"/>
    </row>
    <row r="69" spans="1:5" x14ac:dyDescent="0.2">
      <c r="A69" s="3"/>
      <c r="B69" s="3"/>
      <c r="C69" s="3"/>
      <c r="D69" s="3"/>
      <c r="E69" s="3"/>
    </row>
    <row r="70" spans="1:5" x14ac:dyDescent="0.2">
      <c r="A70" s="3"/>
      <c r="B70" s="3"/>
      <c r="C70" s="3"/>
      <c r="D70" s="3"/>
      <c r="E70" s="3"/>
    </row>
    <row r="71" spans="1:5" x14ac:dyDescent="0.2">
      <c r="A71" s="3"/>
      <c r="B71" s="3"/>
      <c r="C71" s="3"/>
      <c r="D71" s="3"/>
      <c r="E71" s="3"/>
    </row>
    <row r="72" spans="1:5" x14ac:dyDescent="0.2">
      <c r="A72" s="3"/>
      <c r="B72" s="3"/>
      <c r="C72" s="3"/>
      <c r="D72" s="3"/>
      <c r="E72" s="3"/>
    </row>
    <row r="73" spans="1:5" x14ac:dyDescent="0.2">
      <c r="A73" s="3"/>
      <c r="B73" s="3"/>
      <c r="C73" s="3"/>
      <c r="D73" s="3"/>
      <c r="E73" s="3"/>
    </row>
    <row r="74" spans="1:5" x14ac:dyDescent="0.2">
      <c r="A74" s="3"/>
      <c r="B74" s="3"/>
      <c r="C74" s="3"/>
      <c r="D74" s="3"/>
      <c r="E74" s="3"/>
    </row>
    <row r="75" spans="1:5" x14ac:dyDescent="0.2">
      <c r="A75" s="3"/>
      <c r="B75" s="3"/>
      <c r="C75" s="3"/>
      <c r="D75" s="3"/>
      <c r="E75" s="3"/>
    </row>
    <row r="76" spans="1:5" x14ac:dyDescent="0.2">
      <c r="A76" s="3"/>
      <c r="B76" s="3"/>
      <c r="C76" s="3"/>
      <c r="D76" s="3"/>
      <c r="E76" s="3"/>
    </row>
    <row r="77" spans="1:5" x14ac:dyDescent="0.2">
      <c r="A77" s="3"/>
      <c r="B77" s="3"/>
      <c r="C77" s="3"/>
      <c r="D77" s="3"/>
      <c r="E77" s="3"/>
    </row>
    <row r="78" spans="1:5" x14ac:dyDescent="0.2">
      <c r="A78" s="3"/>
      <c r="B78" s="3"/>
      <c r="C78" s="3"/>
      <c r="D78" s="3"/>
      <c r="E78" s="3"/>
    </row>
    <row r="79" spans="1:5" x14ac:dyDescent="0.2">
      <c r="A79" s="3"/>
      <c r="B79" s="3"/>
      <c r="C79" s="3"/>
      <c r="D79" s="3"/>
      <c r="E79" s="3"/>
    </row>
    <row r="80" spans="1:5" x14ac:dyDescent="0.2">
      <c r="A80" s="3"/>
      <c r="B80" s="3"/>
      <c r="C80" s="3"/>
      <c r="D80" s="3"/>
      <c r="E80" s="3"/>
    </row>
    <row r="81" spans="1:5" x14ac:dyDescent="0.2">
      <c r="A81" s="3"/>
      <c r="B81" s="3"/>
      <c r="C81" s="3"/>
      <c r="D81" s="3"/>
      <c r="E81" s="3"/>
    </row>
    <row r="82" spans="1:5" x14ac:dyDescent="0.2">
      <c r="A82" s="3"/>
      <c r="B82" s="3"/>
      <c r="C82" s="3"/>
      <c r="D82" s="3"/>
      <c r="E82" s="3"/>
    </row>
    <row r="83" spans="1:5" x14ac:dyDescent="0.2">
      <c r="A83" s="3"/>
      <c r="B83" s="3"/>
      <c r="C83" s="3"/>
      <c r="D83" s="3"/>
      <c r="E83" s="3"/>
    </row>
    <row r="84" spans="1:5" x14ac:dyDescent="0.2">
      <c r="A84" s="3"/>
      <c r="B84" s="3"/>
      <c r="C84" s="3"/>
      <c r="D84" s="3"/>
      <c r="E84" s="3"/>
    </row>
    <row r="85" spans="1:5" x14ac:dyDescent="0.2">
      <c r="A85" s="3"/>
      <c r="B85" s="3"/>
      <c r="C85" s="3"/>
      <c r="D85" s="3"/>
      <c r="E85" s="3"/>
    </row>
    <row r="86" spans="1:5" x14ac:dyDescent="0.2">
      <c r="A86" s="3"/>
      <c r="B86" s="3"/>
      <c r="C86" s="3"/>
      <c r="D86" s="3"/>
      <c r="E86" s="3"/>
    </row>
    <row r="87" spans="1:5" x14ac:dyDescent="0.2">
      <c r="A87" s="3"/>
      <c r="B87" s="3"/>
      <c r="C87" s="3"/>
      <c r="D87" s="3"/>
      <c r="E87" s="3"/>
    </row>
    <row r="88" spans="1:5" x14ac:dyDescent="0.2">
      <c r="A88" s="3"/>
      <c r="B88" s="3"/>
      <c r="C88" s="3"/>
      <c r="D88" s="3"/>
      <c r="E88" s="3"/>
    </row>
    <row r="89" spans="1:5" x14ac:dyDescent="0.2">
      <c r="A89" s="3"/>
      <c r="B89" s="3"/>
      <c r="C89" s="3"/>
      <c r="D89" s="3"/>
      <c r="E89" s="3"/>
    </row>
    <row r="90" spans="1:5" x14ac:dyDescent="0.2">
      <c r="A90" s="3"/>
      <c r="B90" s="3"/>
      <c r="C90" s="3"/>
      <c r="D90" s="3"/>
      <c r="E90" s="3"/>
    </row>
    <row r="91" spans="1:5" x14ac:dyDescent="0.2">
      <c r="A91" s="3"/>
      <c r="B91" s="3"/>
      <c r="C91" s="3"/>
      <c r="D91" s="3"/>
      <c r="E91" s="3"/>
    </row>
    <row r="92" spans="1:5" x14ac:dyDescent="0.2">
      <c r="A92" s="3"/>
      <c r="B92" s="3"/>
      <c r="C92" s="3"/>
      <c r="D92" s="3"/>
      <c r="E92" s="3"/>
    </row>
    <row r="93" spans="1:5" x14ac:dyDescent="0.2">
      <c r="A93" s="3"/>
      <c r="B93" s="3"/>
      <c r="C93" s="3"/>
      <c r="D93" s="3"/>
      <c r="E93" s="3"/>
    </row>
    <row r="94" spans="1:5" x14ac:dyDescent="0.2">
      <c r="A94" s="3"/>
      <c r="B94" s="3"/>
      <c r="C94" s="3"/>
      <c r="D94" s="3"/>
      <c r="E94" s="3"/>
    </row>
    <row r="95" spans="1:5" x14ac:dyDescent="0.2">
      <c r="A95" s="3"/>
      <c r="B95" s="3"/>
      <c r="C95" s="3"/>
      <c r="D95" s="3"/>
      <c r="E95" s="3"/>
    </row>
    <row r="96" spans="1:5" x14ac:dyDescent="0.2">
      <c r="A96" s="3"/>
      <c r="B96" s="3"/>
      <c r="C96" s="3"/>
      <c r="D96" s="3"/>
      <c r="E96" s="3"/>
    </row>
    <row r="97" spans="1:5" x14ac:dyDescent="0.2">
      <c r="A97" s="3"/>
      <c r="B97" s="3"/>
      <c r="C97" s="3"/>
      <c r="D97" s="3"/>
      <c r="E97" s="3"/>
    </row>
    <row r="98" spans="1:5" x14ac:dyDescent="0.2">
      <c r="A98" s="3"/>
      <c r="B98" s="3"/>
      <c r="C98" s="3"/>
      <c r="D98" s="3"/>
      <c r="E98" s="3"/>
    </row>
    <row r="99" spans="1:5" x14ac:dyDescent="0.2">
      <c r="A99" s="3"/>
      <c r="B99" s="3"/>
      <c r="C99" s="3"/>
      <c r="D99" s="3"/>
      <c r="E99" s="3"/>
    </row>
    <row r="100" spans="1:5" x14ac:dyDescent="0.2">
      <c r="A100" s="3"/>
      <c r="B100" s="3"/>
      <c r="C100" s="3"/>
      <c r="D100" s="3"/>
      <c r="E100" s="3"/>
    </row>
    <row r="101" spans="1:5" x14ac:dyDescent="0.2">
      <c r="A101" s="3"/>
      <c r="B101" s="3"/>
      <c r="C101" s="3"/>
      <c r="D101" s="3"/>
      <c r="E101" s="3"/>
    </row>
    <row r="102" spans="1:5" x14ac:dyDescent="0.2">
      <c r="A102" s="3"/>
      <c r="B102" s="3"/>
      <c r="C102" s="3"/>
      <c r="D102" s="3"/>
      <c r="E102" s="3"/>
    </row>
    <row r="103" spans="1:5" x14ac:dyDescent="0.2">
      <c r="A103" s="3"/>
      <c r="B103" s="3"/>
      <c r="C103" s="3"/>
      <c r="D103" s="3"/>
      <c r="E103" s="3"/>
    </row>
    <row r="104" spans="1:5" x14ac:dyDescent="0.2">
      <c r="A104" s="3"/>
      <c r="B104" s="3"/>
      <c r="C104" s="3"/>
      <c r="D104" s="3"/>
      <c r="E104" s="3"/>
    </row>
    <row r="105" spans="1:5" x14ac:dyDescent="0.2">
      <c r="A105" s="3"/>
      <c r="B105" s="3"/>
      <c r="C105" s="3"/>
      <c r="D105" s="3"/>
      <c r="E105" s="3"/>
    </row>
    <row r="106" spans="1:5" x14ac:dyDescent="0.2">
      <c r="A106" s="3"/>
      <c r="B106" s="3"/>
      <c r="C106" s="3"/>
      <c r="D106" s="3"/>
      <c r="E106" s="3"/>
    </row>
    <row r="107" spans="1:5" x14ac:dyDescent="0.2">
      <c r="A107" s="3"/>
      <c r="B107" s="3"/>
      <c r="C107" s="3"/>
      <c r="D107" s="3"/>
      <c r="E107" s="3"/>
    </row>
    <row r="108" spans="1:5" x14ac:dyDescent="0.2">
      <c r="A108" s="3"/>
      <c r="B108" s="3"/>
      <c r="C108" s="3"/>
      <c r="D108" s="3"/>
      <c r="E108" s="3"/>
    </row>
    <row r="109" spans="1:5" x14ac:dyDescent="0.2">
      <c r="A109" s="3"/>
      <c r="B109" s="3"/>
      <c r="C109" s="3"/>
      <c r="D109" s="3"/>
      <c r="E109" s="3"/>
    </row>
    <row r="110" spans="1:5" x14ac:dyDescent="0.2">
      <c r="A110" s="3"/>
      <c r="B110" s="3"/>
      <c r="C110" s="3"/>
      <c r="D110" s="3"/>
      <c r="E110" s="3"/>
    </row>
    <row r="111" spans="1:5" x14ac:dyDescent="0.2">
      <c r="A111" s="3"/>
      <c r="B111" s="3"/>
      <c r="C111" s="3"/>
      <c r="D111" s="3"/>
      <c r="E111" s="3"/>
    </row>
    <row r="112" spans="1:5" x14ac:dyDescent="0.2">
      <c r="A112" s="3"/>
      <c r="B112" s="3"/>
      <c r="C112" s="3"/>
      <c r="D112" s="3"/>
      <c r="E112" s="3"/>
    </row>
    <row r="113" spans="1:5" x14ac:dyDescent="0.2">
      <c r="A113" s="3"/>
      <c r="B113" s="3"/>
      <c r="C113" s="3"/>
      <c r="D113" s="3"/>
      <c r="E113" s="3"/>
    </row>
    <row r="114" spans="1:5" x14ac:dyDescent="0.2">
      <c r="A114" s="3"/>
      <c r="B114" s="3"/>
      <c r="C114" s="3"/>
      <c r="D114" s="3"/>
      <c r="E114" s="3"/>
    </row>
    <row r="115" spans="1:5" x14ac:dyDescent="0.2">
      <c r="A115" s="3"/>
      <c r="B115" s="3"/>
      <c r="C115" s="3"/>
      <c r="D115" s="3"/>
      <c r="E115" s="3"/>
    </row>
    <row r="116" spans="1:5" x14ac:dyDescent="0.2">
      <c r="A116" s="3"/>
      <c r="B116" s="3"/>
      <c r="C116" s="3"/>
      <c r="D116" s="3"/>
      <c r="E116" s="3"/>
    </row>
    <row r="117" spans="1:5" x14ac:dyDescent="0.2">
      <c r="A117" s="3"/>
      <c r="B117" s="3"/>
      <c r="C117" s="3"/>
      <c r="D117" s="3"/>
      <c r="E117" s="3"/>
    </row>
    <row r="118" spans="1:5" x14ac:dyDescent="0.2">
      <c r="A118" s="3"/>
      <c r="B118" s="3"/>
      <c r="C118" s="3"/>
      <c r="D118" s="3"/>
      <c r="E118" s="3"/>
    </row>
    <row r="119" spans="1:5" x14ac:dyDescent="0.2">
      <c r="A119" s="3"/>
      <c r="B119" s="3"/>
      <c r="C119" s="3"/>
      <c r="D119" s="3"/>
      <c r="E119" s="3"/>
    </row>
  </sheetData>
  <mergeCells count="6">
    <mergeCell ref="A1:G1"/>
    <mergeCell ref="E6:H6"/>
    <mergeCell ref="A2:F2"/>
    <mergeCell ref="A6:D6"/>
    <mergeCell ref="A3:G3"/>
    <mergeCell ref="A4:G4"/>
  </mergeCells>
  <phoneticPr fontId="0" type="noConversion"/>
  <pageMargins left="0" right="0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5"/>
  <sheetViews>
    <sheetView topLeftCell="A82" workbookViewId="0">
      <selection activeCell="A3" sqref="A3:P3"/>
    </sheetView>
  </sheetViews>
  <sheetFormatPr defaultRowHeight="12.75" x14ac:dyDescent="0.2"/>
  <cols>
    <col min="1" max="1" width="4.42578125" customWidth="1"/>
    <col min="2" max="2" width="49.42578125" customWidth="1"/>
    <col min="3" max="3" width="4.5703125" customWidth="1"/>
    <col min="4" max="4" width="6.140625" customWidth="1"/>
    <col min="5" max="5" width="7.42578125" customWidth="1"/>
    <col min="6" max="7" width="6.140625" customWidth="1"/>
    <col min="8" max="8" width="8.42578125" bestFit="1" customWidth="1"/>
    <col min="9" max="10" width="7.42578125" customWidth="1"/>
    <col min="11" max="11" width="8.42578125" customWidth="1"/>
    <col min="12" max="12" width="8.42578125" bestFit="1" customWidth="1"/>
    <col min="13" max="13" width="7.28515625" customWidth="1"/>
    <col min="14" max="14" width="4.140625" customWidth="1"/>
    <col min="15" max="15" width="5.5703125" customWidth="1"/>
    <col min="16" max="16" width="6.42578125" customWidth="1"/>
  </cols>
  <sheetData>
    <row r="1" spans="1:16" ht="15" customHeight="1" x14ac:dyDescent="0.2">
      <c r="A1" s="493" t="s">
        <v>367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</row>
    <row r="2" spans="1:16" ht="19.5" customHeight="1" x14ac:dyDescent="0.2">
      <c r="A2" s="511">
        <v>42551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</row>
    <row r="3" spans="1:16" ht="40.5" customHeight="1" thickBot="1" x14ac:dyDescent="0.25">
      <c r="A3" s="494" t="s">
        <v>267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</row>
    <row r="4" spans="1:16" ht="13.5" customHeight="1" x14ac:dyDescent="0.2">
      <c r="A4" s="498" t="s">
        <v>50</v>
      </c>
      <c r="B4" s="500" t="s">
        <v>268</v>
      </c>
      <c r="C4" s="505" t="s">
        <v>201</v>
      </c>
      <c r="D4" s="520" t="s">
        <v>209</v>
      </c>
      <c r="E4" s="502" t="s">
        <v>182</v>
      </c>
      <c r="F4" s="503"/>
      <c r="G4" s="503"/>
      <c r="H4" s="503"/>
      <c r="I4" s="504"/>
      <c r="J4" s="540" t="s">
        <v>4</v>
      </c>
      <c r="K4" s="541"/>
      <c r="L4" s="542"/>
      <c r="M4" s="513" t="s">
        <v>12</v>
      </c>
      <c r="N4" s="514"/>
      <c r="O4" s="514"/>
      <c r="P4" s="515"/>
    </row>
    <row r="5" spans="1:16" ht="29.25" customHeight="1" thickBot="1" x14ac:dyDescent="0.25">
      <c r="A5" s="499"/>
      <c r="B5" s="501"/>
      <c r="C5" s="506"/>
      <c r="D5" s="521"/>
      <c r="E5" s="174" t="s">
        <v>229</v>
      </c>
      <c r="F5" s="106" t="s">
        <v>179</v>
      </c>
      <c r="G5" s="107" t="s">
        <v>180</v>
      </c>
      <c r="H5" s="107" t="s">
        <v>230</v>
      </c>
      <c r="I5" s="108" t="s">
        <v>181</v>
      </c>
      <c r="J5" s="110" t="s">
        <v>231</v>
      </c>
      <c r="K5" s="107" t="s">
        <v>183</v>
      </c>
      <c r="L5" s="108" t="s">
        <v>184</v>
      </c>
      <c r="M5" s="110" t="s">
        <v>185</v>
      </c>
      <c r="N5" s="107" t="s">
        <v>186</v>
      </c>
      <c r="O5" s="107" t="s">
        <v>187</v>
      </c>
      <c r="P5" s="108" t="s">
        <v>188</v>
      </c>
    </row>
    <row r="6" spans="1:16" ht="12.95" customHeight="1" x14ac:dyDescent="0.2">
      <c r="A6" s="518" t="s">
        <v>13</v>
      </c>
      <c r="B6" s="519"/>
      <c r="C6" s="179"/>
      <c r="D6" s="247"/>
      <c r="E6" s="248"/>
      <c r="F6" s="249"/>
      <c r="G6" s="250"/>
      <c r="H6" s="250"/>
      <c r="I6" s="251"/>
      <c r="J6" s="237"/>
      <c r="K6" s="238"/>
      <c r="L6" s="236"/>
      <c r="M6" s="237"/>
      <c r="N6" s="238"/>
      <c r="O6" s="238"/>
      <c r="P6" s="236"/>
    </row>
    <row r="7" spans="1:16" ht="12.95" customHeight="1" x14ac:dyDescent="0.2">
      <c r="A7" s="187" t="s">
        <v>20</v>
      </c>
      <c r="B7" s="188" t="s">
        <v>21</v>
      </c>
      <c r="C7" s="171"/>
      <c r="D7" s="252"/>
      <c r="E7" s="253"/>
      <c r="F7" s="140"/>
      <c r="G7" s="254"/>
      <c r="H7" s="254">
        <v>5458</v>
      </c>
      <c r="I7" s="255">
        <v>396</v>
      </c>
      <c r="J7" s="240"/>
      <c r="K7" s="241"/>
      <c r="L7" s="239"/>
      <c r="M7" s="240"/>
      <c r="N7" s="241"/>
      <c r="O7" s="241"/>
      <c r="P7" s="239"/>
    </row>
    <row r="8" spans="1:16" ht="12.95" customHeight="1" x14ac:dyDescent="0.2">
      <c r="A8" s="187" t="s">
        <v>51</v>
      </c>
      <c r="B8" s="188" t="s">
        <v>22</v>
      </c>
      <c r="C8" s="171"/>
      <c r="D8" s="252"/>
      <c r="E8" s="253"/>
      <c r="F8" s="140"/>
      <c r="G8" s="254"/>
      <c r="H8" s="254"/>
      <c r="I8" s="255"/>
      <c r="J8" s="240"/>
      <c r="K8" s="241"/>
      <c r="L8" s="239"/>
      <c r="M8" s="240"/>
      <c r="N8" s="241"/>
      <c r="O8" s="241"/>
      <c r="P8" s="239"/>
    </row>
    <row r="9" spans="1:16" ht="12.95" customHeight="1" x14ac:dyDescent="0.2">
      <c r="A9" s="187" t="s">
        <v>52</v>
      </c>
      <c r="B9" s="189" t="s">
        <v>23</v>
      </c>
      <c r="C9" s="172"/>
      <c r="D9" s="256"/>
      <c r="E9" s="253"/>
      <c r="F9" s="140"/>
      <c r="G9" s="254"/>
      <c r="H9" s="254"/>
      <c r="I9" s="255"/>
      <c r="J9" s="240"/>
      <c r="K9" s="241"/>
      <c r="L9" s="239"/>
      <c r="M9" s="240"/>
      <c r="N9" s="241"/>
      <c r="O9" s="241"/>
      <c r="P9" s="239"/>
    </row>
    <row r="10" spans="1:16" ht="12.95" customHeight="1" x14ac:dyDescent="0.2">
      <c r="A10" s="187" t="s">
        <v>53</v>
      </c>
      <c r="B10" s="189" t="s">
        <v>24</v>
      </c>
      <c r="C10" s="172"/>
      <c r="D10" s="256"/>
      <c r="E10" s="253"/>
      <c r="F10" s="140"/>
      <c r="G10" s="254"/>
      <c r="H10" s="254">
        <v>2800</v>
      </c>
      <c r="I10" s="255"/>
      <c r="J10" s="240"/>
      <c r="K10" s="241"/>
      <c r="L10" s="239"/>
      <c r="M10" s="240"/>
      <c r="N10" s="241"/>
      <c r="O10" s="241"/>
      <c r="P10" s="239"/>
    </row>
    <row r="11" spans="1:16" ht="12.95" customHeight="1" x14ac:dyDescent="0.2">
      <c r="A11" s="187" t="s">
        <v>54</v>
      </c>
      <c r="B11" s="189" t="s">
        <v>25</v>
      </c>
      <c r="C11" s="349">
        <v>0.5</v>
      </c>
      <c r="D11" s="256"/>
      <c r="E11" s="253"/>
      <c r="F11" s="140"/>
      <c r="G11" s="254"/>
      <c r="H11" s="254">
        <v>2326</v>
      </c>
      <c r="I11" s="255"/>
      <c r="J11" s="240"/>
      <c r="K11" s="241"/>
      <c r="L11" s="239"/>
      <c r="M11" s="240"/>
      <c r="N11" s="241"/>
      <c r="O11" s="241"/>
      <c r="P11" s="239"/>
    </row>
    <row r="12" spans="1:16" ht="12.95" customHeight="1" x14ac:dyDescent="0.2">
      <c r="A12" s="187" t="s">
        <v>55</v>
      </c>
      <c r="B12" s="189" t="s">
        <v>26</v>
      </c>
      <c r="C12" s="172">
        <v>1</v>
      </c>
      <c r="D12" s="256"/>
      <c r="E12" s="253"/>
      <c r="F12" s="140"/>
      <c r="G12" s="254">
        <v>44300</v>
      </c>
      <c r="H12" s="254">
        <v>2173</v>
      </c>
      <c r="I12" s="255"/>
      <c r="J12" s="259"/>
      <c r="K12" s="254"/>
      <c r="L12" s="255"/>
      <c r="M12" s="259"/>
      <c r="N12" s="254"/>
      <c r="O12" s="254"/>
      <c r="P12" s="255">
        <v>34000</v>
      </c>
    </row>
    <row r="13" spans="1:16" ht="12.95" customHeight="1" x14ac:dyDescent="0.2">
      <c r="A13" s="187" t="s">
        <v>56</v>
      </c>
      <c r="B13" s="189" t="s">
        <v>27</v>
      </c>
      <c r="C13" s="172"/>
      <c r="D13" s="256"/>
      <c r="E13" s="253"/>
      <c r="F13" s="140"/>
      <c r="G13" s="254"/>
      <c r="H13" s="254"/>
      <c r="I13" s="255"/>
      <c r="J13" s="240"/>
      <c r="K13" s="241"/>
      <c r="L13" s="239"/>
      <c r="M13" s="240"/>
      <c r="N13" s="241"/>
      <c r="O13" s="241"/>
      <c r="P13" s="239"/>
    </row>
    <row r="14" spans="1:16" ht="12.95" customHeight="1" x14ac:dyDescent="0.2">
      <c r="A14" s="187" t="s">
        <v>57</v>
      </c>
      <c r="B14" s="189" t="s">
        <v>318</v>
      </c>
      <c r="C14" s="172">
        <v>1</v>
      </c>
      <c r="D14" s="256"/>
      <c r="E14" s="253"/>
      <c r="F14" s="140"/>
      <c r="G14" s="254"/>
      <c r="H14" s="254"/>
      <c r="I14" s="255"/>
      <c r="J14" s="240"/>
      <c r="K14" s="241"/>
      <c r="L14" s="239"/>
      <c r="M14" s="240"/>
      <c r="N14" s="241"/>
      <c r="O14" s="241"/>
      <c r="P14" s="239"/>
    </row>
    <row r="15" spans="1:16" ht="18" customHeight="1" x14ac:dyDescent="0.2">
      <c r="A15" s="187" t="s">
        <v>58</v>
      </c>
      <c r="B15" s="189" t="s">
        <v>310</v>
      </c>
      <c r="C15" s="172"/>
      <c r="D15" s="256"/>
      <c r="E15" s="253">
        <v>74881</v>
      </c>
      <c r="F15" s="257"/>
      <c r="G15" s="258"/>
      <c r="H15" s="254"/>
      <c r="I15" s="255"/>
      <c r="J15" s="240"/>
      <c r="K15" s="241"/>
      <c r="L15" s="239"/>
      <c r="M15" s="240"/>
      <c r="N15" s="241"/>
      <c r="O15" s="241"/>
      <c r="P15" s="239"/>
    </row>
    <row r="16" spans="1:16" ht="12.95" customHeight="1" x14ac:dyDescent="0.2">
      <c r="A16" s="187" t="s">
        <v>59</v>
      </c>
      <c r="B16" s="189" t="s">
        <v>314</v>
      </c>
      <c r="C16" s="172"/>
      <c r="D16" s="256"/>
      <c r="E16" s="253"/>
      <c r="F16" s="140"/>
      <c r="G16" s="254"/>
      <c r="H16" s="254"/>
      <c r="I16" s="255"/>
      <c r="J16" s="240"/>
      <c r="K16" s="241"/>
      <c r="L16" s="239"/>
      <c r="M16" s="240"/>
      <c r="N16" s="241"/>
      <c r="O16" s="241"/>
      <c r="P16" s="239"/>
    </row>
    <row r="17" spans="1:16" ht="12.95" customHeight="1" x14ac:dyDescent="0.2">
      <c r="A17" s="187" t="s">
        <v>60</v>
      </c>
      <c r="B17" s="189" t="s">
        <v>28</v>
      </c>
      <c r="C17" s="172"/>
      <c r="D17" s="256"/>
      <c r="E17" s="253"/>
      <c r="F17" s="140"/>
      <c r="G17" s="254"/>
      <c r="H17" s="254"/>
      <c r="I17" s="255"/>
      <c r="J17" s="240"/>
      <c r="K17" s="241"/>
      <c r="L17" s="239"/>
      <c r="M17" s="240"/>
      <c r="N17" s="241"/>
      <c r="O17" s="241"/>
      <c r="P17" s="239"/>
    </row>
    <row r="18" spans="1:16" ht="12.95" customHeight="1" x14ac:dyDescent="0.2">
      <c r="A18" s="187" t="s">
        <v>61</v>
      </c>
      <c r="B18" s="189" t="s">
        <v>312</v>
      </c>
      <c r="C18" s="172"/>
      <c r="D18" s="256"/>
      <c r="E18" s="253"/>
      <c r="F18" s="140"/>
      <c r="G18" s="254"/>
      <c r="H18" s="254"/>
      <c r="I18" s="255"/>
      <c r="J18" s="240"/>
      <c r="K18" s="241"/>
      <c r="L18" s="239"/>
      <c r="M18" s="240"/>
      <c r="N18" s="241"/>
      <c r="O18" s="241"/>
      <c r="P18" s="239"/>
    </row>
    <row r="19" spans="1:16" ht="24.75" customHeight="1" x14ac:dyDescent="0.2">
      <c r="A19" s="187" t="s">
        <v>62</v>
      </c>
      <c r="B19" s="189" t="s">
        <v>313</v>
      </c>
      <c r="C19" s="172"/>
      <c r="D19" s="256"/>
      <c r="E19" s="253"/>
      <c r="F19" s="140"/>
      <c r="G19" s="254"/>
      <c r="H19" s="254"/>
      <c r="I19" s="255"/>
      <c r="J19" s="240"/>
      <c r="K19" s="241"/>
      <c r="L19" s="239"/>
      <c r="M19" s="240"/>
      <c r="N19" s="241"/>
      <c r="O19" s="241"/>
      <c r="P19" s="239"/>
    </row>
    <row r="20" spans="1:16" ht="12.95" customHeight="1" x14ac:dyDescent="0.2">
      <c r="A20" s="187" t="s">
        <v>63</v>
      </c>
      <c r="B20" s="188" t="s">
        <v>30</v>
      </c>
      <c r="C20" s="171">
        <v>1</v>
      </c>
      <c r="D20" s="252"/>
      <c r="E20" s="253"/>
      <c r="F20" s="254"/>
      <c r="G20" s="254"/>
      <c r="H20" s="254"/>
      <c r="I20" s="255">
        <v>3612</v>
      </c>
      <c r="J20" s="240"/>
      <c r="K20" s="241"/>
      <c r="L20" s="239"/>
      <c r="M20" s="240"/>
      <c r="N20" s="241"/>
      <c r="O20" s="241"/>
      <c r="P20" s="239"/>
    </row>
    <row r="21" spans="1:16" ht="12.95" customHeight="1" x14ac:dyDescent="0.2">
      <c r="A21" s="187" t="s">
        <v>64</v>
      </c>
      <c r="B21" s="188" t="s">
        <v>31</v>
      </c>
      <c r="C21" s="171"/>
      <c r="D21" s="252"/>
      <c r="E21" s="253"/>
      <c r="F21" s="140"/>
      <c r="G21" s="254"/>
      <c r="H21" s="254"/>
      <c r="I21" s="255"/>
      <c r="J21" s="240"/>
      <c r="K21" s="241"/>
      <c r="L21" s="239"/>
      <c r="M21" s="240"/>
      <c r="N21" s="241"/>
      <c r="O21" s="241"/>
      <c r="P21" s="239"/>
    </row>
    <row r="22" spans="1:16" ht="12.95" customHeight="1" x14ac:dyDescent="0.2">
      <c r="A22" s="187" t="s">
        <v>65</v>
      </c>
      <c r="B22" s="188" t="s">
        <v>324</v>
      </c>
      <c r="C22" s="171"/>
      <c r="D22" s="252"/>
      <c r="E22" s="253"/>
      <c r="F22" s="140"/>
      <c r="G22" s="254"/>
      <c r="H22" s="254"/>
      <c r="I22" s="255"/>
      <c r="J22" s="240"/>
      <c r="K22" s="241"/>
      <c r="L22" s="239"/>
      <c r="M22" s="240"/>
      <c r="N22" s="241"/>
      <c r="O22" s="241"/>
      <c r="P22" s="239"/>
    </row>
    <row r="23" spans="1:16" ht="12.95" customHeight="1" x14ac:dyDescent="0.2">
      <c r="A23" s="187" t="s">
        <v>66</v>
      </c>
      <c r="B23" s="189" t="s">
        <v>321</v>
      </c>
      <c r="C23" s="172"/>
      <c r="D23" s="256"/>
      <c r="E23" s="253"/>
      <c r="F23" s="140"/>
      <c r="G23" s="254"/>
      <c r="H23" s="254"/>
      <c r="I23" s="255"/>
      <c r="J23" s="240"/>
      <c r="K23" s="241"/>
      <c r="L23" s="239"/>
      <c r="M23" s="240"/>
      <c r="N23" s="241"/>
      <c r="O23" s="241"/>
      <c r="P23" s="239"/>
    </row>
    <row r="24" spans="1:16" ht="12.95" customHeight="1" x14ac:dyDescent="0.2">
      <c r="A24" s="187" t="s">
        <v>67</v>
      </c>
      <c r="B24" s="188" t="s">
        <v>32</v>
      </c>
      <c r="C24" s="171"/>
      <c r="D24" s="252"/>
      <c r="E24" s="253"/>
      <c r="F24" s="140"/>
      <c r="G24" s="254"/>
      <c r="H24" s="254"/>
      <c r="I24" s="255"/>
      <c r="J24" s="240"/>
      <c r="K24" s="241"/>
      <c r="L24" s="239"/>
      <c r="M24" s="240"/>
      <c r="N24" s="241"/>
      <c r="O24" s="241"/>
      <c r="P24" s="239"/>
    </row>
    <row r="25" spans="1:16" ht="12.95" customHeight="1" x14ac:dyDescent="0.2">
      <c r="A25" s="187" t="s">
        <v>68</v>
      </c>
      <c r="B25" s="188" t="s">
        <v>33</v>
      </c>
      <c r="C25" s="171"/>
      <c r="D25" s="252"/>
      <c r="E25" s="253"/>
      <c r="F25" s="140"/>
      <c r="G25" s="254"/>
      <c r="H25" s="254"/>
      <c r="I25" s="255"/>
      <c r="J25" s="240"/>
      <c r="K25" s="241"/>
      <c r="L25" s="239"/>
      <c r="M25" s="240"/>
      <c r="N25" s="241"/>
      <c r="O25" s="241"/>
      <c r="P25" s="239"/>
    </row>
    <row r="26" spans="1:16" ht="12.95" customHeight="1" x14ac:dyDescent="0.2">
      <c r="A26" s="187" t="s">
        <v>69</v>
      </c>
      <c r="B26" s="188" t="s">
        <v>34</v>
      </c>
      <c r="C26" s="171"/>
      <c r="D26" s="252"/>
      <c r="E26" s="253"/>
      <c r="F26" s="140"/>
      <c r="G26" s="254"/>
      <c r="H26" s="254"/>
      <c r="I26" s="255"/>
      <c r="J26" s="240"/>
      <c r="K26" s="241"/>
      <c r="L26" s="239"/>
      <c r="M26" s="240"/>
      <c r="N26" s="241"/>
      <c r="O26" s="241"/>
      <c r="P26" s="239"/>
    </row>
    <row r="27" spans="1:16" ht="12.95" customHeight="1" x14ac:dyDescent="0.2">
      <c r="A27" s="187" t="s">
        <v>70</v>
      </c>
      <c r="B27" s="188" t="s">
        <v>35</v>
      </c>
      <c r="C27" s="171"/>
      <c r="D27" s="252"/>
      <c r="E27" s="253"/>
      <c r="F27" s="140"/>
      <c r="G27" s="254"/>
      <c r="H27" s="254"/>
      <c r="I27" s="255"/>
      <c r="J27" s="240"/>
      <c r="K27" s="241"/>
      <c r="L27" s="239"/>
      <c r="M27" s="240"/>
      <c r="N27" s="241"/>
      <c r="O27" s="241"/>
      <c r="P27" s="239"/>
    </row>
    <row r="28" spans="1:16" ht="12.95" customHeight="1" x14ac:dyDescent="0.2">
      <c r="A28" s="187" t="s">
        <v>71</v>
      </c>
      <c r="B28" s="188" t="s">
        <v>36</v>
      </c>
      <c r="C28" s="171"/>
      <c r="D28" s="252"/>
      <c r="E28" s="253"/>
      <c r="F28" s="140"/>
      <c r="G28" s="254"/>
      <c r="H28" s="254"/>
      <c r="I28" s="255"/>
      <c r="J28" s="240"/>
      <c r="K28" s="241"/>
      <c r="L28" s="239"/>
      <c r="M28" s="240"/>
      <c r="N28" s="241"/>
      <c r="O28" s="241"/>
      <c r="P28" s="239"/>
    </row>
    <row r="29" spans="1:16" ht="12.95" customHeight="1" x14ac:dyDescent="0.2">
      <c r="A29" s="187" t="s">
        <v>72</v>
      </c>
      <c r="B29" s="188" t="s">
        <v>37</v>
      </c>
      <c r="C29" s="171"/>
      <c r="D29" s="252"/>
      <c r="E29" s="253"/>
      <c r="F29" s="140"/>
      <c r="G29" s="254"/>
      <c r="H29" s="254"/>
      <c r="I29" s="255"/>
      <c r="J29" s="240"/>
      <c r="K29" s="241"/>
      <c r="L29" s="239"/>
      <c r="M29" s="240"/>
      <c r="N29" s="241"/>
      <c r="O29" s="241"/>
      <c r="P29" s="239"/>
    </row>
    <row r="30" spans="1:16" ht="12.95" customHeight="1" thickBot="1" x14ac:dyDescent="0.25">
      <c r="A30" s="364" t="s">
        <v>73</v>
      </c>
      <c r="B30" s="190" t="s">
        <v>325</v>
      </c>
      <c r="C30" s="173"/>
      <c r="D30" s="242"/>
      <c r="E30" s="234"/>
      <c r="F30" s="235"/>
      <c r="G30" s="243"/>
      <c r="H30" s="243"/>
      <c r="I30" s="244"/>
      <c r="J30" s="245"/>
      <c r="K30" s="246"/>
      <c r="L30" s="244"/>
      <c r="M30" s="245"/>
      <c r="N30" s="246"/>
      <c r="O30" s="246"/>
      <c r="P30" s="244"/>
    </row>
    <row r="31" spans="1:16" ht="12.95" customHeight="1" x14ac:dyDescent="0.2">
      <c r="A31" s="507" t="s">
        <v>50</v>
      </c>
      <c r="B31" s="509" t="s">
        <v>268</v>
      </c>
      <c r="C31" s="505" t="s">
        <v>201</v>
      </c>
      <c r="D31" s="516" t="s">
        <v>209</v>
      </c>
      <c r="E31" s="502" t="s">
        <v>182</v>
      </c>
      <c r="F31" s="503"/>
      <c r="G31" s="503"/>
      <c r="H31" s="503"/>
      <c r="I31" s="504"/>
      <c r="J31" s="524" t="s">
        <v>4</v>
      </c>
      <c r="K31" s="525"/>
      <c r="L31" s="526"/>
      <c r="M31" s="513" t="s">
        <v>12</v>
      </c>
      <c r="N31" s="514"/>
      <c r="O31" s="514"/>
      <c r="P31" s="515"/>
    </row>
    <row r="32" spans="1:16" ht="27.75" customHeight="1" thickBot="1" x14ac:dyDescent="0.25">
      <c r="A32" s="508"/>
      <c r="B32" s="510"/>
      <c r="C32" s="506"/>
      <c r="D32" s="517"/>
      <c r="E32" s="174" t="s">
        <v>229</v>
      </c>
      <c r="F32" s="106" t="s">
        <v>179</v>
      </c>
      <c r="G32" s="107" t="s">
        <v>180</v>
      </c>
      <c r="H32" s="107" t="s">
        <v>230</v>
      </c>
      <c r="I32" s="108" t="s">
        <v>181</v>
      </c>
      <c r="J32" s="110" t="s">
        <v>231</v>
      </c>
      <c r="K32" s="107" t="s">
        <v>183</v>
      </c>
      <c r="L32" s="108" t="s">
        <v>184</v>
      </c>
      <c r="M32" s="110" t="s">
        <v>185</v>
      </c>
      <c r="N32" s="107" t="s">
        <v>186</v>
      </c>
      <c r="O32" s="107" t="s">
        <v>187</v>
      </c>
      <c r="P32" s="108" t="s">
        <v>188</v>
      </c>
    </row>
    <row r="33" spans="1:16" ht="12.95" customHeight="1" x14ac:dyDescent="0.2">
      <c r="A33" s="187" t="s">
        <v>74</v>
      </c>
      <c r="B33" s="188" t="s">
        <v>322</v>
      </c>
      <c r="C33" s="170"/>
      <c r="D33" s="182"/>
      <c r="E33" s="178"/>
      <c r="F33" s="156"/>
      <c r="G33" s="157"/>
      <c r="H33" s="157"/>
      <c r="I33" s="158"/>
      <c r="J33" s="159"/>
      <c r="K33" s="157"/>
      <c r="L33" s="158"/>
      <c r="M33" s="159"/>
      <c r="N33" s="157"/>
      <c r="O33" s="157"/>
      <c r="P33" s="158"/>
    </row>
    <row r="34" spans="1:16" ht="12.95" customHeight="1" x14ac:dyDescent="0.2">
      <c r="A34" s="187" t="s">
        <v>75</v>
      </c>
      <c r="B34" s="188" t="s">
        <v>323</v>
      </c>
      <c r="C34" s="171"/>
      <c r="D34" s="144"/>
      <c r="E34" s="150"/>
      <c r="F34" s="102"/>
      <c r="G34" s="17"/>
      <c r="H34" s="17"/>
      <c r="I34" s="109"/>
      <c r="J34" s="111"/>
      <c r="K34" s="17"/>
      <c r="L34" s="109"/>
      <c r="M34" s="111"/>
      <c r="N34" s="17"/>
      <c r="O34" s="17"/>
      <c r="P34" s="109"/>
    </row>
    <row r="35" spans="1:16" ht="12.95" customHeight="1" x14ac:dyDescent="0.2">
      <c r="A35" s="187" t="s">
        <v>76</v>
      </c>
      <c r="B35" s="188" t="s">
        <v>38</v>
      </c>
      <c r="C35" s="171"/>
      <c r="D35" s="144"/>
      <c r="E35" s="150"/>
      <c r="F35" s="102"/>
      <c r="G35" s="17"/>
      <c r="H35" s="17"/>
      <c r="I35" s="109"/>
      <c r="J35" s="111"/>
      <c r="K35" s="17"/>
      <c r="L35" s="109"/>
      <c r="M35" s="111"/>
      <c r="N35" s="17"/>
      <c r="O35" s="17"/>
      <c r="P35" s="109"/>
    </row>
    <row r="36" spans="1:16" ht="12.95" customHeight="1" x14ac:dyDescent="0.2">
      <c r="A36" s="187" t="s">
        <v>77</v>
      </c>
      <c r="B36" s="188" t="s">
        <v>39</v>
      </c>
      <c r="C36" s="171"/>
      <c r="D36" s="144"/>
      <c r="E36" s="150"/>
      <c r="F36" s="102"/>
      <c r="G36" s="17"/>
      <c r="H36" s="17"/>
      <c r="I36" s="109"/>
      <c r="J36" s="111"/>
      <c r="K36" s="17"/>
      <c r="L36" s="109"/>
      <c r="M36" s="111"/>
      <c r="N36" s="17"/>
      <c r="O36" s="17"/>
      <c r="P36" s="109"/>
    </row>
    <row r="37" spans="1:16" ht="12.95" customHeight="1" x14ac:dyDescent="0.2">
      <c r="A37" s="187" t="s">
        <v>78</v>
      </c>
      <c r="B37" s="189" t="s">
        <v>40</v>
      </c>
      <c r="C37" s="172"/>
      <c r="D37" s="161"/>
      <c r="E37" s="150"/>
      <c r="F37" s="102"/>
      <c r="G37" s="17"/>
      <c r="H37" s="17"/>
      <c r="I37" s="109"/>
      <c r="J37" s="111"/>
      <c r="K37" s="17"/>
      <c r="L37" s="109"/>
      <c r="M37" s="111"/>
      <c r="N37" s="17"/>
      <c r="O37" s="17"/>
      <c r="P37" s="109"/>
    </row>
    <row r="38" spans="1:16" ht="12.95" customHeight="1" x14ac:dyDescent="0.2">
      <c r="A38" s="187" t="s">
        <v>79</v>
      </c>
      <c r="B38" s="188" t="s">
        <v>41</v>
      </c>
      <c r="C38" s="171"/>
      <c r="D38" s="144"/>
      <c r="E38" s="150"/>
      <c r="F38" s="101"/>
      <c r="G38" s="17"/>
      <c r="H38" s="17"/>
      <c r="I38" s="109"/>
      <c r="J38" s="111"/>
      <c r="K38" s="17"/>
      <c r="L38" s="109"/>
      <c r="M38" s="111"/>
      <c r="N38" s="17"/>
      <c r="O38" s="17"/>
      <c r="P38" s="109"/>
    </row>
    <row r="39" spans="1:16" ht="12.95" customHeight="1" x14ac:dyDescent="0.2">
      <c r="A39" s="187" t="s">
        <v>80</v>
      </c>
      <c r="B39" s="188" t="s">
        <v>42</v>
      </c>
      <c r="C39" s="171"/>
      <c r="D39" s="144"/>
      <c r="E39" s="150"/>
      <c r="F39" s="101"/>
      <c r="G39" s="17"/>
      <c r="H39" s="17"/>
      <c r="I39" s="109"/>
      <c r="J39" s="111"/>
      <c r="K39" s="17"/>
      <c r="L39" s="109"/>
      <c r="M39" s="111"/>
      <c r="N39" s="17"/>
      <c r="O39" s="17"/>
      <c r="P39" s="109"/>
    </row>
    <row r="40" spans="1:16" ht="12.95" customHeight="1" x14ac:dyDescent="0.2">
      <c r="A40" s="187" t="s">
        <v>81</v>
      </c>
      <c r="B40" s="189" t="s">
        <v>43</v>
      </c>
      <c r="C40" s="172"/>
      <c r="D40" s="161"/>
      <c r="E40" s="151"/>
      <c r="F40" s="101"/>
      <c r="G40" s="17"/>
      <c r="H40" s="17"/>
      <c r="I40" s="109"/>
      <c r="J40" s="111"/>
      <c r="K40" s="17"/>
      <c r="L40" s="109"/>
      <c r="M40" s="111"/>
      <c r="N40" s="17"/>
      <c r="O40" s="17"/>
      <c r="P40" s="109"/>
    </row>
    <row r="41" spans="1:16" ht="12.95" customHeight="1" x14ac:dyDescent="0.2">
      <c r="A41" s="187" t="s">
        <v>82</v>
      </c>
      <c r="B41" s="189" t="s">
        <v>44</v>
      </c>
      <c r="C41" s="172"/>
      <c r="D41" s="161"/>
      <c r="E41" s="152"/>
      <c r="F41" s="103"/>
      <c r="G41" s="17"/>
      <c r="H41" s="17"/>
      <c r="I41" s="109"/>
      <c r="J41" s="111"/>
      <c r="K41" s="17"/>
      <c r="L41" s="109"/>
      <c r="M41" s="111"/>
      <c r="N41" s="17"/>
      <c r="O41" s="17"/>
      <c r="P41" s="109"/>
    </row>
    <row r="42" spans="1:16" ht="12.95" customHeight="1" x14ac:dyDescent="0.2">
      <c r="A42" s="187" t="s">
        <v>83</v>
      </c>
      <c r="B42" s="188" t="s">
        <v>45</v>
      </c>
      <c r="C42" s="171"/>
      <c r="D42" s="144"/>
      <c r="E42" s="153"/>
      <c r="F42" s="101"/>
      <c r="G42" s="17"/>
      <c r="H42" s="17"/>
      <c r="I42" s="109"/>
      <c r="J42" s="111"/>
      <c r="K42" s="17"/>
      <c r="L42" s="109"/>
      <c r="M42" s="111"/>
      <c r="N42" s="17"/>
      <c r="O42" s="17"/>
      <c r="P42" s="109"/>
    </row>
    <row r="43" spans="1:16" ht="12.95" customHeight="1" x14ac:dyDescent="0.2">
      <c r="A43" s="187" t="s">
        <v>84</v>
      </c>
      <c r="B43" s="189" t="s">
        <v>315</v>
      </c>
      <c r="C43" s="172"/>
      <c r="D43" s="161"/>
      <c r="E43" s="153"/>
      <c r="F43" s="101"/>
      <c r="G43" s="17"/>
      <c r="H43" s="17"/>
      <c r="I43" s="109"/>
      <c r="J43" s="111"/>
      <c r="K43" s="17"/>
      <c r="L43" s="109"/>
      <c r="M43" s="111"/>
      <c r="N43" s="17"/>
      <c r="O43" s="17"/>
      <c r="P43" s="109"/>
    </row>
    <row r="44" spans="1:16" ht="12.95" customHeight="1" x14ac:dyDescent="0.2">
      <c r="A44" s="187" t="s">
        <v>85</v>
      </c>
      <c r="B44" s="189" t="s">
        <v>316</v>
      </c>
      <c r="C44" s="172"/>
      <c r="D44" s="161"/>
      <c r="E44" s="154"/>
      <c r="F44" s="101"/>
      <c r="G44" s="17"/>
      <c r="H44" s="17"/>
      <c r="I44" s="109"/>
      <c r="J44" s="111"/>
      <c r="K44" s="17"/>
      <c r="L44" s="109"/>
      <c r="M44" s="111"/>
      <c r="N44" s="17"/>
      <c r="O44" s="17"/>
      <c r="P44" s="109"/>
    </row>
    <row r="45" spans="1:16" ht="12.95" customHeight="1" x14ac:dyDescent="0.2">
      <c r="A45" s="187" t="s">
        <v>86</v>
      </c>
      <c r="B45" s="189" t="s">
        <v>317</v>
      </c>
      <c r="C45" s="172">
        <v>3</v>
      </c>
      <c r="D45" s="161"/>
      <c r="E45" s="155"/>
      <c r="F45" s="17">
        <v>3142</v>
      </c>
      <c r="G45" s="17"/>
      <c r="H45" s="17"/>
      <c r="I45" s="109"/>
      <c r="J45" s="111"/>
      <c r="K45" s="17"/>
      <c r="L45" s="109"/>
      <c r="M45" s="111"/>
      <c r="N45" s="17"/>
      <c r="O45" s="17"/>
      <c r="P45" s="109"/>
    </row>
    <row r="46" spans="1:16" ht="12.95" customHeight="1" x14ac:dyDescent="0.2">
      <c r="A46" s="187" t="s">
        <v>87</v>
      </c>
      <c r="B46" s="188" t="s">
        <v>46</v>
      </c>
      <c r="C46" s="171"/>
      <c r="D46" s="144"/>
      <c r="E46" s="155"/>
      <c r="F46" s="17"/>
      <c r="G46" s="17"/>
      <c r="H46" s="17"/>
      <c r="I46" s="109"/>
      <c r="J46" s="111"/>
      <c r="K46" s="17"/>
      <c r="L46" s="109"/>
      <c r="M46" s="111"/>
      <c r="N46" s="17"/>
      <c r="O46" s="17"/>
      <c r="P46" s="109"/>
    </row>
    <row r="47" spans="1:16" ht="12.95" customHeight="1" x14ac:dyDescent="0.2">
      <c r="A47" s="187" t="s">
        <v>88</v>
      </c>
      <c r="B47" s="188" t="s">
        <v>319</v>
      </c>
      <c r="C47" s="171">
        <v>2</v>
      </c>
      <c r="D47" s="144"/>
      <c r="E47" s="155"/>
      <c r="F47" s="17"/>
      <c r="G47" s="17"/>
      <c r="H47" s="17">
        <v>200</v>
      </c>
      <c r="I47" s="109"/>
      <c r="J47" s="111"/>
      <c r="K47" s="17"/>
      <c r="L47" s="109"/>
      <c r="M47" s="111"/>
      <c r="N47" s="17"/>
      <c r="O47" s="17"/>
      <c r="P47" s="109"/>
    </row>
    <row r="48" spans="1:16" x14ac:dyDescent="0.2">
      <c r="A48" s="187" t="s">
        <v>89</v>
      </c>
      <c r="B48" s="188" t="s">
        <v>320</v>
      </c>
      <c r="C48" s="171"/>
      <c r="D48" s="144"/>
      <c r="E48" s="155"/>
      <c r="F48" s="16"/>
      <c r="G48" s="17"/>
      <c r="H48" s="17"/>
      <c r="I48" s="109"/>
      <c r="J48" s="111"/>
      <c r="K48" s="17"/>
      <c r="L48" s="109"/>
      <c r="M48" s="111"/>
      <c r="N48" s="17"/>
      <c r="O48" s="17"/>
      <c r="P48" s="109"/>
    </row>
    <row r="49" spans="1:16" x14ac:dyDescent="0.2">
      <c r="A49" s="187" t="s">
        <v>90</v>
      </c>
      <c r="B49" s="188" t="s">
        <v>47</v>
      </c>
      <c r="C49" s="171"/>
      <c r="D49" s="144"/>
      <c r="E49" s="155"/>
      <c r="F49" s="104"/>
      <c r="G49" s="17"/>
      <c r="H49" s="17">
        <v>226</v>
      </c>
      <c r="I49" s="109"/>
      <c r="J49" s="111"/>
      <c r="K49" s="17"/>
      <c r="L49" s="109"/>
      <c r="M49" s="111"/>
      <c r="N49" s="17"/>
      <c r="O49" s="17"/>
      <c r="P49" s="109"/>
    </row>
    <row r="50" spans="1:16" x14ac:dyDescent="0.2">
      <c r="A50" s="187" t="s">
        <v>91</v>
      </c>
      <c r="B50" s="188" t="s">
        <v>359</v>
      </c>
      <c r="C50" s="171"/>
      <c r="D50" s="144"/>
      <c r="E50" s="155"/>
      <c r="F50" s="104"/>
      <c r="G50" s="17"/>
      <c r="H50" s="17"/>
      <c r="I50" s="109"/>
      <c r="J50" s="111">
        <v>19597</v>
      </c>
      <c r="K50" s="17"/>
      <c r="L50" s="109"/>
      <c r="M50" s="111"/>
      <c r="N50" s="17"/>
      <c r="O50" s="17"/>
      <c r="P50" s="109"/>
    </row>
    <row r="51" spans="1:16" x14ac:dyDescent="0.2">
      <c r="A51" s="187" t="s">
        <v>92</v>
      </c>
      <c r="B51" s="188" t="s">
        <v>48</v>
      </c>
      <c r="C51" s="171"/>
      <c r="D51" s="144"/>
      <c r="E51" s="155"/>
      <c r="F51" s="104"/>
      <c r="G51" s="17"/>
      <c r="H51" s="17"/>
      <c r="I51" s="109"/>
      <c r="J51" s="111"/>
      <c r="K51" s="17"/>
      <c r="L51" s="109"/>
      <c r="M51" s="111"/>
      <c r="N51" s="17"/>
      <c r="O51" s="17"/>
      <c r="P51" s="109"/>
    </row>
    <row r="52" spans="1:16" x14ac:dyDescent="0.2">
      <c r="A52" s="187" t="s">
        <v>93</v>
      </c>
      <c r="B52" s="192" t="s">
        <v>49</v>
      </c>
      <c r="C52" s="171"/>
      <c r="D52" s="144"/>
      <c r="E52" s="155"/>
      <c r="F52" s="104"/>
      <c r="G52" s="17"/>
      <c r="H52" s="17"/>
      <c r="I52" s="109"/>
      <c r="J52" s="111"/>
      <c r="K52" s="17"/>
      <c r="L52" s="109"/>
      <c r="M52" s="111"/>
      <c r="N52" s="17"/>
      <c r="O52" s="17"/>
      <c r="P52" s="109"/>
    </row>
    <row r="53" spans="1:16" x14ac:dyDescent="0.2">
      <c r="A53" s="547" t="s">
        <v>204</v>
      </c>
      <c r="B53" s="548"/>
      <c r="C53" s="171"/>
      <c r="D53" s="144"/>
      <c r="E53" s="155"/>
      <c r="F53" s="104"/>
      <c r="G53" s="17"/>
      <c r="H53" s="17"/>
      <c r="I53" s="109"/>
      <c r="J53" s="111"/>
      <c r="K53" s="17"/>
      <c r="L53" s="109"/>
      <c r="M53" s="111"/>
      <c r="N53" s="17"/>
      <c r="O53" s="17"/>
      <c r="P53" s="109"/>
    </row>
    <row r="54" spans="1:16" x14ac:dyDescent="0.2">
      <c r="A54" s="187" t="s">
        <v>94</v>
      </c>
      <c r="B54" s="188" t="s">
        <v>29</v>
      </c>
      <c r="C54" s="171">
        <v>6</v>
      </c>
      <c r="D54" s="144"/>
      <c r="E54" s="155"/>
      <c r="F54" s="104"/>
      <c r="G54" s="17"/>
      <c r="H54" s="17"/>
      <c r="I54" s="109"/>
      <c r="J54" s="111"/>
      <c r="K54" s="17"/>
      <c r="L54" s="109"/>
      <c r="M54" s="111"/>
      <c r="N54" s="17"/>
      <c r="O54" s="17"/>
      <c r="P54" s="109">
        <v>499</v>
      </c>
    </row>
    <row r="55" spans="1:16" x14ac:dyDescent="0.2">
      <c r="A55" s="191" t="s">
        <v>95</v>
      </c>
      <c r="B55" s="188" t="s">
        <v>312</v>
      </c>
      <c r="C55" s="171"/>
      <c r="D55" s="144">
        <v>53498</v>
      </c>
      <c r="E55" s="155"/>
      <c r="F55" s="104"/>
      <c r="G55" s="17"/>
      <c r="H55" s="17"/>
      <c r="I55" s="109"/>
      <c r="J55" s="111"/>
      <c r="K55" s="17"/>
      <c r="L55" s="109"/>
      <c r="M55" s="111"/>
      <c r="N55" s="17"/>
      <c r="O55" s="17"/>
      <c r="P55" s="109"/>
    </row>
    <row r="56" spans="1:16" x14ac:dyDescent="0.2">
      <c r="A56" s="187" t="s">
        <v>96</v>
      </c>
      <c r="B56" s="189" t="s">
        <v>24</v>
      </c>
      <c r="C56" s="260">
        <v>1</v>
      </c>
      <c r="D56" s="181"/>
      <c r="E56" s="164"/>
      <c r="F56" s="165"/>
      <c r="G56" s="166"/>
      <c r="H56" s="166"/>
      <c r="I56" s="169"/>
      <c r="J56" s="168"/>
      <c r="K56" s="166"/>
      <c r="L56" s="169"/>
      <c r="M56" s="168"/>
      <c r="N56" s="166"/>
      <c r="O56" s="166"/>
      <c r="P56" s="169"/>
    </row>
    <row r="57" spans="1:16" ht="13.5" thickBot="1" x14ac:dyDescent="0.25">
      <c r="A57" s="191" t="s">
        <v>150</v>
      </c>
      <c r="B57" s="192" t="s">
        <v>206</v>
      </c>
      <c r="C57" s="260">
        <v>8</v>
      </c>
      <c r="D57" s="181"/>
      <c r="E57" s="164"/>
      <c r="F57" s="165"/>
      <c r="G57" s="166"/>
      <c r="H57" s="166"/>
      <c r="I57" s="169"/>
      <c r="J57" s="168"/>
      <c r="K57" s="166"/>
      <c r="L57" s="169"/>
      <c r="M57" s="168"/>
      <c r="N57" s="166"/>
      <c r="O57" s="166"/>
      <c r="P57" s="169"/>
    </row>
    <row r="58" spans="1:16" ht="13.5" thickBot="1" x14ac:dyDescent="0.25">
      <c r="A58" s="496" t="s">
        <v>97</v>
      </c>
      <c r="B58" s="497"/>
      <c r="C58" s="400">
        <f>C6+C7+C8+C9+C10+C11+C12+C13+C14+C15+C16+C17+C18+C19+C20+C22+C21+C23+C24+C25+C26+C27+C29+C28+C30+C33+C34+C35+C36+C38+C37+C39+C40+C41+C42+C43+C44+C45+C46+C47+C48+C49+C50+C51+C52+C54+C55+C57+C56</f>
        <v>23.5</v>
      </c>
      <c r="D58" s="400">
        <f t="shared" ref="D58:P58" si="0">D6+D7+D8+D9+D10+D11+D12+D13+D14+D15+D16+D17+D18+D19+D20+D22+D21+D23+D24+D25+D26+D27+D29+D28+D30+D33+D34+D35+D36+D38+D37+D39+D40+D41+D42+D43+D44+D45+D46+D47+D48+D49+D50+D51+D52+D54+D55+D57+D56</f>
        <v>53498</v>
      </c>
      <c r="E58" s="400">
        <f t="shared" si="0"/>
        <v>74881</v>
      </c>
      <c r="F58" s="400">
        <f t="shared" si="0"/>
        <v>3142</v>
      </c>
      <c r="G58" s="400">
        <f t="shared" si="0"/>
        <v>44300</v>
      </c>
      <c r="H58" s="400">
        <f t="shared" si="0"/>
        <v>13183</v>
      </c>
      <c r="I58" s="400">
        <f t="shared" si="0"/>
        <v>4008</v>
      </c>
      <c r="J58" s="400">
        <f t="shared" si="0"/>
        <v>19597</v>
      </c>
      <c r="K58" s="400">
        <f t="shared" si="0"/>
        <v>0</v>
      </c>
      <c r="L58" s="400">
        <f t="shared" si="0"/>
        <v>0</v>
      </c>
      <c r="M58" s="400">
        <f t="shared" si="0"/>
        <v>0</v>
      </c>
      <c r="N58" s="400">
        <f t="shared" si="0"/>
        <v>0</v>
      </c>
      <c r="O58" s="400">
        <f t="shared" si="0"/>
        <v>0</v>
      </c>
      <c r="P58" s="401">
        <f t="shared" si="0"/>
        <v>34499</v>
      </c>
    </row>
    <row r="59" spans="1:16" ht="18.75" customHeight="1" thickBot="1" x14ac:dyDescent="0.25">
      <c r="A59" s="549" t="s">
        <v>189</v>
      </c>
      <c r="B59" s="550"/>
      <c r="C59" s="138"/>
      <c r="D59" s="527">
        <f>E58+F58+G58+H58+I58+J58+K58+L58+M58+N58+O58+P58+D58</f>
        <v>247108</v>
      </c>
      <c r="E59" s="527"/>
      <c r="F59" s="527"/>
      <c r="G59" s="527"/>
      <c r="H59" s="527"/>
      <c r="I59" s="527"/>
      <c r="J59" s="527"/>
      <c r="K59" s="527"/>
      <c r="L59" s="527"/>
      <c r="M59" s="527"/>
      <c r="N59" s="527"/>
      <c r="O59" s="527"/>
      <c r="P59" s="528"/>
    </row>
    <row r="60" spans="1:16" ht="15" customHeight="1" thickBot="1" x14ac:dyDescent="0.25">
      <c r="A60" s="543" t="s">
        <v>207</v>
      </c>
      <c r="B60" s="544"/>
      <c r="C60" s="185"/>
      <c r="D60" s="529">
        <v>-53498</v>
      </c>
      <c r="E60" s="529"/>
      <c r="F60" s="529"/>
      <c r="G60" s="529"/>
      <c r="H60" s="529"/>
      <c r="I60" s="529"/>
      <c r="J60" s="529"/>
      <c r="K60" s="529"/>
      <c r="L60" s="529"/>
      <c r="M60" s="529"/>
      <c r="N60" s="529"/>
      <c r="O60" s="529"/>
      <c r="P60" s="530"/>
    </row>
    <row r="61" spans="1:16" ht="13.5" thickBot="1" x14ac:dyDescent="0.25">
      <c r="A61" s="545" t="s">
        <v>208</v>
      </c>
      <c r="B61" s="546"/>
      <c r="C61" s="186"/>
      <c r="D61" s="527">
        <f>SUM(D59:D60)</f>
        <v>193610</v>
      </c>
      <c r="E61" s="531"/>
      <c r="F61" s="531"/>
      <c r="G61" s="531"/>
      <c r="H61" s="531"/>
      <c r="I61" s="531"/>
      <c r="J61" s="531"/>
      <c r="K61" s="531"/>
      <c r="L61" s="531"/>
      <c r="M61" s="531"/>
      <c r="N61" s="531"/>
      <c r="O61" s="531"/>
      <c r="P61" s="532"/>
    </row>
    <row r="62" spans="1:16" x14ac:dyDescent="0.2">
      <c r="A62" s="193"/>
      <c r="B62" s="193"/>
    </row>
    <row r="63" spans="1:16" x14ac:dyDescent="0.2">
      <c r="A63" s="193"/>
      <c r="B63" s="193"/>
    </row>
    <row r="64" spans="1:16" x14ac:dyDescent="0.2">
      <c r="A64" s="193"/>
      <c r="B64" s="193"/>
    </row>
    <row r="65" spans="1:16" x14ac:dyDescent="0.2">
      <c r="A65" s="193"/>
      <c r="B65" s="193"/>
    </row>
    <row r="66" spans="1:16" ht="21.75" customHeight="1" x14ac:dyDescent="0.2">
      <c r="A66" s="193"/>
      <c r="B66" s="193"/>
    </row>
    <row r="67" spans="1:16" ht="33.75" customHeight="1" thickBot="1" x14ac:dyDescent="0.25">
      <c r="A67" s="193"/>
      <c r="B67" s="193"/>
    </row>
    <row r="68" spans="1:16" ht="12.75" customHeight="1" x14ac:dyDescent="0.2">
      <c r="A68" s="507" t="s">
        <v>50</v>
      </c>
      <c r="B68" s="538" t="s">
        <v>268</v>
      </c>
      <c r="C68" s="505" t="s">
        <v>201</v>
      </c>
      <c r="D68" s="551" t="s">
        <v>209</v>
      </c>
      <c r="E68" s="533" t="s">
        <v>199</v>
      </c>
      <c r="F68" s="533"/>
      <c r="G68" s="533"/>
      <c r="H68" s="533"/>
      <c r="I68" s="533"/>
      <c r="J68" s="534"/>
      <c r="K68" s="535" t="s">
        <v>198</v>
      </c>
      <c r="L68" s="536"/>
      <c r="M68" s="536"/>
      <c r="N68" s="537"/>
      <c r="O68" s="522" t="s">
        <v>12</v>
      </c>
      <c r="P68" s="523"/>
    </row>
    <row r="69" spans="1:16" ht="34.5" thickBot="1" x14ac:dyDescent="0.25">
      <c r="A69" s="508"/>
      <c r="B69" s="539"/>
      <c r="C69" s="506"/>
      <c r="D69" s="552"/>
      <c r="E69" s="174" t="s">
        <v>190</v>
      </c>
      <c r="F69" s="106" t="s">
        <v>191</v>
      </c>
      <c r="G69" s="107" t="s">
        <v>192</v>
      </c>
      <c r="H69" s="107" t="s">
        <v>193</v>
      </c>
      <c r="I69" s="107" t="s">
        <v>194</v>
      </c>
      <c r="J69" s="108" t="s">
        <v>233</v>
      </c>
      <c r="K69" s="110" t="s">
        <v>195</v>
      </c>
      <c r="L69" s="107" t="s">
        <v>196</v>
      </c>
      <c r="M69" s="107" t="s">
        <v>197</v>
      </c>
      <c r="N69" s="108" t="s">
        <v>194</v>
      </c>
      <c r="O69" s="110" t="s">
        <v>232</v>
      </c>
      <c r="P69" s="108" t="s">
        <v>200</v>
      </c>
    </row>
    <row r="70" spans="1:16" ht="15.75" customHeight="1" x14ac:dyDescent="0.2">
      <c r="A70" s="518" t="s">
        <v>13</v>
      </c>
      <c r="B70" s="519"/>
      <c r="C70" s="179"/>
      <c r="D70" s="180"/>
      <c r="E70" s="175"/>
      <c r="F70" s="112"/>
      <c r="G70" s="129"/>
      <c r="H70" s="113"/>
      <c r="I70" s="113"/>
      <c r="J70" s="114"/>
      <c r="K70" s="115"/>
      <c r="L70" s="113"/>
      <c r="M70" s="113"/>
      <c r="N70" s="114"/>
      <c r="O70" s="115"/>
      <c r="P70" s="114"/>
    </row>
    <row r="71" spans="1:16" x14ac:dyDescent="0.2">
      <c r="A71" s="187" t="s">
        <v>20</v>
      </c>
      <c r="B71" s="188" t="s">
        <v>21</v>
      </c>
      <c r="C71" s="171"/>
      <c r="D71" s="136"/>
      <c r="E71" s="176"/>
      <c r="F71" s="116"/>
      <c r="G71" s="130"/>
      <c r="H71" s="117"/>
      <c r="I71" s="117"/>
      <c r="J71" s="118"/>
      <c r="K71" s="119">
        <v>1773</v>
      </c>
      <c r="L71" s="117"/>
      <c r="M71" s="117"/>
      <c r="N71" s="118"/>
      <c r="O71" s="119"/>
      <c r="P71" s="118"/>
    </row>
    <row r="72" spans="1:16" x14ac:dyDescent="0.2">
      <c r="A72" s="187" t="s">
        <v>51</v>
      </c>
      <c r="B72" s="188" t="s">
        <v>22</v>
      </c>
      <c r="C72" s="171"/>
      <c r="D72" s="136"/>
      <c r="E72" s="176"/>
      <c r="F72" s="116"/>
      <c r="G72" s="130"/>
      <c r="H72" s="117"/>
      <c r="I72" s="117"/>
      <c r="J72" s="118"/>
      <c r="K72" s="119"/>
      <c r="L72" s="117"/>
      <c r="M72" s="117"/>
      <c r="N72" s="118"/>
      <c r="O72" s="119"/>
      <c r="P72" s="118"/>
    </row>
    <row r="73" spans="1:16" x14ac:dyDescent="0.2">
      <c r="A73" s="187" t="s">
        <v>52</v>
      </c>
      <c r="B73" s="189" t="s">
        <v>23</v>
      </c>
      <c r="C73" s="172"/>
      <c r="D73" s="137"/>
      <c r="E73" s="176"/>
      <c r="F73" s="116"/>
      <c r="G73" s="130">
        <v>3120</v>
      </c>
      <c r="H73" s="117"/>
      <c r="I73" s="117"/>
      <c r="J73" s="118"/>
      <c r="K73" s="142">
        <v>15355</v>
      </c>
      <c r="L73" s="231"/>
      <c r="M73" s="117"/>
      <c r="N73" s="118"/>
      <c r="O73" s="119"/>
      <c r="P73" s="118"/>
    </row>
    <row r="74" spans="1:16" x14ac:dyDescent="0.2">
      <c r="A74" s="187" t="s">
        <v>53</v>
      </c>
      <c r="B74" s="189" t="s">
        <v>24</v>
      </c>
      <c r="C74" s="172"/>
      <c r="D74" s="137"/>
      <c r="E74" s="176"/>
      <c r="F74" s="116"/>
      <c r="G74" s="130">
        <v>6464</v>
      </c>
      <c r="H74" s="117"/>
      <c r="I74" s="117"/>
      <c r="J74" s="118"/>
      <c r="K74" s="119"/>
      <c r="L74" s="117"/>
      <c r="M74" s="117"/>
      <c r="N74" s="118"/>
      <c r="O74" s="119"/>
      <c r="P74" s="118"/>
    </row>
    <row r="75" spans="1:16" x14ac:dyDescent="0.2">
      <c r="A75" s="187" t="s">
        <v>54</v>
      </c>
      <c r="B75" s="189" t="s">
        <v>25</v>
      </c>
      <c r="C75" s="172">
        <v>0.5</v>
      </c>
      <c r="D75" s="137"/>
      <c r="E75" s="176">
        <v>675</v>
      </c>
      <c r="F75" s="140">
        <v>182</v>
      </c>
      <c r="G75" s="130">
        <v>7285</v>
      </c>
      <c r="H75" s="117"/>
      <c r="I75" s="117"/>
      <c r="J75" s="118"/>
      <c r="K75" s="119"/>
      <c r="L75" s="117"/>
      <c r="M75" s="117"/>
      <c r="N75" s="118"/>
      <c r="O75" s="119"/>
      <c r="P75" s="118"/>
    </row>
    <row r="76" spans="1:16" x14ac:dyDescent="0.2">
      <c r="A76" s="187" t="s">
        <v>55</v>
      </c>
      <c r="B76" s="189" t="s">
        <v>26</v>
      </c>
      <c r="C76" s="172">
        <v>1</v>
      </c>
      <c r="D76" s="137"/>
      <c r="E76" s="176">
        <v>6654</v>
      </c>
      <c r="F76" s="140">
        <v>1833</v>
      </c>
      <c r="G76" s="130">
        <v>7931</v>
      </c>
      <c r="H76" s="117">
        <v>539</v>
      </c>
      <c r="I76" s="124"/>
      <c r="J76" s="118"/>
      <c r="K76" s="142">
        <v>16961</v>
      </c>
      <c r="L76" s="117">
        <v>415</v>
      </c>
      <c r="M76" s="117"/>
      <c r="N76" s="118"/>
      <c r="O76" s="261"/>
      <c r="P76" s="128">
        <v>21216</v>
      </c>
    </row>
    <row r="77" spans="1:16" x14ac:dyDescent="0.2">
      <c r="A77" s="187" t="s">
        <v>56</v>
      </c>
      <c r="B77" s="189" t="s">
        <v>27</v>
      </c>
      <c r="C77" s="172"/>
      <c r="D77" s="137"/>
      <c r="E77" s="176"/>
      <c r="F77" s="140"/>
      <c r="G77" s="130">
        <v>4164</v>
      </c>
      <c r="H77" s="117"/>
      <c r="I77" s="117"/>
      <c r="J77" s="118"/>
      <c r="K77" s="119"/>
      <c r="L77" s="117"/>
      <c r="M77" s="117"/>
      <c r="N77" s="118"/>
      <c r="O77" s="119"/>
      <c r="P77" s="118"/>
    </row>
    <row r="78" spans="1:16" x14ac:dyDescent="0.2">
      <c r="A78" s="187" t="s">
        <v>57</v>
      </c>
      <c r="B78" s="189" t="s">
        <v>318</v>
      </c>
      <c r="C78" s="172">
        <v>1</v>
      </c>
      <c r="D78" s="137"/>
      <c r="E78" s="176">
        <v>1912</v>
      </c>
      <c r="F78" s="140">
        <v>490</v>
      </c>
      <c r="G78" s="130">
        <v>3352</v>
      </c>
      <c r="H78" s="117"/>
      <c r="I78" s="117"/>
      <c r="J78" s="118"/>
      <c r="K78" s="119"/>
      <c r="L78" s="124">
        <v>1054</v>
      </c>
      <c r="M78" s="117"/>
      <c r="N78" s="118"/>
      <c r="O78" s="119"/>
      <c r="P78" s="118"/>
    </row>
    <row r="79" spans="1:16" ht="17.25" customHeight="1" x14ac:dyDescent="0.2">
      <c r="A79" s="187" t="s">
        <v>58</v>
      </c>
      <c r="B79" s="189" t="s">
        <v>310</v>
      </c>
      <c r="C79" s="172"/>
      <c r="D79" s="137"/>
      <c r="E79" s="176"/>
      <c r="F79" s="126"/>
      <c r="G79" s="127"/>
      <c r="H79" s="117">
        <v>2397</v>
      </c>
      <c r="I79" s="130"/>
      <c r="J79" s="118"/>
      <c r="K79" s="119"/>
      <c r="L79" s="117"/>
      <c r="M79" s="117"/>
      <c r="N79" s="118"/>
      <c r="O79" s="119"/>
      <c r="P79" s="118"/>
    </row>
    <row r="80" spans="1:16" x14ac:dyDescent="0.2">
      <c r="A80" s="187" t="s">
        <v>59</v>
      </c>
      <c r="B80" s="189" t="s">
        <v>314</v>
      </c>
      <c r="C80" s="172"/>
      <c r="D80" s="137"/>
      <c r="E80" s="176"/>
      <c r="F80" s="140"/>
      <c r="G80" s="130"/>
      <c r="H80" s="117"/>
      <c r="I80" s="117"/>
      <c r="J80" s="118"/>
      <c r="K80" s="135"/>
      <c r="L80" s="124"/>
      <c r="M80" s="117"/>
      <c r="N80" s="118"/>
      <c r="O80" s="119"/>
      <c r="P80" s="118"/>
    </row>
    <row r="81" spans="1:30" x14ac:dyDescent="0.2">
      <c r="A81" s="187" t="s">
        <v>60</v>
      </c>
      <c r="B81" s="189" t="s">
        <v>28</v>
      </c>
      <c r="C81" s="172"/>
      <c r="D81" s="137"/>
      <c r="E81" s="176"/>
      <c r="F81" s="140"/>
      <c r="G81" s="130"/>
      <c r="H81" s="117"/>
      <c r="I81" s="117"/>
      <c r="J81" s="118"/>
      <c r="K81" s="119"/>
      <c r="L81" s="117"/>
      <c r="M81" s="117"/>
      <c r="N81" s="118"/>
      <c r="O81" s="119"/>
      <c r="P81" s="118"/>
    </row>
    <row r="82" spans="1:30" x14ac:dyDescent="0.2">
      <c r="A82" s="187" t="s">
        <v>61</v>
      </c>
      <c r="B82" s="189" t="s">
        <v>312</v>
      </c>
      <c r="C82" s="172"/>
      <c r="D82" s="137"/>
      <c r="E82" s="176"/>
      <c r="F82" s="140"/>
      <c r="G82" s="130"/>
      <c r="H82" s="117"/>
      <c r="I82" s="117"/>
      <c r="J82" s="118"/>
      <c r="K82" s="119"/>
      <c r="L82" s="117"/>
      <c r="M82" s="117"/>
      <c r="N82" s="118"/>
      <c r="O82" s="119"/>
      <c r="P82" s="118"/>
    </row>
    <row r="83" spans="1:30" ht="24" x14ac:dyDescent="0.2">
      <c r="A83" s="187" t="s">
        <v>62</v>
      </c>
      <c r="B83" s="189" t="s">
        <v>313</v>
      </c>
      <c r="C83" s="172"/>
      <c r="D83" s="137"/>
      <c r="E83" s="176"/>
      <c r="F83" s="140"/>
      <c r="G83" s="130"/>
      <c r="H83" s="117"/>
      <c r="I83" s="117"/>
      <c r="J83" s="118"/>
      <c r="K83" s="119"/>
      <c r="L83" s="117"/>
      <c r="M83" s="117"/>
      <c r="N83" s="118"/>
      <c r="O83" s="119"/>
      <c r="P83" s="118"/>
    </row>
    <row r="84" spans="1:30" x14ac:dyDescent="0.2">
      <c r="A84" s="187" t="s">
        <v>63</v>
      </c>
      <c r="B84" s="188" t="s">
        <v>30</v>
      </c>
      <c r="C84" s="171">
        <v>1</v>
      </c>
      <c r="D84" s="136"/>
      <c r="E84" s="176">
        <v>2664</v>
      </c>
      <c r="F84" s="130">
        <v>723</v>
      </c>
      <c r="G84" s="130">
        <v>716</v>
      </c>
      <c r="H84" s="117"/>
      <c r="I84" s="125"/>
      <c r="J84" s="118"/>
      <c r="K84" s="119"/>
      <c r="L84" s="117"/>
      <c r="M84" s="117"/>
      <c r="N84" s="118"/>
      <c r="O84" s="119"/>
      <c r="P84" s="118"/>
    </row>
    <row r="85" spans="1:30" x14ac:dyDescent="0.2">
      <c r="A85" s="187" t="s">
        <v>64</v>
      </c>
      <c r="B85" s="188" t="s">
        <v>31</v>
      </c>
      <c r="C85" s="171"/>
      <c r="D85" s="136"/>
      <c r="E85" s="176"/>
      <c r="F85" s="140"/>
      <c r="G85" s="130"/>
      <c r="H85" s="117"/>
      <c r="I85" s="117"/>
      <c r="J85" s="118"/>
      <c r="K85" s="119"/>
      <c r="L85" s="117"/>
      <c r="M85" s="117"/>
      <c r="N85" s="118"/>
      <c r="O85" s="119"/>
      <c r="P85" s="118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x14ac:dyDescent="0.2">
      <c r="A86" s="187" t="s">
        <v>65</v>
      </c>
      <c r="B86" s="188" t="s">
        <v>324</v>
      </c>
      <c r="C86" s="171"/>
      <c r="D86" s="136"/>
      <c r="E86" s="176"/>
      <c r="F86" s="140"/>
      <c r="G86" s="130"/>
      <c r="H86" s="117"/>
      <c r="I86" s="117"/>
      <c r="J86" s="118"/>
      <c r="K86" s="119"/>
      <c r="L86" s="117"/>
      <c r="M86" s="117"/>
      <c r="N86" s="118"/>
      <c r="O86" s="119"/>
      <c r="P86" s="118"/>
      <c r="S86" s="133"/>
      <c r="T86" s="133"/>
      <c r="U86" s="133"/>
      <c r="V86" s="133"/>
      <c r="W86" s="133"/>
      <c r="X86" s="133"/>
      <c r="Y86" s="134"/>
      <c r="Z86" s="134"/>
      <c r="AA86" s="134"/>
      <c r="AB86" s="134"/>
      <c r="AC86" s="11"/>
      <c r="AD86" s="11"/>
    </row>
    <row r="87" spans="1:30" x14ac:dyDescent="0.2">
      <c r="A87" s="187" t="s">
        <v>66</v>
      </c>
      <c r="B87" s="189" t="s">
        <v>321</v>
      </c>
      <c r="C87" s="172"/>
      <c r="D87" s="137"/>
      <c r="E87" s="176"/>
      <c r="F87" s="116"/>
      <c r="G87" s="130"/>
      <c r="H87" s="117"/>
      <c r="I87" s="117"/>
      <c r="J87" s="118"/>
      <c r="K87" s="119"/>
      <c r="L87" s="117"/>
      <c r="M87" s="117"/>
      <c r="N87" s="118"/>
      <c r="O87" s="119"/>
      <c r="P87" s="118"/>
      <c r="S87" s="131"/>
      <c r="T87" s="131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</row>
    <row r="88" spans="1:30" x14ac:dyDescent="0.2">
      <c r="A88" s="187" t="s">
        <v>67</v>
      </c>
      <c r="B88" s="188" t="s">
        <v>32</v>
      </c>
      <c r="C88" s="171"/>
      <c r="D88" s="136"/>
      <c r="E88" s="176"/>
      <c r="F88" s="116"/>
      <c r="G88" s="130"/>
      <c r="H88" s="117"/>
      <c r="I88" s="117"/>
      <c r="J88" s="118">
        <v>400</v>
      </c>
      <c r="K88" s="119"/>
      <c r="L88" s="117"/>
      <c r="M88" s="117"/>
      <c r="N88" s="118"/>
      <c r="O88" s="119"/>
      <c r="P88" s="118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">
      <c r="A89" s="187" t="s">
        <v>68</v>
      </c>
      <c r="B89" s="188" t="s">
        <v>33</v>
      </c>
      <c r="C89" s="171"/>
      <c r="D89" s="136"/>
      <c r="E89" s="176"/>
      <c r="F89" s="116"/>
      <c r="G89" s="130"/>
      <c r="H89" s="117"/>
      <c r="I89" s="117"/>
      <c r="J89" s="118"/>
      <c r="K89" s="119"/>
      <c r="L89" s="117"/>
      <c r="M89" s="117"/>
      <c r="N89" s="118"/>
      <c r="O89" s="119"/>
      <c r="P89" s="118"/>
    </row>
    <row r="90" spans="1:30" x14ac:dyDescent="0.2">
      <c r="A90" s="187" t="s">
        <v>69</v>
      </c>
      <c r="B90" s="188" t="s">
        <v>34</v>
      </c>
      <c r="C90" s="171"/>
      <c r="D90" s="136"/>
      <c r="E90" s="176"/>
      <c r="F90" s="116"/>
      <c r="G90" s="130"/>
      <c r="H90" s="117"/>
      <c r="I90" s="117"/>
      <c r="J90" s="118"/>
      <c r="K90" s="119"/>
      <c r="L90" s="117"/>
      <c r="M90" s="117"/>
      <c r="N90" s="118"/>
      <c r="O90" s="119"/>
      <c r="P90" s="118"/>
    </row>
    <row r="91" spans="1:30" x14ac:dyDescent="0.2">
      <c r="A91" s="187" t="s">
        <v>70</v>
      </c>
      <c r="B91" s="188" t="s">
        <v>35</v>
      </c>
      <c r="C91" s="171"/>
      <c r="D91" s="136"/>
      <c r="E91" s="176"/>
      <c r="F91" s="116"/>
      <c r="G91" s="130"/>
      <c r="H91" s="117"/>
      <c r="I91" s="117"/>
      <c r="J91" s="118"/>
      <c r="K91" s="119"/>
      <c r="L91" s="117"/>
      <c r="M91" s="117"/>
      <c r="N91" s="118"/>
      <c r="O91" s="119"/>
      <c r="P91" s="118"/>
    </row>
    <row r="92" spans="1:30" x14ac:dyDescent="0.2">
      <c r="A92" s="187" t="s">
        <v>71</v>
      </c>
      <c r="B92" s="188" t="s">
        <v>36</v>
      </c>
      <c r="C92" s="171"/>
      <c r="D92" s="136"/>
      <c r="E92" s="176"/>
      <c r="F92" s="116"/>
      <c r="G92" s="117"/>
      <c r="H92" s="117"/>
      <c r="I92" s="117"/>
      <c r="J92" s="118"/>
      <c r="K92" s="119"/>
      <c r="L92" s="117"/>
      <c r="M92" s="117"/>
      <c r="N92" s="118"/>
      <c r="O92" s="119"/>
      <c r="P92" s="118"/>
    </row>
    <row r="93" spans="1:30" x14ac:dyDescent="0.2">
      <c r="A93" s="187" t="s">
        <v>72</v>
      </c>
      <c r="B93" s="188" t="s">
        <v>37</v>
      </c>
      <c r="C93" s="171"/>
      <c r="D93" s="136"/>
      <c r="E93" s="176"/>
      <c r="F93" s="116"/>
      <c r="G93" s="117"/>
      <c r="H93" s="117"/>
      <c r="I93" s="117"/>
      <c r="J93" s="118"/>
      <c r="K93" s="119"/>
      <c r="L93" s="117"/>
      <c r="M93" s="117"/>
      <c r="N93" s="118"/>
      <c r="O93" s="119"/>
      <c r="P93" s="118"/>
    </row>
    <row r="94" spans="1:30" ht="13.5" thickBot="1" x14ac:dyDescent="0.25">
      <c r="A94" s="364" t="s">
        <v>73</v>
      </c>
      <c r="B94" s="190" t="s">
        <v>325</v>
      </c>
      <c r="C94" s="173"/>
      <c r="D94" s="416"/>
      <c r="E94" s="177"/>
      <c r="F94" s="120"/>
      <c r="G94" s="121"/>
      <c r="H94" s="121"/>
      <c r="I94" s="121"/>
      <c r="J94" s="348"/>
      <c r="K94" s="123"/>
      <c r="L94" s="121"/>
      <c r="M94" s="121"/>
      <c r="N94" s="122"/>
      <c r="O94" s="123"/>
      <c r="P94" s="122"/>
    </row>
    <row r="95" spans="1:30" ht="12.75" customHeight="1" x14ac:dyDescent="0.2">
      <c r="A95" s="507" t="s">
        <v>50</v>
      </c>
      <c r="B95" s="509" t="s">
        <v>268</v>
      </c>
      <c r="C95" s="505" t="s">
        <v>201</v>
      </c>
      <c r="D95" s="551" t="s">
        <v>209</v>
      </c>
      <c r="E95" s="502" t="s">
        <v>199</v>
      </c>
      <c r="F95" s="503"/>
      <c r="G95" s="503"/>
      <c r="H95" s="503"/>
      <c r="I95" s="503"/>
      <c r="J95" s="562"/>
      <c r="K95" s="540" t="s">
        <v>198</v>
      </c>
      <c r="L95" s="541"/>
      <c r="M95" s="541"/>
      <c r="N95" s="563"/>
      <c r="O95" s="513" t="s">
        <v>12</v>
      </c>
      <c r="P95" s="515"/>
    </row>
    <row r="96" spans="1:30" ht="34.5" thickBot="1" x14ac:dyDescent="0.25">
      <c r="A96" s="508"/>
      <c r="B96" s="510"/>
      <c r="C96" s="553"/>
      <c r="D96" s="552"/>
      <c r="E96" s="174" t="s">
        <v>190</v>
      </c>
      <c r="F96" s="106" t="s">
        <v>191</v>
      </c>
      <c r="G96" s="107" t="s">
        <v>192</v>
      </c>
      <c r="H96" s="107" t="s">
        <v>193</v>
      </c>
      <c r="I96" s="107" t="s">
        <v>194</v>
      </c>
      <c r="J96" s="108" t="s">
        <v>233</v>
      </c>
      <c r="K96" s="110" t="s">
        <v>195</v>
      </c>
      <c r="L96" s="107" t="s">
        <v>196</v>
      </c>
      <c r="M96" s="107" t="s">
        <v>197</v>
      </c>
      <c r="N96" s="108" t="s">
        <v>194</v>
      </c>
      <c r="O96" s="110" t="s">
        <v>232</v>
      </c>
      <c r="P96" s="108" t="s">
        <v>200</v>
      </c>
    </row>
    <row r="97" spans="1:16" x14ac:dyDescent="0.2">
      <c r="A97" s="194" t="s">
        <v>74</v>
      </c>
      <c r="B97" s="188" t="s">
        <v>322</v>
      </c>
      <c r="C97" s="170"/>
      <c r="D97" s="184"/>
      <c r="E97" s="160"/>
      <c r="F97" s="139"/>
      <c r="G97" s="105"/>
      <c r="H97" s="105"/>
      <c r="I97" s="105"/>
      <c r="J97" s="162">
        <v>112</v>
      </c>
      <c r="K97" s="159"/>
      <c r="L97" s="157"/>
      <c r="M97" s="157"/>
      <c r="N97" s="158"/>
      <c r="O97" s="159"/>
      <c r="P97" s="158"/>
    </row>
    <row r="98" spans="1:16" x14ac:dyDescent="0.2">
      <c r="A98" s="187" t="s">
        <v>75</v>
      </c>
      <c r="B98" s="188" t="s">
        <v>323</v>
      </c>
      <c r="C98" s="171"/>
      <c r="D98" s="136"/>
      <c r="E98" s="150"/>
      <c r="F98" s="102"/>
      <c r="G98" s="17"/>
      <c r="H98" s="17"/>
      <c r="I98" s="17"/>
      <c r="J98" s="163">
        <v>3700</v>
      </c>
      <c r="K98" s="111"/>
      <c r="L98" s="17"/>
      <c r="M98" s="17"/>
      <c r="N98" s="109"/>
      <c r="O98" s="111"/>
      <c r="P98" s="109"/>
    </row>
    <row r="99" spans="1:16" x14ac:dyDescent="0.2">
      <c r="A99" s="194" t="s">
        <v>76</v>
      </c>
      <c r="B99" s="188" t="s">
        <v>38</v>
      </c>
      <c r="C99" s="171"/>
      <c r="D99" s="136"/>
      <c r="E99" s="150"/>
      <c r="F99" s="102"/>
      <c r="G99" s="17"/>
      <c r="H99" s="17"/>
      <c r="I99" s="17"/>
      <c r="J99" s="163"/>
      <c r="K99" s="111"/>
      <c r="L99" s="17"/>
      <c r="M99" s="17"/>
      <c r="N99" s="109"/>
      <c r="O99" s="111"/>
      <c r="P99" s="109"/>
    </row>
    <row r="100" spans="1:16" x14ac:dyDescent="0.2">
      <c r="A100" s="187" t="s">
        <v>77</v>
      </c>
      <c r="B100" s="188" t="s">
        <v>39</v>
      </c>
      <c r="C100" s="171"/>
      <c r="D100" s="136"/>
      <c r="E100" s="150"/>
      <c r="F100" s="102"/>
      <c r="G100" s="17"/>
      <c r="H100" s="17"/>
      <c r="I100" s="17"/>
      <c r="J100" s="163">
        <v>3377</v>
      </c>
      <c r="K100" s="111"/>
      <c r="L100" s="17"/>
      <c r="M100" s="17"/>
      <c r="N100" s="109"/>
      <c r="O100" s="111"/>
      <c r="P100" s="109"/>
    </row>
    <row r="101" spans="1:16" x14ac:dyDescent="0.2">
      <c r="A101" s="194" t="s">
        <v>78</v>
      </c>
      <c r="B101" s="189" t="s">
        <v>40</v>
      </c>
      <c r="C101" s="172"/>
      <c r="D101" s="137"/>
      <c r="E101" s="150"/>
      <c r="F101" s="102"/>
      <c r="G101" s="17"/>
      <c r="H101" s="17"/>
      <c r="I101" s="17"/>
      <c r="J101" s="163"/>
      <c r="K101" s="111"/>
      <c r="L101" s="17"/>
      <c r="M101" s="17"/>
      <c r="N101" s="109"/>
      <c r="O101" s="111"/>
      <c r="P101" s="109"/>
    </row>
    <row r="102" spans="1:16" x14ac:dyDescent="0.2">
      <c r="A102" s="187" t="s">
        <v>79</v>
      </c>
      <c r="B102" s="188" t="s">
        <v>41</v>
      </c>
      <c r="C102" s="171"/>
      <c r="D102" s="136"/>
      <c r="E102" s="150"/>
      <c r="F102" s="101"/>
      <c r="G102" s="17"/>
      <c r="H102" s="17"/>
      <c r="I102" s="17"/>
      <c r="J102" s="163"/>
      <c r="K102" s="111"/>
      <c r="L102" s="17"/>
      <c r="M102" s="17"/>
      <c r="N102" s="109"/>
      <c r="O102" s="111"/>
      <c r="P102" s="109"/>
    </row>
    <row r="103" spans="1:16" x14ac:dyDescent="0.2">
      <c r="A103" s="194" t="s">
        <v>80</v>
      </c>
      <c r="B103" s="188" t="s">
        <v>42</v>
      </c>
      <c r="C103" s="171"/>
      <c r="D103" s="136"/>
      <c r="E103" s="150"/>
      <c r="F103" s="101"/>
      <c r="G103" s="17"/>
      <c r="H103" s="17"/>
      <c r="I103" s="17"/>
      <c r="J103" s="163"/>
      <c r="K103" s="111"/>
      <c r="L103" s="17"/>
      <c r="M103" s="17"/>
      <c r="N103" s="109"/>
      <c r="O103" s="111"/>
      <c r="P103" s="109"/>
    </row>
    <row r="104" spans="1:16" x14ac:dyDescent="0.2">
      <c r="A104" s="187" t="s">
        <v>81</v>
      </c>
      <c r="B104" s="189" t="s">
        <v>43</v>
      </c>
      <c r="C104" s="172"/>
      <c r="D104" s="137"/>
      <c r="E104" s="151"/>
      <c r="F104" s="101"/>
      <c r="G104" s="17"/>
      <c r="H104" s="17"/>
      <c r="I104" s="17"/>
      <c r="J104" s="163"/>
      <c r="K104" s="111"/>
      <c r="L104" s="17"/>
      <c r="M104" s="17"/>
      <c r="N104" s="109"/>
      <c r="O104" s="111"/>
      <c r="P104" s="109"/>
    </row>
    <row r="105" spans="1:16" x14ac:dyDescent="0.2">
      <c r="A105" s="194" t="s">
        <v>82</v>
      </c>
      <c r="B105" s="189" t="s">
        <v>44</v>
      </c>
      <c r="C105" s="172"/>
      <c r="D105" s="137"/>
      <c r="E105" s="152"/>
      <c r="F105" s="103"/>
      <c r="G105" s="17"/>
      <c r="H105" s="17">
        <v>1030</v>
      </c>
      <c r="I105" s="17"/>
      <c r="J105" s="163"/>
      <c r="K105" s="111"/>
      <c r="L105" s="17"/>
      <c r="M105" s="17"/>
      <c r="N105" s="109"/>
      <c r="O105" s="111"/>
      <c r="P105" s="109"/>
    </row>
    <row r="106" spans="1:16" x14ac:dyDescent="0.2">
      <c r="A106" s="187" t="s">
        <v>83</v>
      </c>
      <c r="B106" s="188" t="s">
        <v>45</v>
      </c>
      <c r="C106" s="171"/>
      <c r="D106" s="136"/>
      <c r="E106" s="153">
        <v>1000</v>
      </c>
      <c r="F106" s="101">
        <v>270</v>
      </c>
      <c r="G106" s="17">
        <v>750</v>
      </c>
      <c r="H106" s="17">
        <v>443</v>
      </c>
      <c r="I106" s="17"/>
      <c r="J106" s="163"/>
      <c r="K106" s="111"/>
      <c r="L106" s="17"/>
      <c r="M106" s="17"/>
      <c r="N106" s="109"/>
      <c r="O106" s="111"/>
      <c r="P106" s="109"/>
    </row>
    <row r="107" spans="1:16" x14ac:dyDescent="0.2">
      <c r="A107" s="194" t="s">
        <v>84</v>
      </c>
      <c r="B107" s="189" t="s">
        <v>315</v>
      </c>
      <c r="C107" s="172"/>
      <c r="D107" s="137"/>
      <c r="E107" s="153"/>
      <c r="F107" s="101"/>
      <c r="G107" s="17"/>
      <c r="H107" s="17"/>
      <c r="I107" s="17"/>
      <c r="J107" s="163"/>
      <c r="K107" s="111"/>
      <c r="L107" s="17"/>
      <c r="M107" s="17"/>
      <c r="N107" s="109"/>
      <c r="O107" s="111"/>
      <c r="P107" s="109"/>
    </row>
    <row r="108" spans="1:16" x14ac:dyDescent="0.2">
      <c r="A108" s="187" t="s">
        <v>85</v>
      </c>
      <c r="B108" s="189" t="s">
        <v>316</v>
      </c>
      <c r="C108" s="172"/>
      <c r="D108" s="137"/>
      <c r="E108" s="154"/>
      <c r="F108" s="101"/>
      <c r="G108" s="17"/>
      <c r="H108" s="17"/>
      <c r="I108" s="17"/>
      <c r="J108" s="163"/>
      <c r="K108" s="111"/>
      <c r="L108" s="17"/>
      <c r="M108" s="17"/>
      <c r="N108" s="109"/>
      <c r="O108" s="111"/>
      <c r="P108" s="109"/>
    </row>
    <row r="109" spans="1:16" x14ac:dyDescent="0.2">
      <c r="A109" s="194" t="s">
        <v>86</v>
      </c>
      <c r="B109" s="189" t="s">
        <v>317</v>
      </c>
      <c r="C109" s="172">
        <v>3</v>
      </c>
      <c r="D109" s="137"/>
      <c r="E109" s="154">
        <v>3884</v>
      </c>
      <c r="F109" s="101">
        <v>545</v>
      </c>
      <c r="G109" s="17">
        <v>78</v>
      </c>
      <c r="H109" s="17"/>
      <c r="I109" s="17"/>
      <c r="J109" s="163"/>
      <c r="K109" s="111"/>
      <c r="L109" s="17">
        <v>178</v>
      </c>
      <c r="M109" s="17"/>
      <c r="N109" s="109"/>
      <c r="O109" s="111"/>
      <c r="P109" s="109"/>
    </row>
    <row r="110" spans="1:16" x14ac:dyDescent="0.2">
      <c r="A110" s="187" t="s">
        <v>87</v>
      </c>
      <c r="B110" s="188" t="s">
        <v>46</v>
      </c>
      <c r="C110" s="171"/>
      <c r="D110" s="136"/>
      <c r="E110" s="155"/>
      <c r="F110" s="17"/>
      <c r="G110" s="17">
        <v>83</v>
      </c>
      <c r="H110" s="17"/>
      <c r="I110" s="17"/>
      <c r="J110" s="163"/>
      <c r="K110" s="111"/>
      <c r="L110" s="17"/>
      <c r="M110" s="17"/>
      <c r="N110" s="109"/>
      <c r="O110" s="111"/>
      <c r="P110" s="109"/>
    </row>
    <row r="111" spans="1:16" x14ac:dyDescent="0.2">
      <c r="A111" s="194" t="s">
        <v>88</v>
      </c>
      <c r="B111" s="188" t="s">
        <v>319</v>
      </c>
      <c r="C111" s="171">
        <v>2</v>
      </c>
      <c r="D111" s="136"/>
      <c r="E111" s="155">
        <v>3819</v>
      </c>
      <c r="F111" s="17">
        <v>1048</v>
      </c>
      <c r="G111" s="17">
        <v>3808</v>
      </c>
      <c r="H111" s="17"/>
      <c r="I111" s="17"/>
      <c r="J111" s="163"/>
      <c r="K111" s="111"/>
      <c r="L111" s="17">
        <v>522</v>
      </c>
      <c r="M111" s="17"/>
      <c r="N111" s="109"/>
      <c r="O111" s="111"/>
      <c r="P111" s="109"/>
    </row>
    <row r="112" spans="1:16" x14ac:dyDescent="0.2">
      <c r="A112" s="187" t="s">
        <v>89</v>
      </c>
      <c r="B112" s="188" t="s">
        <v>320</v>
      </c>
      <c r="C112" s="171"/>
      <c r="D112" s="136"/>
      <c r="E112" s="155"/>
      <c r="F112" s="16"/>
      <c r="G112" s="17"/>
      <c r="H112" s="17">
        <v>2273</v>
      </c>
      <c r="I112" s="17"/>
      <c r="J112" s="163"/>
      <c r="K112" s="111"/>
      <c r="L112" s="17"/>
      <c r="M112" s="17"/>
      <c r="N112" s="109"/>
      <c r="O112" s="111"/>
      <c r="P112" s="109"/>
    </row>
    <row r="113" spans="1:16" x14ac:dyDescent="0.2">
      <c r="A113" s="194" t="s">
        <v>90</v>
      </c>
      <c r="B113" s="188" t="s">
        <v>47</v>
      </c>
      <c r="C113" s="171"/>
      <c r="D113" s="136"/>
      <c r="E113" s="155"/>
      <c r="F113" s="104"/>
      <c r="G113" s="17">
        <v>496</v>
      </c>
      <c r="H113" s="17"/>
      <c r="I113" s="17"/>
      <c r="J113" s="163"/>
      <c r="K113" s="111"/>
      <c r="L113" s="17"/>
      <c r="M113" s="17"/>
      <c r="N113" s="109"/>
      <c r="O113" s="111"/>
      <c r="P113" s="109"/>
    </row>
    <row r="114" spans="1:16" x14ac:dyDescent="0.2">
      <c r="A114" s="187" t="s">
        <v>91</v>
      </c>
      <c r="B114" s="188" t="s">
        <v>359</v>
      </c>
      <c r="C114" s="171"/>
      <c r="D114" s="136"/>
      <c r="E114" s="155"/>
      <c r="F114" s="104"/>
      <c r="G114" s="17"/>
      <c r="H114" s="17"/>
      <c r="I114" s="17"/>
      <c r="J114" s="163"/>
      <c r="K114" s="111"/>
      <c r="L114" s="17">
        <v>1800</v>
      </c>
      <c r="M114" s="17"/>
      <c r="N114" s="109"/>
      <c r="O114" s="111"/>
      <c r="P114" s="109"/>
    </row>
    <row r="115" spans="1:16" x14ac:dyDescent="0.2">
      <c r="A115" s="194" t="s">
        <v>92</v>
      </c>
      <c r="B115" s="188" t="s">
        <v>48</v>
      </c>
      <c r="C115" s="171"/>
      <c r="D115" s="136"/>
      <c r="E115" s="155">
        <v>50</v>
      </c>
      <c r="F115" s="104"/>
      <c r="G115" s="17">
        <v>2071</v>
      </c>
      <c r="H115" s="17"/>
      <c r="I115" s="17"/>
      <c r="J115" s="163"/>
      <c r="K115" s="111"/>
      <c r="L115" s="17"/>
      <c r="M115" s="17"/>
      <c r="N115" s="109"/>
      <c r="O115" s="111"/>
      <c r="P115" s="109"/>
    </row>
    <row r="116" spans="1:16" x14ac:dyDescent="0.2">
      <c r="A116" s="187" t="s">
        <v>93</v>
      </c>
      <c r="B116" s="192" t="s">
        <v>49</v>
      </c>
      <c r="C116" s="171"/>
      <c r="D116" s="136"/>
      <c r="E116" s="155"/>
      <c r="F116" s="104"/>
      <c r="G116" s="17"/>
      <c r="H116" s="17"/>
      <c r="I116" s="17"/>
      <c r="J116" s="163"/>
      <c r="K116" s="111"/>
      <c r="L116" s="17"/>
      <c r="M116" s="17"/>
      <c r="N116" s="109"/>
      <c r="O116" s="111"/>
      <c r="P116" s="109"/>
    </row>
    <row r="117" spans="1:16" x14ac:dyDescent="0.2">
      <c r="A117" s="547" t="s">
        <v>204</v>
      </c>
      <c r="B117" s="548"/>
      <c r="C117" s="171"/>
      <c r="D117" s="136"/>
      <c r="E117" s="155"/>
      <c r="F117" s="104"/>
      <c r="G117" s="17"/>
      <c r="H117" s="17"/>
      <c r="I117" s="17"/>
      <c r="J117" s="163"/>
      <c r="K117" s="111"/>
      <c r="L117" s="17"/>
      <c r="M117" s="17"/>
      <c r="N117" s="109"/>
      <c r="O117" s="111"/>
      <c r="P117" s="109"/>
    </row>
    <row r="118" spans="1:16" x14ac:dyDescent="0.2">
      <c r="A118" s="187" t="s">
        <v>20</v>
      </c>
      <c r="B118" s="188" t="s">
        <v>29</v>
      </c>
      <c r="C118" s="171">
        <v>6</v>
      </c>
      <c r="D118" s="136">
        <v>53498</v>
      </c>
      <c r="E118" s="155">
        <v>9395</v>
      </c>
      <c r="F118" s="104">
        <v>2400</v>
      </c>
      <c r="G118" s="17"/>
      <c r="H118" s="17"/>
      <c r="I118" s="17"/>
      <c r="J118" s="163"/>
      <c r="K118" s="111"/>
      <c r="L118" s="17"/>
      <c r="M118" s="17"/>
      <c r="N118" s="109"/>
      <c r="O118" s="111"/>
      <c r="P118" s="109"/>
    </row>
    <row r="119" spans="1:16" x14ac:dyDescent="0.2">
      <c r="A119" s="191" t="s">
        <v>51</v>
      </c>
      <c r="B119" s="188" t="s">
        <v>312</v>
      </c>
      <c r="C119" s="171"/>
      <c r="D119" s="136"/>
      <c r="E119" s="155"/>
      <c r="F119" s="104">
        <v>12</v>
      </c>
      <c r="G119" s="17">
        <v>5510</v>
      </c>
      <c r="H119" s="17"/>
      <c r="I119" s="17"/>
      <c r="J119" s="163"/>
      <c r="K119" s="111"/>
      <c r="L119" s="17"/>
      <c r="M119" s="17"/>
      <c r="N119" s="109"/>
      <c r="O119" s="111"/>
      <c r="P119" s="109"/>
    </row>
    <row r="120" spans="1:16" x14ac:dyDescent="0.2">
      <c r="A120" s="187" t="s">
        <v>52</v>
      </c>
      <c r="B120" s="189" t="s">
        <v>24</v>
      </c>
      <c r="C120" s="260">
        <v>1</v>
      </c>
      <c r="D120" s="183"/>
      <c r="E120" s="164">
        <v>2208</v>
      </c>
      <c r="F120" s="165">
        <v>608</v>
      </c>
      <c r="G120" s="166"/>
      <c r="H120" s="166"/>
      <c r="I120" s="166"/>
      <c r="J120" s="167"/>
      <c r="K120" s="168"/>
      <c r="L120" s="166"/>
      <c r="M120" s="166"/>
      <c r="N120" s="169"/>
      <c r="O120" s="168"/>
      <c r="P120" s="169"/>
    </row>
    <row r="121" spans="1:16" ht="13.5" thickBot="1" x14ac:dyDescent="0.25">
      <c r="A121" s="191" t="s">
        <v>53</v>
      </c>
      <c r="B121" s="192" t="s">
        <v>206</v>
      </c>
      <c r="C121" s="260">
        <v>8</v>
      </c>
      <c r="D121" s="183"/>
      <c r="E121" s="164">
        <v>26665</v>
      </c>
      <c r="F121" s="165">
        <v>7200</v>
      </c>
      <c r="G121" s="166"/>
      <c r="H121" s="166"/>
      <c r="I121" s="166"/>
      <c r="J121" s="167"/>
      <c r="K121" s="168"/>
      <c r="L121" s="166"/>
      <c r="M121" s="166"/>
      <c r="N121" s="169"/>
      <c r="O121" s="168"/>
      <c r="P121" s="169"/>
    </row>
    <row r="122" spans="1:16" ht="16.5" customHeight="1" thickBot="1" x14ac:dyDescent="0.25">
      <c r="A122" s="496" t="s">
        <v>97</v>
      </c>
      <c r="B122" s="497"/>
      <c r="C122" s="402">
        <f>C70+C71+C72+C73+C74+C75+C76+C77+C78+C79+C80+C81+C82+C83+C84+C86+C85+C87+C88+C89+C90+C91+C93+C92+C94+C97+C98+C99+C100+C102+C101+C103+C104+C105+C106+C107+C108+C109+C110+C111+C112+C113+C114+C115+C116+C118+C119+C121+C120</f>
        <v>23.5</v>
      </c>
      <c r="D122" s="402">
        <f t="shared" ref="D122:P122" si="1">D70+D71+D72+D73+D74+D75+D76+D77+D78+D79+D80+D81+D82+D83+D84+D86+D85+D87+D88+D89+D90+D91+D93+D92+D94+D97+D98+D99+D100+D102+D101+D103+D104+D105+D106+D107+D108+D109+D110+D111+D112+D113+D114+D115+D116+D118+D119+D121+D120</f>
        <v>53498</v>
      </c>
      <c r="E122" s="402">
        <f>E70+E71+E72+E73+E74+E75+E76+E77+E78+E79+E80+E81+E82+E83+E84+E86+E85+E87+E88+E89+E90+E91+E93+E92+E94+E97+E98+E99+E100+E102+E101+E103+E104+E105+E106+E107+E108+E109+E110+E111+E112+E113+E114+E115+E116+E118+E119+E121+E120</f>
        <v>58926</v>
      </c>
      <c r="F122" s="402">
        <f t="shared" si="1"/>
        <v>15311</v>
      </c>
      <c r="G122" s="402">
        <f t="shared" si="1"/>
        <v>45828</v>
      </c>
      <c r="H122" s="402">
        <f t="shared" si="1"/>
        <v>6682</v>
      </c>
      <c r="I122" s="402">
        <f t="shared" si="1"/>
        <v>0</v>
      </c>
      <c r="J122" s="402">
        <f t="shared" si="1"/>
        <v>7589</v>
      </c>
      <c r="K122" s="402">
        <f t="shared" si="1"/>
        <v>34089</v>
      </c>
      <c r="L122" s="402">
        <f t="shared" si="1"/>
        <v>3969</v>
      </c>
      <c r="M122" s="402">
        <f t="shared" si="1"/>
        <v>0</v>
      </c>
      <c r="N122" s="402">
        <f t="shared" si="1"/>
        <v>0</v>
      </c>
      <c r="O122" s="402">
        <f t="shared" si="1"/>
        <v>0</v>
      </c>
      <c r="P122" s="403">
        <f t="shared" si="1"/>
        <v>21216</v>
      </c>
    </row>
    <row r="123" spans="1:16" ht="15" customHeight="1" thickBot="1" x14ac:dyDescent="0.25">
      <c r="A123" s="549" t="s">
        <v>203</v>
      </c>
      <c r="B123" s="561"/>
      <c r="C123" s="228"/>
      <c r="D123" s="226"/>
      <c r="E123" s="559">
        <f>E122+F122+G122+H122+I122+J122+K122+L122+M122+N122+O122+P122+D122</f>
        <v>247108</v>
      </c>
      <c r="F123" s="559"/>
      <c r="G123" s="559"/>
      <c r="H123" s="559"/>
      <c r="I123" s="559"/>
      <c r="J123" s="559"/>
      <c r="K123" s="559"/>
      <c r="L123" s="559"/>
      <c r="M123" s="559"/>
      <c r="N123" s="559"/>
      <c r="O123" s="559"/>
      <c r="P123" s="560"/>
    </row>
    <row r="124" spans="1:16" ht="13.5" thickBot="1" x14ac:dyDescent="0.25">
      <c r="A124" s="557" t="s">
        <v>207</v>
      </c>
      <c r="B124" s="558"/>
      <c r="C124" s="229"/>
      <c r="D124" s="197"/>
      <c r="E124" s="566">
        <v>-53498</v>
      </c>
      <c r="F124" s="566"/>
      <c r="G124" s="566"/>
      <c r="H124" s="566"/>
      <c r="I124" s="566"/>
      <c r="J124" s="566"/>
      <c r="K124" s="566"/>
      <c r="L124" s="566"/>
      <c r="M124" s="566"/>
      <c r="N124" s="566"/>
      <c r="O124" s="566"/>
      <c r="P124" s="567"/>
    </row>
    <row r="125" spans="1:16" ht="13.5" thickBot="1" x14ac:dyDescent="0.25">
      <c r="A125" s="564" t="s">
        <v>208</v>
      </c>
      <c r="B125" s="565"/>
      <c r="C125" s="230"/>
      <c r="D125" s="227"/>
      <c r="E125" s="554">
        <f>SUM(E123:E124)</f>
        <v>193610</v>
      </c>
      <c r="F125" s="555"/>
      <c r="G125" s="555"/>
      <c r="H125" s="555"/>
      <c r="I125" s="555"/>
      <c r="J125" s="555"/>
      <c r="K125" s="555"/>
      <c r="L125" s="555"/>
      <c r="M125" s="555"/>
      <c r="N125" s="555"/>
      <c r="O125" s="555"/>
      <c r="P125" s="556"/>
    </row>
  </sheetData>
  <mergeCells count="49">
    <mergeCell ref="A70:B70"/>
    <mergeCell ref="O95:P95"/>
    <mergeCell ref="D95:D96"/>
    <mergeCell ref="C95:C96"/>
    <mergeCell ref="E125:P125"/>
    <mergeCell ref="A95:A96"/>
    <mergeCell ref="A124:B124"/>
    <mergeCell ref="B95:B96"/>
    <mergeCell ref="E123:P123"/>
    <mergeCell ref="A123:B123"/>
    <mergeCell ref="E95:J95"/>
    <mergeCell ref="K95:N95"/>
    <mergeCell ref="A125:B125"/>
    <mergeCell ref="E124:P124"/>
    <mergeCell ref="A117:B117"/>
    <mergeCell ref="A122:B122"/>
    <mergeCell ref="A68:A69"/>
    <mergeCell ref="B68:B69"/>
    <mergeCell ref="J4:L4"/>
    <mergeCell ref="A60:B60"/>
    <mergeCell ref="A61:B61"/>
    <mergeCell ref="A53:B53"/>
    <mergeCell ref="A59:B59"/>
    <mergeCell ref="D68:D69"/>
    <mergeCell ref="C68:C69"/>
    <mergeCell ref="M4:P4"/>
    <mergeCell ref="O68:P68"/>
    <mergeCell ref="J31:L31"/>
    <mergeCell ref="D59:P59"/>
    <mergeCell ref="D60:P60"/>
    <mergeCell ref="D61:P61"/>
    <mergeCell ref="E68:J68"/>
    <mergeCell ref="K68:N68"/>
    <mergeCell ref="A1:P1"/>
    <mergeCell ref="A3:P3"/>
    <mergeCell ref="A58:B58"/>
    <mergeCell ref="A4:A5"/>
    <mergeCell ref="B4:B5"/>
    <mergeCell ref="E31:I31"/>
    <mergeCell ref="C31:C32"/>
    <mergeCell ref="A31:A32"/>
    <mergeCell ref="B31:B32"/>
    <mergeCell ref="C4:C5"/>
    <mergeCell ref="A2:P2"/>
    <mergeCell ref="M31:P31"/>
    <mergeCell ref="D31:D32"/>
    <mergeCell ref="A6:B6"/>
    <mergeCell ref="D4:D5"/>
    <mergeCell ref="E4:I4"/>
  </mergeCells>
  <phoneticPr fontId="16" type="noConversion"/>
  <pageMargins left="0" right="0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8"/>
  <sheetViews>
    <sheetView topLeftCell="A4" workbookViewId="0">
      <selection activeCell="E18" sqref="E18"/>
    </sheetView>
  </sheetViews>
  <sheetFormatPr defaultRowHeight="12.75" x14ac:dyDescent="0.2"/>
  <cols>
    <col min="1" max="1" width="3" customWidth="1"/>
    <col min="2" max="2" width="54.42578125" customWidth="1"/>
    <col min="3" max="3" width="11.140625" customWidth="1"/>
  </cols>
  <sheetData>
    <row r="1" spans="1:6" ht="15" customHeight="1" x14ac:dyDescent="0.2">
      <c r="A1" s="479" t="s">
        <v>368</v>
      </c>
      <c r="B1" s="479"/>
      <c r="C1" s="479"/>
      <c r="D1" s="479"/>
      <c r="E1" s="29"/>
      <c r="F1" s="29"/>
    </row>
    <row r="2" spans="1:6" s="6" customFormat="1" ht="18.75" customHeight="1" x14ac:dyDescent="0.25">
      <c r="A2" s="569"/>
      <c r="B2" s="570"/>
      <c r="C2" s="570"/>
      <c r="D2" s="570"/>
    </row>
    <row r="3" spans="1:6" ht="22.5" customHeight="1" x14ac:dyDescent="0.25">
      <c r="B3" s="568" t="s">
        <v>14</v>
      </c>
      <c r="C3" s="568"/>
    </row>
    <row r="4" spans="1:6" ht="17.25" customHeight="1" x14ac:dyDescent="0.25">
      <c r="B4" s="568" t="s">
        <v>326</v>
      </c>
      <c r="C4" s="568"/>
    </row>
    <row r="5" spans="1:6" ht="17.25" customHeight="1" x14ac:dyDescent="0.25">
      <c r="B5" s="418"/>
      <c r="C5" s="418"/>
    </row>
    <row r="6" spans="1:6" ht="15" customHeight="1" thickBot="1" x14ac:dyDescent="0.3">
      <c r="B6" s="12"/>
      <c r="C6" s="4" t="s">
        <v>12</v>
      </c>
    </row>
    <row r="7" spans="1:6" ht="15.6" customHeight="1" x14ac:dyDescent="0.2">
      <c r="B7" s="419" t="s">
        <v>182</v>
      </c>
      <c r="C7" s="420"/>
    </row>
    <row r="8" spans="1:6" ht="15.6" customHeight="1" x14ac:dyDescent="0.2">
      <c r="B8" s="421" t="s">
        <v>332</v>
      </c>
      <c r="C8" s="422">
        <v>256</v>
      </c>
    </row>
    <row r="9" spans="1:6" ht="15.6" customHeight="1" x14ac:dyDescent="0.2">
      <c r="B9" s="421" t="s">
        <v>333</v>
      </c>
      <c r="C9" s="422">
        <v>4637</v>
      </c>
    </row>
    <row r="10" spans="1:6" ht="15.6" customHeight="1" x14ac:dyDescent="0.2">
      <c r="B10" s="421" t="s">
        <v>235</v>
      </c>
      <c r="C10" s="422">
        <v>4036</v>
      </c>
    </row>
    <row r="11" spans="1:6" ht="15.6" customHeight="1" x14ac:dyDescent="0.2">
      <c r="B11" s="421" t="s">
        <v>334</v>
      </c>
      <c r="C11" s="422">
        <v>4184</v>
      </c>
    </row>
    <row r="12" spans="1:6" ht="15.6" customHeight="1" x14ac:dyDescent="0.2">
      <c r="B12" s="421" t="s">
        <v>369</v>
      </c>
      <c r="C12" s="422">
        <v>70</v>
      </c>
    </row>
    <row r="13" spans="1:6" ht="21" customHeight="1" x14ac:dyDescent="0.2">
      <c r="B13" s="423" t="s">
        <v>234</v>
      </c>
      <c r="C13" s="424">
        <f>SUM(C8:C12)</f>
        <v>13183</v>
      </c>
    </row>
    <row r="14" spans="1:6" ht="15.6" customHeight="1" x14ac:dyDescent="0.2">
      <c r="B14" s="421"/>
      <c r="C14" s="422"/>
    </row>
    <row r="15" spans="1:6" s="1" customFormat="1" ht="15.6" customHeight="1" x14ac:dyDescent="0.2">
      <c r="B15" s="423" t="s">
        <v>237</v>
      </c>
      <c r="C15" s="422"/>
    </row>
    <row r="16" spans="1:6" s="1" customFormat="1" ht="15.6" customHeight="1" x14ac:dyDescent="0.2">
      <c r="B16" s="425" t="s">
        <v>15</v>
      </c>
      <c r="C16" s="422">
        <v>5500</v>
      </c>
    </row>
    <row r="17" spans="2:3" s="1" customFormat="1" ht="15.6" customHeight="1" x14ac:dyDescent="0.2">
      <c r="B17" s="421" t="s">
        <v>238</v>
      </c>
      <c r="C17" s="422">
        <v>3000</v>
      </c>
    </row>
    <row r="18" spans="2:3" ht="15.6" customHeight="1" x14ac:dyDescent="0.2">
      <c r="B18" s="421" t="s">
        <v>336</v>
      </c>
      <c r="C18" s="422">
        <v>32000</v>
      </c>
    </row>
    <row r="19" spans="2:3" ht="15.6" customHeight="1" x14ac:dyDescent="0.2">
      <c r="B19" s="421" t="s">
        <v>337</v>
      </c>
      <c r="C19" s="422">
        <v>3800</v>
      </c>
    </row>
    <row r="20" spans="2:3" s="1" customFormat="1" ht="20.25" customHeight="1" x14ac:dyDescent="0.2">
      <c r="B20" s="423" t="s">
        <v>239</v>
      </c>
      <c r="C20" s="424">
        <f>SUM(C16:C19)</f>
        <v>44300</v>
      </c>
    </row>
    <row r="21" spans="2:3" s="1" customFormat="1" ht="11.25" customHeight="1" x14ac:dyDescent="0.2">
      <c r="B21" s="421"/>
      <c r="C21" s="422"/>
    </row>
    <row r="22" spans="2:3" s="1" customFormat="1" ht="15.6" customHeight="1" x14ac:dyDescent="0.2">
      <c r="B22" s="423" t="s">
        <v>249</v>
      </c>
      <c r="C22" s="422"/>
    </row>
    <row r="23" spans="2:3" ht="16.5" customHeight="1" x14ac:dyDescent="0.2">
      <c r="B23" s="421" t="s">
        <v>269</v>
      </c>
      <c r="C23" s="422">
        <v>74881</v>
      </c>
    </row>
    <row r="24" spans="2:3" ht="15.75" customHeight="1" x14ac:dyDescent="0.2">
      <c r="B24" s="423" t="s">
        <v>236</v>
      </c>
      <c r="C24" s="424">
        <f>SUM(C23)</f>
        <v>74881</v>
      </c>
    </row>
    <row r="25" spans="2:3" ht="15.6" customHeight="1" x14ac:dyDescent="0.2">
      <c r="B25" s="421"/>
      <c r="C25" s="422"/>
    </row>
    <row r="26" spans="2:3" ht="18" customHeight="1" x14ac:dyDescent="0.2">
      <c r="B26" s="421"/>
      <c r="C26" s="422"/>
    </row>
    <row r="27" spans="2:3" ht="18" customHeight="1" x14ac:dyDescent="0.2">
      <c r="B27" s="423" t="s">
        <v>335</v>
      </c>
      <c r="C27" s="424">
        <v>19597</v>
      </c>
    </row>
    <row r="28" spans="2:3" ht="18" customHeight="1" x14ac:dyDescent="0.2">
      <c r="B28" s="421"/>
      <c r="C28" s="422"/>
    </row>
    <row r="29" spans="2:3" ht="15.6" customHeight="1" x14ac:dyDescent="0.2">
      <c r="B29" s="423" t="s">
        <v>240</v>
      </c>
      <c r="C29" s="422"/>
    </row>
    <row r="30" spans="2:3" ht="15.6" customHeight="1" x14ac:dyDescent="0.2">
      <c r="B30" s="421" t="s">
        <v>9</v>
      </c>
      <c r="C30" s="422">
        <v>3612</v>
      </c>
    </row>
    <row r="31" spans="2:3" ht="15.6" customHeight="1" x14ac:dyDescent="0.2">
      <c r="B31" s="431" t="s">
        <v>370</v>
      </c>
      <c r="C31" s="468">
        <v>3142</v>
      </c>
    </row>
    <row r="32" spans="2:3" ht="15.6" customHeight="1" x14ac:dyDescent="0.2">
      <c r="B32" s="469" t="s">
        <v>241</v>
      </c>
      <c r="C32" s="470">
        <f>SUM(C30:C31)</f>
        <v>6754</v>
      </c>
    </row>
    <row r="33" spans="1:3" ht="18" x14ac:dyDescent="0.25">
      <c r="A33" s="472"/>
      <c r="B33" s="471"/>
      <c r="C33" s="109"/>
    </row>
    <row r="34" spans="1:3" ht="31.5" x14ac:dyDescent="0.2">
      <c r="A34" s="472"/>
      <c r="B34" s="469" t="s">
        <v>371</v>
      </c>
      <c r="C34" s="109"/>
    </row>
    <row r="35" spans="1:3" x14ac:dyDescent="0.2">
      <c r="A35" s="472"/>
      <c r="B35" s="473" t="s">
        <v>372</v>
      </c>
      <c r="C35" s="109">
        <v>396</v>
      </c>
    </row>
    <row r="36" spans="1:3" ht="32.25" thickBot="1" x14ac:dyDescent="0.3">
      <c r="A36" s="472"/>
      <c r="B36" s="426" t="s">
        <v>371</v>
      </c>
      <c r="C36" s="478">
        <v>396</v>
      </c>
    </row>
    <row r="37" spans="1:3" ht="18" x14ac:dyDescent="0.25">
      <c r="B37" s="7"/>
    </row>
    <row r="38" spans="1:3" ht="18" x14ac:dyDescent="0.25">
      <c r="B38" s="8"/>
    </row>
    <row r="39" spans="1:3" ht="18" x14ac:dyDescent="0.25">
      <c r="B39" s="7"/>
    </row>
    <row r="40" spans="1:3" ht="18" x14ac:dyDescent="0.25">
      <c r="B40" s="8"/>
    </row>
    <row r="41" spans="1:3" ht="18" x14ac:dyDescent="0.25">
      <c r="B41" s="7"/>
    </row>
    <row r="42" spans="1:3" ht="18" x14ac:dyDescent="0.25">
      <c r="B42" s="7"/>
    </row>
    <row r="43" spans="1:3" ht="18" x14ac:dyDescent="0.25">
      <c r="B43" s="7"/>
    </row>
    <row r="44" spans="1:3" ht="18" x14ac:dyDescent="0.25">
      <c r="B44" s="7"/>
    </row>
    <row r="45" spans="1:3" ht="18" x14ac:dyDescent="0.25">
      <c r="B45" s="7"/>
    </row>
    <row r="46" spans="1:3" ht="18" x14ac:dyDescent="0.25">
      <c r="B46" s="7"/>
    </row>
    <row r="47" spans="1:3" ht="18" x14ac:dyDescent="0.25">
      <c r="B47" s="8"/>
    </row>
    <row r="48" spans="1:3" x14ac:dyDescent="0.2">
      <c r="B48" s="3"/>
    </row>
    <row r="49" spans="2:2" ht="18" x14ac:dyDescent="0.25">
      <c r="B49" s="8"/>
    </row>
    <row r="50" spans="2:2" x14ac:dyDescent="0.2">
      <c r="B50" s="3"/>
    </row>
    <row r="51" spans="2:2" ht="18" x14ac:dyDescent="0.25">
      <c r="B51" s="8"/>
    </row>
    <row r="52" spans="2:2" ht="18" x14ac:dyDescent="0.25">
      <c r="B52" s="7"/>
    </row>
    <row r="53" spans="2:2" ht="18" x14ac:dyDescent="0.25">
      <c r="B53" s="7"/>
    </row>
    <row r="54" spans="2:2" ht="18" x14ac:dyDescent="0.25">
      <c r="B54" s="7"/>
    </row>
    <row r="55" spans="2:2" ht="18" x14ac:dyDescent="0.25">
      <c r="B55" s="7"/>
    </row>
    <row r="56" spans="2:2" ht="18" x14ac:dyDescent="0.25">
      <c r="B56" s="7"/>
    </row>
    <row r="57" spans="2:2" ht="18" x14ac:dyDescent="0.25">
      <c r="B57" s="7"/>
    </row>
    <row r="58" spans="2:2" ht="18" x14ac:dyDescent="0.25">
      <c r="B58" s="8"/>
    </row>
  </sheetData>
  <mergeCells count="4">
    <mergeCell ref="B3:C3"/>
    <mergeCell ref="B4:C4"/>
    <mergeCell ref="A1:D1"/>
    <mergeCell ref="A2:D2"/>
  </mergeCells>
  <phoneticPr fontId="0" type="noConversion"/>
  <pageMargins left="0.78740157480314965" right="0.78740157480314965" top="0.19685039370078741" bottom="0.19685039370078741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21"/>
  <sheetViews>
    <sheetView workbookViewId="0">
      <selection activeCell="B16" sqref="B16"/>
    </sheetView>
  </sheetViews>
  <sheetFormatPr defaultRowHeight="12.75" x14ac:dyDescent="0.2"/>
  <cols>
    <col min="1" max="1" width="66.140625" customWidth="1"/>
    <col min="2" max="2" width="15.7109375" customWidth="1"/>
    <col min="4" max="4" width="24.85546875" customWidth="1"/>
  </cols>
  <sheetData>
    <row r="1" spans="1:6" ht="18.75" customHeight="1" x14ac:dyDescent="0.2">
      <c r="A1" s="479" t="s">
        <v>373</v>
      </c>
      <c r="B1" s="479"/>
      <c r="C1" s="29"/>
      <c r="D1" s="479"/>
      <c r="E1" s="479"/>
      <c r="F1" s="479"/>
    </row>
    <row r="2" spans="1:6" ht="18.75" customHeight="1" x14ac:dyDescent="0.2">
      <c r="A2" s="262"/>
      <c r="B2" s="474">
        <v>42551</v>
      </c>
      <c r="C2" s="263"/>
      <c r="D2" s="482"/>
      <c r="E2" s="483"/>
      <c r="F2" s="483"/>
    </row>
    <row r="3" spans="1:6" ht="34.5" customHeight="1" x14ac:dyDescent="0.25">
      <c r="A3" s="572" t="s">
        <v>13</v>
      </c>
      <c r="B3" s="572"/>
      <c r="C3" s="264"/>
      <c r="D3" s="572"/>
      <c r="E3" s="572"/>
      <c r="F3" s="572"/>
    </row>
    <row r="4" spans="1:6" ht="20.25" customHeight="1" x14ac:dyDescent="0.25">
      <c r="A4" s="573" t="s">
        <v>327</v>
      </c>
      <c r="B4" s="573"/>
      <c r="C4" s="35"/>
      <c r="D4" s="573"/>
      <c r="E4" s="573"/>
      <c r="F4" s="573"/>
    </row>
    <row r="6" spans="1:6" x14ac:dyDescent="0.2">
      <c r="A6" s="571" t="s">
        <v>328</v>
      </c>
      <c r="B6" s="571"/>
    </row>
    <row r="7" spans="1:6" ht="26.25" customHeight="1" x14ac:dyDescent="0.2">
      <c r="A7" s="571"/>
      <c r="B7" s="571"/>
    </row>
    <row r="8" spans="1:6" x14ac:dyDescent="0.2">
      <c r="A8" s="288"/>
      <c r="B8" s="288"/>
    </row>
    <row r="9" spans="1:6" ht="20.25" customHeight="1" thickBot="1" x14ac:dyDescent="0.25">
      <c r="B9" s="4" t="s">
        <v>271</v>
      </c>
    </row>
    <row r="10" spans="1:6" ht="26.25" customHeight="1" x14ac:dyDescent="0.2">
      <c r="A10" s="428" t="s">
        <v>8</v>
      </c>
      <c r="B10" s="429"/>
    </row>
    <row r="11" spans="1:6" ht="27" customHeight="1" x14ac:dyDescent="0.2">
      <c r="A11" s="421" t="s">
        <v>338</v>
      </c>
      <c r="B11" s="422">
        <v>9134617</v>
      </c>
      <c r="E11" s="407"/>
    </row>
    <row r="12" spans="1:6" ht="27" customHeight="1" x14ac:dyDescent="0.2">
      <c r="A12" s="421" t="s">
        <v>339</v>
      </c>
      <c r="B12" s="422">
        <v>41590600</v>
      </c>
    </row>
    <row r="13" spans="1:6" ht="29.25" customHeight="1" x14ac:dyDescent="0.2">
      <c r="A13" s="421" t="s">
        <v>340</v>
      </c>
      <c r="B13" s="422">
        <v>21691735</v>
      </c>
    </row>
    <row r="14" spans="1:6" ht="27" customHeight="1" x14ac:dyDescent="0.2">
      <c r="A14" s="421" t="s">
        <v>341</v>
      </c>
      <c r="B14" s="422">
        <v>2031480</v>
      </c>
    </row>
    <row r="15" spans="1:6" ht="27" customHeight="1" x14ac:dyDescent="0.2">
      <c r="A15" s="431" t="s">
        <v>374</v>
      </c>
      <c r="B15" s="468">
        <v>432205</v>
      </c>
    </row>
    <row r="16" spans="1:6" ht="27" customHeight="1" thickBot="1" x14ac:dyDescent="0.25">
      <c r="A16" s="426" t="s">
        <v>270</v>
      </c>
      <c r="B16" s="427">
        <f>SUM(B11:B15)</f>
        <v>74880637</v>
      </c>
    </row>
    <row r="21" spans="1:2" ht="15" x14ac:dyDescent="0.3">
      <c r="A21" s="18"/>
      <c r="B21" s="4"/>
    </row>
  </sheetData>
  <mergeCells count="8">
    <mergeCell ref="A6:B7"/>
    <mergeCell ref="D1:F1"/>
    <mergeCell ref="D2:F2"/>
    <mergeCell ref="D3:F3"/>
    <mergeCell ref="D4:F4"/>
    <mergeCell ref="A4:B4"/>
    <mergeCell ref="A1:B1"/>
    <mergeCell ref="A3:B3"/>
  </mergeCells>
  <phoneticPr fontId="0" type="noConversion"/>
  <pageMargins left="0.19685039370078741" right="0.19685039370078741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D16"/>
  <sheetViews>
    <sheetView workbookViewId="0">
      <selection activeCell="A4" sqref="A4:D4"/>
    </sheetView>
  </sheetViews>
  <sheetFormatPr defaultRowHeight="12.75" x14ac:dyDescent="0.2"/>
  <cols>
    <col min="1" max="1" width="4.140625" customWidth="1"/>
    <col min="2" max="2" width="60.85546875" customWidth="1"/>
    <col min="3" max="3" width="13.140625" customWidth="1"/>
  </cols>
  <sheetData>
    <row r="1" spans="1:4" ht="15" x14ac:dyDescent="0.2">
      <c r="A1" s="493" t="s">
        <v>375</v>
      </c>
      <c r="B1" s="493"/>
      <c r="C1" s="493"/>
      <c r="D1" s="493"/>
    </row>
    <row r="2" spans="1:4" ht="14.25" x14ac:dyDescent="0.2">
      <c r="A2" s="511"/>
      <c r="B2" s="512"/>
      <c r="C2" s="512"/>
      <c r="D2" s="512"/>
    </row>
    <row r="3" spans="1:4" ht="17.25" customHeight="1" x14ac:dyDescent="0.2">
      <c r="C3" s="467">
        <v>42551</v>
      </c>
    </row>
    <row r="4" spans="1:4" ht="18" customHeight="1" x14ac:dyDescent="0.25">
      <c r="A4" s="573" t="s">
        <v>13</v>
      </c>
      <c r="B4" s="573"/>
      <c r="C4" s="573"/>
      <c r="D4" s="573"/>
    </row>
    <row r="5" spans="1:4" ht="15.75" x14ac:dyDescent="0.25">
      <c r="A5" s="575" t="s">
        <v>327</v>
      </c>
      <c r="B5" s="575"/>
      <c r="C5" s="575"/>
      <c r="D5" s="575"/>
    </row>
    <row r="6" spans="1:4" ht="15.75" x14ac:dyDescent="0.25">
      <c r="B6" s="34"/>
      <c r="C6" s="34"/>
    </row>
    <row r="7" spans="1:4" ht="15.75" customHeight="1" x14ac:dyDescent="0.25">
      <c r="A7" s="574" t="s">
        <v>242</v>
      </c>
      <c r="B7" s="574"/>
      <c r="C7" s="574"/>
      <c r="D7" s="574"/>
    </row>
    <row r="8" spans="1:4" ht="15.75" customHeight="1" x14ac:dyDescent="0.25">
      <c r="A8" s="365"/>
      <c r="B8" s="365"/>
      <c r="C8" s="365"/>
      <c r="D8" s="365"/>
    </row>
    <row r="9" spans="1:4" ht="15.75" customHeight="1" x14ac:dyDescent="0.25">
      <c r="A9" s="365"/>
      <c r="B9" s="365"/>
      <c r="C9" s="365"/>
      <c r="D9" s="365"/>
    </row>
    <row r="10" spans="1:4" ht="16.5" thickBot="1" x14ac:dyDescent="0.3">
      <c r="B10" s="351"/>
      <c r="C10" s="408" t="s">
        <v>12</v>
      </c>
    </row>
    <row r="11" spans="1:4" ht="25.5" customHeight="1" thickBot="1" x14ac:dyDescent="0.25">
      <c r="B11" s="436" t="s">
        <v>8</v>
      </c>
      <c r="C11" s="437"/>
    </row>
    <row r="12" spans="1:4" ht="24.95" customHeight="1" x14ac:dyDescent="0.2">
      <c r="B12" s="425" t="s">
        <v>344</v>
      </c>
      <c r="C12" s="435">
        <v>400</v>
      </c>
    </row>
    <row r="13" spans="1:4" ht="24.95" customHeight="1" x14ac:dyDescent="0.2">
      <c r="B13" s="421" t="s">
        <v>342</v>
      </c>
      <c r="C13" s="430">
        <v>3700</v>
      </c>
    </row>
    <row r="14" spans="1:4" ht="24.95" customHeight="1" x14ac:dyDescent="0.2">
      <c r="B14" s="421" t="s">
        <v>345</v>
      </c>
      <c r="C14" s="430">
        <v>3377</v>
      </c>
    </row>
    <row r="15" spans="1:4" ht="24.95" customHeight="1" thickBot="1" x14ac:dyDescent="0.25">
      <c r="B15" s="431" t="s">
        <v>346</v>
      </c>
      <c r="C15" s="432">
        <v>112</v>
      </c>
    </row>
    <row r="16" spans="1:4" ht="24.95" customHeight="1" thickBot="1" x14ac:dyDescent="0.25">
      <c r="B16" s="433" t="s">
        <v>343</v>
      </c>
      <c r="C16" s="434">
        <f>SUM(C12:C15)</f>
        <v>7589</v>
      </c>
    </row>
  </sheetData>
  <mergeCells count="5">
    <mergeCell ref="A7:D7"/>
    <mergeCell ref="A1:D1"/>
    <mergeCell ref="A2:D2"/>
    <mergeCell ref="A4:D4"/>
    <mergeCell ref="A5:D5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33"/>
  <sheetViews>
    <sheetView workbookViewId="0">
      <selection activeCell="H23" sqref="H23"/>
    </sheetView>
  </sheetViews>
  <sheetFormatPr defaultRowHeight="12.75" x14ac:dyDescent="0.2"/>
  <cols>
    <col min="1" max="1" width="7.85546875" customWidth="1"/>
    <col min="2" max="2" width="53.28515625" customWidth="1"/>
    <col min="3" max="3" width="13.85546875" customWidth="1"/>
  </cols>
  <sheetData>
    <row r="5" spans="1:3" ht="15" customHeight="1" x14ac:dyDescent="0.2">
      <c r="B5" s="493" t="s">
        <v>376</v>
      </c>
      <c r="C5" s="493"/>
    </row>
    <row r="6" spans="1:3" ht="15" customHeight="1" x14ac:dyDescent="0.2">
      <c r="A6" s="511"/>
      <c r="B6" s="511"/>
    </row>
    <row r="7" spans="1:3" ht="15" customHeight="1" x14ac:dyDescent="0.2">
      <c r="A7" s="32"/>
      <c r="B7" s="32"/>
      <c r="C7" s="467">
        <v>42551</v>
      </c>
    </row>
    <row r="8" spans="1:3" ht="15.75" x14ac:dyDescent="0.25">
      <c r="B8" s="573" t="s">
        <v>13</v>
      </c>
      <c r="C8" s="573"/>
    </row>
    <row r="9" spans="1:3" ht="15.75" x14ac:dyDescent="0.25">
      <c r="B9" s="575" t="s">
        <v>327</v>
      </c>
      <c r="C9" s="575"/>
    </row>
    <row r="10" spans="1:3" ht="15.75" x14ac:dyDescent="0.25">
      <c r="A10" s="34"/>
      <c r="B10" s="34"/>
    </row>
    <row r="11" spans="1:3" ht="15.75" x14ac:dyDescent="0.25">
      <c r="B11" s="575" t="s">
        <v>202</v>
      </c>
      <c r="C11" s="575"/>
    </row>
    <row r="12" spans="1:3" ht="16.5" customHeight="1" x14ac:dyDescent="0.2"/>
    <row r="13" spans="1:3" ht="16.5" thickBot="1" x14ac:dyDescent="0.3">
      <c r="B13" s="350"/>
      <c r="C13" s="351" t="s">
        <v>12</v>
      </c>
    </row>
    <row r="14" spans="1:3" ht="15.75" x14ac:dyDescent="0.25">
      <c r="B14" s="441" t="s">
        <v>272</v>
      </c>
      <c r="C14" s="442"/>
    </row>
    <row r="15" spans="1:3" ht="15.75" x14ac:dyDescent="0.25">
      <c r="B15" s="443" t="s">
        <v>347</v>
      </c>
      <c r="C15" s="444">
        <v>1800</v>
      </c>
    </row>
    <row r="16" spans="1:3" ht="15.75" x14ac:dyDescent="0.25">
      <c r="B16" s="443" t="s">
        <v>348</v>
      </c>
      <c r="C16" s="445">
        <v>1698</v>
      </c>
    </row>
    <row r="17" spans="2:3" ht="15.75" x14ac:dyDescent="0.25">
      <c r="B17" s="443" t="s">
        <v>349</v>
      </c>
      <c r="C17" s="444">
        <v>471</v>
      </c>
    </row>
    <row r="18" spans="2:3" ht="15.75" x14ac:dyDescent="0.25">
      <c r="B18" s="448" t="s">
        <v>273</v>
      </c>
      <c r="C18" s="449">
        <f>C15+C16+C17</f>
        <v>3969</v>
      </c>
    </row>
    <row r="19" spans="2:3" ht="15.75" x14ac:dyDescent="0.25">
      <c r="B19" s="443"/>
      <c r="C19" s="391"/>
    </row>
    <row r="20" spans="2:3" ht="15.75" x14ac:dyDescent="0.25">
      <c r="B20" s="450" t="s">
        <v>274</v>
      </c>
      <c r="C20" s="391"/>
    </row>
    <row r="21" spans="2:3" ht="15.75" x14ac:dyDescent="0.25">
      <c r="B21" s="443" t="s">
        <v>350</v>
      </c>
      <c r="C21" s="444">
        <v>25991</v>
      </c>
    </row>
    <row r="22" spans="2:3" ht="15.75" x14ac:dyDescent="0.25">
      <c r="B22" s="446" t="s">
        <v>351</v>
      </c>
      <c r="C22" s="447">
        <v>15236</v>
      </c>
    </row>
    <row r="23" spans="2:3" ht="15.75" x14ac:dyDescent="0.25">
      <c r="B23" s="446" t="s">
        <v>352</v>
      </c>
      <c r="C23" s="447">
        <v>2536</v>
      </c>
    </row>
    <row r="24" spans="2:3" ht="15.75" x14ac:dyDescent="0.25">
      <c r="B24" s="446" t="s">
        <v>353</v>
      </c>
      <c r="C24" s="447">
        <v>3300</v>
      </c>
    </row>
    <row r="25" spans="2:3" ht="15.75" x14ac:dyDescent="0.25">
      <c r="B25" s="446" t="s">
        <v>354</v>
      </c>
      <c r="C25" s="447">
        <v>4000</v>
      </c>
    </row>
    <row r="26" spans="2:3" ht="15.75" x14ac:dyDescent="0.25">
      <c r="B26" s="446" t="s">
        <v>355</v>
      </c>
      <c r="C26" s="447">
        <v>1500</v>
      </c>
    </row>
    <row r="27" spans="2:3" ht="15.75" x14ac:dyDescent="0.25">
      <c r="B27" s="446" t="s">
        <v>356</v>
      </c>
      <c r="C27" s="447">
        <v>900</v>
      </c>
    </row>
    <row r="28" spans="2:3" ht="15.75" x14ac:dyDescent="0.25">
      <c r="B28" s="446" t="s">
        <v>357</v>
      </c>
      <c r="C28" s="447">
        <v>1000</v>
      </c>
    </row>
    <row r="29" spans="2:3" ht="15.75" x14ac:dyDescent="0.25">
      <c r="B29" s="443" t="s">
        <v>377</v>
      </c>
      <c r="C29" s="475">
        <v>1396</v>
      </c>
    </row>
    <row r="30" spans="2:3" ht="15.75" x14ac:dyDescent="0.25">
      <c r="B30" s="443" t="s">
        <v>358</v>
      </c>
      <c r="C30" s="444">
        <v>6702</v>
      </c>
    </row>
    <row r="31" spans="2:3" ht="16.5" thickBot="1" x14ac:dyDescent="0.3">
      <c r="B31" s="451" t="s">
        <v>273</v>
      </c>
      <c r="C31" s="452">
        <f>SUM(C30)+C29+C21</f>
        <v>34089</v>
      </c>
    </row>
    <row r="32" spans="2:3" ht="16.5" thickBot="1" x14ac:dyDescent="0.3">
      <c r="B32" s="439"/>
      <c r="C32" s="438"/>
    </row>
    <row r="33" spans="2:3" ht="16.5" thickBot="1" x14ac:dyDescent="0.3">
      <c r="B33" s="369" t="s">
        <v>275</v>
      </c>
      <c r="C33" s="440">
        <f>C18+C31</f>
        <v>38058</v>
      </c>
    </row>
  </sheetData>
  <mergeCells count="5">
    <mergeCell ref="B11:C11"/>
    <mergeCell ref="A6:B6"/>
    <mergeCell ref="B5:C5"/>
    <mergeCell ref="B8:C8"/>
    <mergeCell ref="B9:C9"/>
  </mergeCells>
  <phoneticPr fontId="1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workbookViewId="0">
      <selection activeCell="B39" sqref="B39"/>
    </sheetView>
  </sheetViews>
  <sheetFormatPr defaultRowHeight="12.75" x14ac:dyDescent="0.2"/>
  <cols>
    <col min="2" max="2" width="59.85546875" customWidth="1"/>
    <col min="3" max="3" width="12.7109375" customWidth="1"/>
  </cols>
  <sheetData>
    <row r="3" spans="1:7" ht="15" customHeight="1" x14ac:dyDescent="0.2">
      <c r="A3" s="493" t="s">
        <v>365</v>
      </c>
      <c r="B3" s="493"/>
      <c r="C3" s="493"/>
      <c r="D3" s="493"/>
      <c r="E3" s="33"/>
      <c r="F3" s="33"/>
      <c r="G3" s="33"/>
    </row>
    <row r="4" spans="1:7" ht="15" customHeight="1" x14ac:dyDescent="0.2">
      <c r="A4" s="511"/>
      <c r="B4" s="512"/>
      <c r="C4" s="512"/>
      <c r="D4" s="512"/>
      <c r="E4" s="33"/>
      <c r="F4" s="33"/>
      <c r="G4" s="33"/>
    </row>
    <row r="5" spans="1:7" ht="15" x14ac:dyDescent="0.2">
      <c r="B5" s="32"/>
      <c r="C5" s="32"/>
      <c r="D5" s="32"/>
      <c r="E5" s="32"/>
    </row>
    <row r="6" spans="1:7" ht="15.75" x14ac:dyDescent="0.25">
      <c r="A6" s="573" t="s">
        <v>13</v>
      </c>
      <c r="B6" s="573"/>
      <c r="C6" s="573"/>
      <c r="D6" s="573"/>
      <c r="E6" s="35"/>
      <c r="F6" s="35"/>
      <c r="G6" s="35"/>
    </row>
    <row r="7" spans="1:7" ht="15.75" x14ac:dyDescent="0.25">
      <c r="A7" s="575" t="s">
        <v>327</v>
      </c>
      <c r="B7" s="575"/>
      <c r="C7" s="575"/>
      <c r="D7" s="575"/>
      <c r="E7" s="36"/>
      <c r="F7" s="36"/>
      <c r="G7" s="36"/>
    </row>
    <row r="10" spans="1:7" ht="15.75" x14ac:dyDescent="0.25">
      <c r="A10" s="576" t="s">
        <v>98</v>
      </c>
      <c r="B10" s="576"/>
      <c r="C10" s="576"/>
      <c r="D10" s="576"/>
      <c r="E10" s="37"/>
      <c r="F10" s="37"/>
      <c r="G10" s="37"/>
    </row>
    <row r="11" spans="1:7" x14ac:dyDescent="0.2">
      <c r="B11" s="467">
        <v>42551</v>
      </c>
    </row>
    <row r="13" spans="1:7" ht="13.5" thickBot="1" x14ac:dyDescent="0.25">
      <c r="C13" s="4" t="s">
        <v>12</v>
      </c>
      <c r="D13" s="10"/>
    </row>
    <row r="14" spans="1:7" ht="19.5" customHeight="1" x14ac:dyDescent="0.25">
      <c r="B14" s="41" t="s">
        <v>6</v>
      </c>
      <c r="C14" s="38">
        <v>797</v>
      </c>
    </row>
    <row r="15" spans="1:7" ht="15" x14ac:dyDescent="0.25">
      <c r="B15" s="42"/>
      <c r="C15" s="39"/>
    </row>
    <row r="16" spans="1:7" ht="15" x14ac:dyDescent="0.25">
      <c r="B16" s="40" t="s">
        <v>364</v>
      </c>
      <c r="C16" s="352">
        <v>20419</v>
      </c>
    </row>
    <row r="17" spans="2:3" ht="15" thickBot="1" x14ac:dyDescent="0.25">
      <c r="B17" s="43"/>
      <c r="C17" s="44"/>
    </row>
    <row r="18" spans="2:3" ht="15.75" thickBot="1" x14ac:dyDescent="0.3">
      <c r="B18" s="31" t="s">
        <v>99</v>
      </c>
      <c r="C18" s="45">
        <f>C14+C16</f>
        <v>21216</v>
      </c>
    </row>
  </sheetData>
  <mergeCells count="5">
    <mergeCell ref="A3:D3"/>
    <mergeCell ref="A6:D6"/>
    <mergeCell ref="A7:D7"/>
    <mergeCell ref="A10:D10"/>
    <mergeCell ref="A4:D4"/>
  </mergeCells>
  <phoneticPr fontId="16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80"/>
  <sheetViews>
    <sheetView topLeftCell="A16" workbookViewId="0">
      <selection activeCell="C80" sqref="C80"/>
    </sheetView>
  </sheetViews>
  <sheetFormatPr defaultRowHeight="12.75" x14ac:dyDescent="0.2"/>
  <cols>
    <col min="1" max="1" width="6.7109375" customWidth="1"/>
    <col min="2" max="2" width="45.140625" customWidth="1"/>
  </cols>
  <sheetData>
    <row r="1" spans="1:5" ht="15" customHeight="1" x14ac:dyDescent="0.2">
      <c r="A1" s="493" t="s">
        <v>378</v>
      </c>
      <c r="B1" s="493"/>
      <c r="C1" s="493"/>
      <c r="D1" s="493"/>
      <c r="E1" s="493"/>
    </row>
    <row r="2" spans="1:5" ht="15" customHeight="1" x14ac:dyDescent="0.2">
      <c r="A2" s="511"/>
      <c r="B2" s="512"/>
      <c r="C2" s="512"/>
      <c r="D2" s="512"/>
      <c r="E2" s="512"/>
    </row>
    <row r="3" spans="1:5" ht="15" x14ac:dyDescent="0.2">
      <c r="A3" s="32"/>
      <c r="B3" s="32"/>
      <c r="C3" s="32"/>
      <c r="D3" s="32"/>
      <c r="E3" s="467">
        <v>42551</v>
      </c>
    </row>
    <row r="4" spans="1:5" ht="15.75" x14ac:dyDescent="0.25">
      <c r="A4" s="573" t="s">
        <v>13</v>
      </c>
      <c r="B4" s="573"/>
      <c r="C4" s="573"/>
      <c r="D4" s="573"/>
      <c r="E4" s="573"/>
    </row>
    <row r="5" spans="1:5" ht="15.75" x14ac:dyDescent="0.25">
      <c r="A5" s="575" t="s">
        <v>327</v>
      </c>
      <c r="B5" s="575"/>
      <c r="C5" s="575"/>
      <c r="D5" s="575"/>
      <c r="E5" s="575"/>
    </row>
    <row r="6" spans="1:5" ht="15" x14ac:dyDescent="0.25">
      <c r="A6" s="83"/>
      <c r="B6" s="83"/>
      <c r="C6" s="83"/>
      <c r="D6" s="83"/>
      <c r="E6" s="83"/>
    </row>
    <row r="7" spans="1:5" ht="15.75" thickBot="1" x14ac:dyDescent="0.3">
      <c r="A7" s="46"/>
      <c r="B7" s="47"/>
      <c r="C7" s="47"/>
      <c r="D7" s="48"/>
      <c r="E7" s="48"/>
    </row>
    <row r="8" spans="1:5" ht="14.25" x14ac:dyDescent="0.2">
      <c r="A8" s="580" t="s">
        <v>100</v>
      </c>
      <c r="B8" s="580"/>
      <c r="C8" s="580"/>
      <c r="D8" s="580"/>
      <c r="E8" s="580"/>
    </row>
    <row r="9" spans="1:5" ht="15.75" thickBot="1" x14ac:dyDescent="0.3">
      <c r="A9" s="49" t="s">
        <v>101</v>
      </c>
      <c r="B9" s="49" t="s">
        <v>8</v>
      </c>
      <c r="C9" s="49">
        <v>2016</v>
      </c>
      <c r="D9" s="50">
        <v>2017</v>
      </c>
      <c r="E9" s="50">
        <v>2018</v>
      </c>
    </row>
    <row r="10" spans="1:5" ht="15" customHeight="1" x14ac:dyDescent="0.25">
      <c r="A10" s="51" t="s">
        <v>102</v>
      </c>
      <c r="B10" s="292" t="s">
        <v>182</v>
      </c>
      <c r="C10" s="53">
        <v>13183</v>
      </c>
      <c r="D10" s="53">
        <v>6000</v>
      </c>
      <c r="E10" s="53">
        <v>7000</v>
      </c>
    </row>
    <row r="11" spans="1:5" ht="15" customHeight="1" x14ac:dyDescent="0.25">
      <c r="A11" s="54" t="s">
        <v>103</v>
      </c>
      <c r="B11" s="292" t="s">
        <v>276</v>
      </c>
      <c r="C11" s="304">
        <v>44300</v>
      </c>
      <c r="D11" s="56">
        <v>45000</v>
      </c>
      <c r="E11" s="56">
        <v>46000</v>
      </c>
    </row>
    <row r="12" spans="1:5" ht="15" customHeight="1" x14ac:dyDescent="0.25">
      <c r="A12" s="54" t="s">
        <v>52</v>
      </c>
      <c r="B12" s="291" t="s">
        <v>277</v>
      </c>
      <c r="C12" s="303">
        <v>74881</v>
      </c>
      <c r="D12" s="56">
        <v>76000</v>
      </c>
      <c r="E12" s="56">
        <v>76000</v>
      </c>
    </row>
    <row r="13" spans="1:5" ht="15.75" customHeight="1" x14ac:dyDescent="0.25">
      <c r="A13" s="54" t="s">
        <v>53</v>
      </c>
      <c r="B13" s="55" t="s">
        <v>245</v>
      </c>
      <c r="C13" s="56">
        <v>7150</v>
      </c>
      <c r="D13" s="56">
        <v>4000</v>
      </c>
      <c r="E13" s="56">
        <v>4000</v>
      </c>
    </row>
    <row r="14" spans="1:5" ht="15" customHeight="1" x14ac:dyDescent="0.25">
      <c r="A14" s="54" t="s">
        <v>104</v>
      </c>
      <c r="B14" s="55" t="s">
        <v>207</v>
      </c>
      <c r="C14" s="141">
        <v>53498</v>
      </c>
      <c r="D14" s="56">
        <v>56000</v>
      </c>
      <c r="E14" s="56">
        <v>55000</v>
      </c>
    </row>
    <row r="15" spans="1:5" ht="15" customHeight="1" x14ac:dyDescent="0.25">
      <c r="A15" s="54" t="s">
        <v>105</v>
      </c>
      <c r="B15" s="55" t="s">
        <v>106</v>
      </c>
      <c r="C15" s="56"/>
      <c r="D15" s="56"/>
      <c r="E15" s="56"/>
    </row>
    <row r="16" spans="1:5" ht="15" customHeight="1" x14ac:dyDescent="0.25">
      <c r="A16" s="54" t="s">
        <v>56</v>
      </c>
      <c r="B16" s="55" t="s">
        <v>107</v>
      </c>
      <c r="C16" s="56"/>
      <c r="D16" s="56"/>
      <c r="E16" s="56"/>
    </row>
    <row r="17" spans="1:5" ht="15" customHeight="1" x14ac:dyDescent="0.25">
      <c r="A17" s="54" t="s">
        <v>108</v>
      </c>
      <c r="B17" s="55" t="s">
        <v>109</v>
      </c>
      <c r="C17" s="56"/>
      <c r="D17" s="56"/>
      <c r="E17" s="56"/>
    </row>
    <row r="18" spans="1:5" ht="15" customHeight="1" x14ac:dyDescent="0.25">
      <c r="A18" s="54" t="s">
        <v>58</v>
      </c>
      <c r="B18" s="55" t="s">
        <v>110</v>
      </c>
      <c r="C18" s="56"/>
      <c r="D18" s="56"/>
      <c r="E18" s="56"/>
    </row>
    <row r="19" spans="1:5" ht="15" customHeight="1" thickBot="1" x14ac:dyDescent="0.3">
      <c r="A19" s="54" t="s">
        <v>111</v>
      </c>
      <c r="B19" s="57" t="s">
        <v>112</v>
      </c>
      <c r="C19" s="3">
        <v>34499</v>
      </c>
      <c r="D19" s="58">
        <v>15500</v>
      </c>
      <c r="E19" s="58">
        <v>12500</v>
      </c>
    </row>
    <row r="20" spans="1:5" ht="15" customHeight="1" thickBot="1" x14ac:dyDescent="0.3">
      <c r="A20" s="59" t="s">
        <v>60</v>
      </c>
      <c r="B20" s="60" t="s">
        <v>113</v>
      </c>
      <c r="C20" s="61">
        <f>SUM(C10:C19)</f>
        <v>227511</v>
      </c>
      <c r="D20" s="61">
        <f>SUM(D10:D19)</f>
        <v>202500</v>
      </c>
      <c r="E20" s="61">
        <f>SUM(E10:E19)</f>
        <v>200500</v>
      </c>
    </row>
    <row r="21" spans="1:5" ht="15" customHeight="1" x14ac:dyDescent="0.25">
      <c r="A21" s="54" t="s">
        <v>114</v>
      </c>
      <c r="B21" s="52" t="s">
        <v>3</v>
      </c>
      <c r="C21" s="308">
        <v>58926</v>
      </c>
      <c r="D21" s="53">
        <v>54000</v>
      </c>
      <c r="E21" s="53">
        <v>55000</v>
      </c>
    </row>
    <row r="22" spans="1:5" ht="15" customHeight="1" x14ac:dyDescent="0.25">
      <c r="A22" s="54" t="s">
        <v>62</v>
      </c>
      <c r="B22" s="55" t="s">
        <v>115</v>
      </c>
      <c r="C22" s="309">
        <v>15311</v>
      </c>
      <c r="D22" s="56">
        <v>14500</v>
      </c>
      <c r="E22" s="56">
        <v>15000</v>
      </c>
    </row>
    <row r="23" spans="1:5" ht="15" customHeight="1" x14ac:dyDescent="0.25">
      <c r="A23" s="54" t="s">
        <v>116</v>
      </c>
      <c r="B23" s="55" t="s">
        <v>117</v>
      </c>
      <c r="C23" s="309">
        <v>45828</v>
      </c>
      <c r="D23" s="56">
        <v>42000</v>
      </c>
      <c r="E23" s="56">
        <v>41000</v>
      </c>
    </row>
    <row r="24" spans="1:5" ht="15" customHeight="1" x14ac:dyDescent="0.25">
      <c r="A24" s="54" t="s">
        <v>64</v>
      </c>
      <c r="B24" s="55" t="s">
        <v>246</v>
      </c>
      <c r="C24" s="56">
        <v>2512</v>
      </c>
      <c r="D24" s="56">
        <v>1500</v>
      </c>
      <c r="E24" s="56">
        <v>1500</v>
      </c>
    </row>
    <row r="25" spans="1:5" ht="15" customHeight="1" x14ac:dyDescent="0.25">
      <c r="A25" s="54" t="s">
        <v>65</v>
      </c>
      <c r="B25" s="55" t="s">
        <v>247</v>
      </c>
      <c r="C25" s="149">
        <v>1773</v>
      </c>
      <c r="D25" s="56">
        <v>3000</v>
      </c>
      <c r="E25" s="56">
        <v>2500</v>
      </c>
    </row>
    <row r="26" spans="1:5" ht="15" customHeight="1" x14ac:dyDescent="0.25">
      <c r="A26" s="54" t="s">
        <v>118</v>
      </c>
      <c r="B26" s="55" t="s">
        <v>119</v>
      </c>
      <c r="C26" s="56"/>
      <c r="D26" s="56"/>
      <c r="E26" s="56"/>
    </row>
    <row r="27" spans="1:5" ht="15" customHeight="1" x14ac:dyDescent="0.25">
      <c r="A27" s="54" t="s">
        <v>67</v>
      </c>
      <c r="B27" s="55" t="s">
        <v>120</v>
      </c>
      <c r="C27" s="56">
        <v>7589</v>
      </c>
      <c r="D27" s="56">
        <v>6000</v>
      </c>
      <c r="E27" s="56">
        <v>6000</v>
      </c>
    </row>
    <row r="28" spans="1:5" ht="15" customHeight="1" x14ac:dyDescent="0.25">
      <c r="A28" s="54" t="s">
        <v>121</v>
      </c>
      <c r="B28" s="55" t="s">
        <v>122</v>
      </c>
      <c r="C28" s="56">
        <v>2397</v>
      </c>
      <c r="D28" s="56"/>
      <c r="E28" s="56"/>
    </row>
    <row r="29" spans="1:5" ht="15" customHeight="1" x14ac:dyDescent="0.25">
      <c r="A29" s="54" t="s">
        <v>69</v>
      </c>
      <c r="B29" s="55" t="s">
        <v>207</v>
      </c>
      <c r="C29" s="56">
        <v>53498</v>
      </c>
      <c r="D29" s="56">
        <v>56000</v>
      </c>
      <c r="E29" s="56">
        <v>55000</v>
      </c>
    </row>
    <row r="30" spans="1:5" ht="15" customHeight="1" x14ac:dyDescent="0.25">
      <c r="A30" s="54" t="s">
        <v>70</v>
      </c>
      <c r="B30" s="55" t="s">
        <v>248</v>
      </c>
      <c r="C30" s="56"/>
      <c r="D30" s="56"/>
      <c r="E30" s="56"/>
    </row>
    <row r="31" spans="1:5" ht="15" customHeight="1" x14ac:dyDescent="0.25">
      <c r="A31" s="54" t="s">
        <v>123</v>
      </c>
      <c r="B31" s="55" t="s">
        <v>124</v>
      </c>
      <c r="C31" s="56"/>
      <c r="D31" s="56"/>
      <c r="E31" s="56"/>
    </row>
    <row r="32" spans="1:5" ht="15" customHeight="1" thickBot="1" x14ac:dyDescent="0.3">
      <c r="A32" s="54" t="s">
        <v>125</v>
      </c>
      <c r="B32" s="57" t="s">
        <v>98</v>
      </c>
      <c r="C32" s="58">
        <v>797</v>
      </c>
      <c r="D32" s="58">
        <v>13500</v>
      </c>
      <c r="E32" s="58">
        <v>14500</v>
      </c>
    </row>
    <row r="33" spans="1:5" ht="15" customHeight="1" thickBot="1" x14ac:dyDescent="0.3">
      <c r="A33" s="62" t="s">
        <v>73</v>
      </c>
      <c r="B33" s="63" t="s">
        <v>126</v>
      </c>
      <c r="C33" s="64">
        <f>SUM(C21:C32)</f>
        <v>188631</v>
      </c>
      <c r="D33" s="64">
        <f>SUM(D21:D32)</f>
        <v>190500</v>
      </c>
      <c r="E33" s="64">
        <f>SUM(E21:E32)</f>
        <v>190500</v>
      </c>
    </row>
    <row r="34" spans="1:5" ht="15" customHeight="1" x14ac:dyDescent="0.25">
      <c r="A34" s="96"/>
      <c r="B34" s="97"/>
      <c r="C34" s="98"/>
      <c r="D34" s="98"/>
      <c r="E34" s="98"/>
    </row>
    <row r="35" spans="1:5" ht="15" customHeight="1" x14ac:dyDescent="0.25">
      <c r="A35" s="96"/>
      <c r="B35" s="99"/>
      <c r="C35" s="100"/>
      <c r="D35" s="100"/>
      <c r="E35" s="100"/>
    </row>
    <row r="36" spans="1:5" ht="15" customHeight="1" x14ac:dyDescent="0.25">
      <c r="A36" s="96"/>
      <c r="B36" s="99"/>
      <c r="C36" s="100"/>
      <c r="D36" s="100"/>
      <c r="E36" s="100"/>
    </row>
    <row r="37" spans="1:5" ht="15" customHeight="1" x14ac:dyDescent="0.25">
      <c r="A37" s="96"/>
      <c r="B37" s="99"/>
      <c r="C37" s="100"/>
      <c r="D37" s="100"/>
      <c r="E37" s="100"/>
    </row>
    <row r="38" spans="1:5" ht="15" customHeight="1" x14ac:dyDescent="0.25">
      <c r="A38" s="96"/>
      <c r="B38" s="99"/>
      <c r="C38" s="100"/>
      <c r="D38" s="100"/>
      <c r="E38" s="100"/>
    </row>
    <row r="39" spans="1:5" ht="15" customHeight="1" x14ac:dyDescent="0.25">
      <c r="A39" s="96"/>
      <c r="B39" s="99"/>
      <c r="C39" s="100"/>
      <c r="D39" s="100"/>
      <c r="E39" s="100"/>
    </row>
    <row r="40" spans="1:5" ht="15" customHeight="1" x14ac:dyDescent="0.25">
      <c r="A40" s="96"/>
      <c r="B40" s="99"/>
      <c r="C40" s="100"/>
      <c r="D40" s="100"/>
      <c r="E40" s="100"/>
    </row>
    <row r="41" spans="1:5" ht="15" customHeight="1" x14ac:dyDescent="0.25">
      <c r="A41" s="96"/>
      <c r="B41" s="99"/>
      <c r="C41" s="100"/>
      <c r="D41" s="100"/>
      <c r="E41" s="100"/>
    </row>
    <row r="42" spans="1:5" ht="15" customHeight="1" x14ac:dyDescent="0.25">
      <c r="A42" s="96"/>
      <c r="B42" s="99"/>
      <c r="C42" s="100"/>
      <c r="D42" s="100"/>
      <c r="E42" s="100"/>
    </row>
    <row r="43" spans="1:5" ht="15" customHeight="1" x14ac:dyDescent="0.25">
      <c r="A43" s="96"/>
      <c r="B43" s="99"/>
      <c r="C43" s="100"/>
      <c r="D43" s="100"/>
      <c r="E43" s="100"/>
    </row>
    <row r="44" spans="1:5" ht="15" customHeight="1" x14ac:dyDescent="0.25">
      <c r="A44" s="96"/>
      <c r="B44" s="99"/>
      <c r="C44" s="100"/>
      <c r="D44" s="100"/>
      <c r="E44" s="100"/>
    </row>
    <row r="45" spans="1:5" ht="15" customHeight="1" x14ac:dyDescent="0.25">
      <c r="A45" s="96"/>
      <c r="B45" s="99"/>
      <c r="C45" s="100"/>
      <c r="D45" s="100"/>
      <c r="E45" s="100"/>
    </row>
    <row r="46" spans="1:5" ht="15" customHeight="1" x14ac:dyDescent="0.25">
      <c r="A46" s="96"/>
      <c r="B46" s="99"/>
      <c r="C46" s="100"/>
      <c r="D46" s="100"/>
      <c r="E46" s="100"/>
    </row>
    <row r="47" spans="1:5" ht="15" customHeight="1" x14ac:dyDescent="0.25">
      <c r="A47" s="65"/>
      <c r="B47" s="66"/>
      <c r="C47" s="67"/>
      <c r="D47" s="67"/>
      <c r="E47" s="67"/>
    </row>
    <row r="48" spans="1:5" ht="15" customHeight="1" x14ac:dyDescent="0.25">
      <c r="A48" s="65"/>
      <c r="B48" s="66"/>
      <c r="C48" s="67"/>
      <c r="D48" s="67"/>
      <c r="E48" s="67"/>
    </row>
    <row r="49" spans="1:5" ht="15" customHeight="1" thickBot="1" x14ac:dyDescent="0.3">
      <c r="A49" s="68"/>
      <c r="B49" s="69"/>
      <c r="C49" s="581"/>
      <c r="D49" s="581"/>
      <c r="E49" s="581"/>
    </row>
    <row r="50" spans="1:5" ht="15" customHeight="1" thickBot="1" x14ac:dyDescent="0.25">
      <c r="A50" s="577" t="s">
        <v>127</v>
      </c>
      <c r="B50" s="578"/>
      <c r="C50" s="578"/>
      <c r="D50" s="578"/>
      <c r="E50" s="579"/>
    </row>
    <row r="51" spans="1:5" ht="15" customHeight="1" thickBot="1" x14ac:dyDescent="0.3">
      <c r="A51" s="70" t="s">
        <v>101</v>
      </c>
      <c r="B51" s="70" t="s">
        <v>8</v>
      </c>
      <c r="C51" s="49">
        <v>2016</v>
      </c>
      <c r="D51" s="50">
        <v>2017</v>
      </c>
      <c r="E51" s="50">
        <v>2018</v>
      </c>
    </row>
    <row r="52" spans="1:5" ht="15" customHeight="1" x14ac:dyDescent="0.25">
      <c r="A52" s="71" t="s">
        <v>74</v>
      </c>
      <c r="B52" s="72" t="s">
        <v>128</v>
      </c>
      <c r="C52" s="73">
        <v>19597</v>
      </c>
      <c r="D52" s="73">
        <v>5000</v>
      </c>
      <c r="E52" s="73">
        <v>4000</v>
      </c>
    </row>
    <row r="53" spans="1:5" ht="15" customHeight="1" x14ac:dyDescent="0.25">
      <c r="A53" s="51" t="s">
        <v>75</v>
      </c>
      <c r="B53" s="52" t="s">
        <v>129</v>
      </c>
      <c r="C53" s="53"/>
      <c r="D53" s="53"/>
      <c r="E53" s="53"/>
    </row>
    <row r="54" spans="1:5" ht="15" customHeight="1" x14ac:dyDescent="0.25">
      <c r="A54" s="74" t="s">
        <v>76</v>
      </c>
      <c r="B54" s="75" t="s">
        <v>244</v>
      </c>
      <c r="C54" s="76"/>
      <c r="D54" s="77"/>
      <c r="E54" s="77"/>
    </row>
    <row r="55" spans="1:5" ht="15" customHeight="1" x14ac:dyDescent="0.25">
      <c r="A55" s="54" t="s">
        <v>77</v>
      </c>
      <c r="B55" s="55" t="s">
        <v>130</v>
      </c>
      <c r="C55" s="56"/>
      <c r="D55" s="56"/>
      <c r="E55" s="56"/>
    </row>
    <row r="56" spans="1:5" ht="15" customHeight="1" x14ac:dyDescent="0.25">
      <c r="A56" s="51" t="s">
        <v>78</v>
      </c>
      <c r="B56" s="52" t="s">
        <v>131</v>
      </c>
      <c r="C56" s="53"/>
      <c r="D56" s="78"/>
      <c r="E56" s="78"/>
    </row>
    <row r="57" spans="1:5" ht="15" customHeight="1" x14ac:dyDescent="0.25">
      <c r="A57" s="54" t="s">
        <v>79</v>
      </c>
      <c r="B57" s="55" t="s">
        <v>132</v>
      </c>
      <c r="C57" s="79"/>
      <c r="D57" s="80"/>
      <c r="E57" s="80"/>
    </row>
    <row r="58" spans="1:5" ht="15" customHeight="1" x14ac:dyDescent="0.25">
      <c r="A58" s="51" t="s">
        <v>80</v>
      </c>
      <c r="B58" s="52" t="s">
        <v>133</v>
      </c>
      <c r="C58" s="53"/>
      <c r="D58" s="53"/>
      <c r="E58" s="53"/>
    </row>
    <row r="59" spans="1:5" ht="15" customHeight="1" x14ac:dyDescent="0.25">
      <c r="A59" s="51" t="s">
        <v>81</v>
      </c>
      <c r="B59" s="52" t="s">
        <v>134</v>
      </c>
      <c r="C59" s="53"/>
      <c r="D59" s="53"/>
      <c r="E59" s="53"/>
    </row>
    <row r="60" spans="1:5" ht="28.5" customHeight="1" x14ac:dyDescent="0.25">
      <c r="A60" s="51" t="s">
        <v>82</v>
      </c>
      <c r="B60" s="52" t="s">
        <v>135</v>
      </c>
      <c r="C60" s="53"/>
      <c r="D60" s="53"/>
      <c r="E60" s="53"/>
    </row>
    <row r="61" spans="1:5" ht="15" customHeight="1" x14ac:dyDescent="0.25">
      <c r="A61" s="51" t="s">
        <v>83</v>
      </c>
      <c r="B61" s="52" t="s">
        <v>136</v>
      </c>
      <c r="C61" s="53"/>
      <c r="D61" s="53"/>
      <c r="E61" s="53"/>
    </row>
    <row r="62" spans="1:5" ht="15" customHeight="1" x14ac:dyDescent="0.25">
      <c r="A62" s="51" t="s">
        <v>84</v>
      </c>
      <c r="B62" s="52" t="s">
        <v>137</v>
      </c>
      <c r="C62" s="53"/>
      <c r="D62" s="53"/>
      <c r="E62" s="53"/>
    </row>
    <row r="63" spans="1:5" ht="15" customHeight="1" thickBot="1" x14ac:dyDescent="0.3">
      <c r="A63" s="74" t="s">
        <v>85</v>
      </c>
      <c r="B63" s="75" t="s">
        <v>138</v>
      </c>
      <c r="C63" s="81"/>
      <c r="D63" s="76">
        <v>5000</v>
      </c>
      <c r="E63" s="76">
        <v>5000</v>
      </c>
    </row>
    <row r="64" spans="1:5" ht="15" customHeight="1" thickBot="1" x14ac:dyDescent="0.3">
      <c r="A64" s="82" t="s">
        <v>86</v>
      </c>
      <c r="B64" s="60" t="s">
        <v>139</v>
      </c>
      <c r="C64" s="61">
        <f>SUM(C52:C63)</f>
        <v>19597</v>
      </c>
      <c r="D64" s="61">
        <f>SUM(D52:D63)</f>
        <v>10000</v>
      </c>
      <c r="E64" s="61">
        <f>SUM(E52:E63)</f>
        <v>9000</v>
      </c>
    </row>
    <row r="65" spans="1:9" ht="15" customHeight="1" x14ac:dyDescent="0.25">
      <c r="A65" s="51" t="s">
        <v>87</v>
      </c>
      <c r="B65" s="52" t="s">
        <v>140</v>
      </c>
      <c r="C65" s="53">
        <v>3969</v>
      </c>
      <c r="D65" s="53">
        <v>9000</v>
      </c>
      <c r="E65" s="53">
        <v>7000</v>
      </c>
    </row>
    <row r="66" spans="1:9" ht="15" customHeight="1" x14ac:dyDescent="0.25">
      <c r="A66" s="51" t="s">
        <v>88</v>
      </c>
      <c r="B66" s="52" t="s">
        <v>141</v>
      </c>
      <c r="C66" s="53">
        <v>34089</v>
      </c>
      <c r="D66" s="53">
        <v>9000</v>
      </c>
      <c r="E66" s="53">
        <v>8000</v>
      </c>
    </row>
    <row r="67" spans="1:9" ht="15" customHeight="1" x14ac:dyDescent="0.25">
      <c r="A67" s="51" t="s">
        <v>89</v>
      </c>
      <c r="B67" s="52" t="s">
        <v>142</v>
      </c>
      <c r="C67" s="53"/>
      <c r="D67" s="53"/>
      <c r="E67" s="53"/>
    </row>
    <row r="68" spans="1:9" ht="15" customHeight="1" x14ac:dyDescent="0.25">
      <c r="A68" s="51" t="s">
        <v>90</v>
      </c>
      <c r="B68" s="52" t="s">
        <v>143</v>
      </c>
      <c r="C68" s="53"/>
      <c r="D68" s="53"/>
      <c r="E68" s="53"/>
    </row>
    <row r="69" spans="1:9" ht="15" customHeight="1" x14ac:dyDescent="0.25">
      <c r="A69" s="51" t="s">
        <v>91</v>
      </c>
      <c r="B69" s="52" t="s">
        <v>144</v>
      </c>
      <c r="C69" s="53"/>
      <c r="D69" s="53"/>
      <c r="E69" s="53"/>
    </row>
    <row r="70" spans="1:9" ht="15" customHeight="1" x14ac:dyDescent="0.25">
      <c r="A70" s="51" t="s">
        <v>92</v>
      </c>
      <c r="B70" s="52" t="s">
        <v>145</v>
      </c>
      <c r="C70" s="53"/>
      <c r="D70" s="53"/>
      <c r="E70" s="53"/>
    </row>
    <row r="71" spans="1:9" ht="15" customHeight="1" x14ac:dyDescent="0.25">
      <c r="A71" s="51" t="s">
        <v>93</v>
      </c>
      <c r="B71" s="52" t="s">
        <v>146</v>
      </c>
      <c r="C71" s="53"/>
      <c r="D71" s="53"/>
      <c r="E71" s="53"/>
    </row>
    <row r="72" spans="1:9" ht="15" customHeight="1" x14ac:dyDescent="0.25">
      <c r="A72" s="51" t="s">
        <v>94</v>
      </c>
      <c r="B72" s="52" t="s">
        <v>147</v>
      </c>
      <c r="C72" s="53"/>
      <c r="D72" s="53"/>
      <c r="E72" s="53"/>
    </row>
    <row r="73" spans="1:9" ht="15" customHeight="1" x14ac:dyDescent="0.25">
      <c r="A73" s="51" t="s">
        <v>95</v>
      </c>
      <c r="B73" s="52" t="s">
        <v>148</v>
      </c>
      <c r="C73" s="53"/>
      <c r="D73" s="53"/>
      <c r="E73" s="53"/>
    </row>
    <row r="74" spans="1:9" ht="15" customHeight="1" x14ac:dyDescent="0.25">
      <c r="A74" s="51" t="s">
        <v>96</v>
      </c>
      <c r="B74" s="52" t="s">
        <v>149</v>
      </c>
      <c r="C74" s="53"/>
      <c r="D74" s="53"/>
      <c r="E74" s="53"/>
    </row>
    <row r="75" spans="1:9" ht="15" customHeight="1" thickBot="1" x14ac:dyDescent="0.3">
      <c r="A75" s="74" t="s">
        <v>150</v>
      </c>
      <c r="B75" s="75" t="s">
        <v>98</v>
      </c>
      <c r="C75" s="76">
        <v>20419</v>
      </c>
      <c r="D75" s="76">
        <v>4000</v>
      </c>
      <c r="E75" s="76">
        <v>4000</v>
      </c>
    </row>
    <row r="76" spans="1:9" ht="15" customHeight="1" thickBot="1" x14ac:dyDescent="0.3">
      <c r="A76" s="82" t="s">
        <v>151</v>
      </c>
      <c r="B76" s="217" t="s">
        <v>152</v>
      </c>
      <c r="C76" s="61">
        <f>SUM(C65:C75)</f>
        <v>58477</v>
      </c>
      <c r="D76" s="61">
        <f>SUM(D65:D75)</f>
        <v>22000</v>
      </c>
      <c r="E76" s="61">
        <f>SUM(E65:E75)</f>
        <v>19000</v>
      </c>
    </row>
    <row r="77" spans="1:9" ht="15" customHeight="1" thickBot="1" x14ac:dyDescent="0.25">
      <c r="A77" s="219" t="s">
        <v>153</v>
      </c>
      <c r="B77" s="212" t="s">
        <v>154</v>
      </c>
      <c r="C77" s="61">
        <f>C20+C64</f>
        <v>247108</v>
      </c>
      <c r="D77" s="61">
        <f>D20+D64</f>
        <v>212500</v>
      </c>
      <c r="E77" s="61">
        <f>E20+E64</f>
        <v>209500</v>
      </c>
      <c r="H77" s="14"/>
      <c r="I77" s="14"/>
    </row>
    <row r="78" spans="1:9" ht="15" customHeight="1" thickBot="1" x14ac:dyDescent="0.25">
      <c r="A78" s="220" t="s">
        <v>155</v>
      </c>
      <c r="B78" s="213" t="s">
        <v>156</v>
      </c>
      <c r="C78" s="214">
        <f>C33+C76</f>
        <v>247108</v>
      </c>
      <c r="D78" s="214">
        <f>D33+D76</f>
        <v>212500</v>
      </c>
      <c r="E78" s="214">
        <f>E33+E76</f>
        <v>209500</v>
      </c>
    </row>
    <row r="79" spans="1:9" ht="15.75" thickBot="1" x14ac:dyDescent="0.3">
      <c r="A79" s="219" t="s">
        <v>212</v>
      </c>
      <c r="B79" s="218" t="s">
        <v>211</v>
      </c>
      <c r="C79" s="215">
        <v>-53498</v>
      </c>
      <c r="D79" s="216">
        <v>-56000</v>
      </c>
      <c r="E79" s="216">
        <v>-55000</v>
      </c>
    </row>
    <row r="80" spans="1:9" ht="15" thickBot="1" x14ac:dyDescent="0.25">
      <c r="A80" s="221" t="s">
        <v>213</v>
      </c>
      <c r="B80" s="211" t="s">
        <v>208</v>
      </c>
      <c r="C80" s="265">
        <f>SUM(C78:C79)</f>
        <v>193610</v>
      </c>
      <c r="D80" s="265">
        <f>SUM(D78:D79)</f>
        <v>156500</v>
      </c>
      <c r="E80" s="265">
        <f>SUM(E78:E79)</f>
        <v>154500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6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 sz. melléklet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Zsuzsi</cp:lastModifiedBy>
  <cp:lastPrinted>2016-01-26T17:48:14Z</cp:lastPrinted>
  <dcterms:created xsi:type="dcterms:W3CDTF">2004-07-16T06:20:01Z</dcterms:created>
  <dcterms:modified xsi:type="dcterms:W3CDTF">2016-09-13T05:56:50Z</dcterms:modified>
</cp:coreProperties>
</file>