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activeTab="0"/>
  </bookViews>
  <sheets>
    <sheet name="01" sheetId="1" r:id="rId1"/>
    <sheet name="04" sheetId="2" r:id="rId2"/>
    <sheet name="05" sheetId="3" r:id="rId3"/>
    <sheet name="06" sheetId="4" r:id="rId4"/>
  </sheets>
  <definedNames/>
  <calcPr fullCalcOnLoad="1"/>
</workbook>
</file>

<file path=xl/sharedStrings.xml><?xml version="1.0" encoding="utf-8"?>
<sst xmlns="http://schemas.openxmlformats.org/spreadsheetml/2006/main" count="289" uniqueCount="215">
  <si>
    <t xml:space="preserve">   Nemesnép Községi Önkormányzat </t>
  </si>
  <si>
    <t xml:space="preserve">   Bevételei forrásonként és kiadásai kiemelt előirányzatonként</t>
  </si>
  <si>
    <t>ezer Ft-ban</t>
  </si>
  <si>
    <t>Közhatalmi bevételek összesen</t>
  </si>
  <si>
    <t>II.</t>
  </si>
  <si>
    <t>3.</t>
  </si>
  <si>
    <t>4.</t>
  </si>
  <si>
    <t>Támogatásértékű bevételek</t>
  </si>
  <si>
    <t>Költségvetési visszatérülések</t>
  </si>
  <si>
    <t xml:space="preserve">V. </t>
  </si>
  <si>
    <t xml:space="preserve">VI. </t>
  </si>
  <si>
    <t xml:space="preserve">VII. </t>
  </si>
  <si>
    <t>2.</t>
  </si>
  <si>
    <t>Rövid lejáratú hitel (beruházás megelőlegezési)</t>
  </si>
  <si>
    <t>Kiegyenlitő, fűggő, átfutó bevételek</t>
  </si>
  <si>
    <t>Személyi juttatások</t>
  </si>
  <si>
    <t>Munkaadókat terhelő járulékok</t>
  </si>
  <si>
    <t>IV.</t>
  </si>
  <si>
    <t>VI.</t>
  </si>
  <si>
    <t>Beruházási kiadások</t>
  </si>
  <si>
    <t>VII.</t>
  </si>
  <si>
    <t>Felújítási kiadások</t>
  </si>
  <si>
    <t>VIII.</t>
  </si>
  <si>
    <t>Egyéb felhalmozási kiadások</t>
  </si>
  <si>
    <t>Általános tartalék</t>
  </si>
  <si>
    <t xml:space="preserve">Céltartalék </t>
  </si>
  <si>
    <t xml:space="preserve">X. </t>
  </si>
  <si>
    <t>Hitel kamata</t>
  </si>
  <si>
    <t>Kiegyenlitő, fűggő, átfutó kiadások</t>
  </si>
  <si>
    <t>Költségvetési létszámkeret</t>
  </si>
  <si>
    <t>Megnevezés</t>
  </si>
  <si>
    <t>I.</t>
  </si>
  <si>
    <t>III.</t>
  </si>
  <si>
    <t>Működési költségvetés</t>
  </si>
  <si>
    <t>1.</t>
  </si>
  <si>
    <t xml:space="preserve">Dologi kiadások </t>
  </si>
  <si>
    <t>Egyéb működési célú kiadások</t>
  </si>
  <si>
    <t>5.</t>
  </si>
  <si>
    <t>Szociális  juttatások</t>
  </si>
  <si>
    <t>Felhalmozási költségvetés</t>
  </si>
  <si>
    <t>Beruházások</t>
  </si>
  <si>
    <t>Felújítások</t>
  </si>
  <si>
    <t>Hitelek  és kölcsönök kiadása</t>
  </si>
  <si>
    <t>Hitelek visszafizetése</t>
  </si>
  <si>
    <t>Kölcsönök nyújtása</t>
  </si>
  <si>
    <t>Pénzforgalom nélküli kiadások (tartalékok)</t>
  </si>
  <si>
    <t>5. sz. melléklet</t>
  </si>
  <si>
    <t xml:space="preserve">                     Nemesnép Községi  Önkormányzat</t>
  </si>
  <si>
    <t xml:space="preserve">2013. évi  költségvetés  </t>
  </si>
  <si>
    <t>adatok ezer Ft-ban</t>
  </si>
  <si>
    <t xml:space="preserve">                    M e g n e v e z é s</t>
  </si>
  <si>
    <t>Támogatás értékű kiadások</t>
  </si>
  <si>
    <t>Tűzoltó alapítvány és Rendőrség támogatás</t>
  </si>
  <si>
    <t xml:space="preserve"> </t>
  </si>
  <si>
    <t>Államháztartáson kívülre átadott pénzeszköz</t>
  </si>
  <si>
    <t xml:space="preserve">Rend. szoc. segély  </t>
  </si>
  <si>
    <t>Egészségkár.személy rendsz.szoc.seg.</t>
  </si>
  <si>
    <t>Foglalkoztatást helyettesítő támogatás</t>
  </si>
  <si>
    <t>Normatív lakásfenntartási támogatás</t>
  </si>
  <si>
    <t>Rendszeres gyermekvédelmi támogatás</t>
  </si>
  <si>
    <t xml:space="preserve">Pénzbeli átmeneti segély </t>
  </si>
  <si>
    <t>Pénzbeli temetési segély</t>
  </si>
  <si>
    <t>Egyéb az önkorm. rend.megállapít.juttatás pénzbeli</t>
  </si>
  <si>
    <t xml:space="preserve">Természetbeni átmeneti segély </t>
  </si>
  <si>
    <t>Önkormányzat. ált. folyósított. ellátások</t>
  </si>
  <si>
    <t>Nemesnép  Községi Önkormányzat</t>
  </si>
  <si>
    <t xml:space="preserve">                                     </t>
  </si>
  <si>
    <t xml:space="preserve">       Előirányzat felhasználási és likviditási ütemterv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</si>
  <si>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</si>
  <si>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</si>
  <si>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</si>
  <si>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</si>
  <si>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</si>
  <si>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</si>
  <si>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</si>
  <si>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</si>
  <si>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</si>
  <si>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</si>
  <si>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</si>
  <si>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</si>
  <si>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</si>
  <si>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</si>
  <si>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</si>
  <si>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</si>
  <si>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</si>
  <si>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</si>
  <si>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</si>
  <si>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</si>
  <si>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</si>
  <si>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</si>
  <si>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</si>
  <si>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</si>
  <si>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</si>
  <si>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</si>
  <si>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</si>
  <si>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</si>
  <si>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</si>
  <si>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</si>
  <si>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</si>
  <si>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</si>
  <si>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</si>
  <si>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</si>
  <si>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6.</t>
  </si>
  <si>
    <t>7.</t>
  </si>
  <si>
    <t>8.</t>
  </si>
  <si>
    <t>9.</t>
  </si>
  <si>
    <t>Egyéb pénzbeli juttatások</t>
  </si>
  <si>
    <t>2013. évi eredeti előirányzat</t>
  </si>
  <si>
    <t>Módosítás 2013.09.30-án</t>
  </si>
  <si>
    <t>Módosítás 2013.06.30-ig</t>
  </si>
  <si>
    <t>Módosított előirányzat</t>
  </si>
  <si>
    <t xml:space="preserve">Közhatalmi bevételek </t>
  </si>
  <si>
    <t xml:space="preserve">Intézményi működési bevételek </t>
  </si>
  <si>
    <t>2013. évi költségvetés</t>
  </si>
  <si>
    <t xml:space="preserve">Egyéb saját működési bevételek </t>
  </si>
  <si>
    <t>1.1.</t>
  </si>
  <si>
    <t>Önkormányzatok sajátos működési bevételei</t>
  </si>
  <si>
    <t xml:space="preserve">Egyéb sajátos bevétel </t>
  </si>
  <si>
    <t>1.2.</t>
  </si>
  <si>
    <t xml:space="preserve">Kamatbevételek </t>
  </si>
  <si>
    <t>1.4.</t>
  </si>
  <si>
    <t xml:space="preserve">Helyi adók </t>
  </si>
  <si>
    <t xml:space="preserve">Átengedett központi adók </t>
  </si>
  <si>
    <t xml:space="preserve">Bírságok, pótlékok és egyéb sajátos bevételek </t>
  </si>
  <si>
    <t>2.1.</t>
  </si>
  <si>
    <t>2.2.</t>
  </si>
  <si>
    <t>2.3.</t>
  </si>
  <si>
    <t>2.4.</t>
  </si>
  <si>
    <t xml:space="preserve">Idegenforgalmi adó </t>
  </si>
  <si>
    <t>2.2.1.</t>
  </si>
  <si>
    <t xml:space="preserve">Iparűzési adó </t>
  </si>
  <si>
    <t>2.2.2.</t>
  </si>
  <si>
    <t xml:space="preserve"> - ebből felhalmozási célú</t>
  </si>
  <si>
    <t>2.2.1.1.</t>
  </si>
  <si>
    <t xml:space="preserve">Gépjárműadó </t>
  </si>
  <si>
    <t>2.3.4.</t>
  </si>
  <si>
    <t>2.3.5.</t>
  </si>
  <si>
    <t xml:space="preserve">Termőföld bérbeadás </t>
  </si>
  <si>
    <t xml:space="preserve">Támogatások összesen </t>
  </si>
  <si>
    <t>Önkormányzatok költségvetési támogatása</t>
  </si>
  <si>
    <t xml:space="preserve">Központosított előirányzatok </t>
  </si>
  <si>
    <t xml:space="preserve">Kiegészítő támogatás a helyi önkormányzat bérkiad. </t>
  </si>
  <si>
    <t>Helyi önkormányzatok színházi támogatása</t>
  </si>
  <si>
    <t xml:space="preserve">Egyes jövedelempótló támogatások </t>
  </si>
  <si>
    <t xml:space="preserve">Fejlesztési célú támogatások </t>
  </si>
  <si>
    <t>ÖNHIKI</t>
  </si>
  <si>
    <t xml:space="preserve">Működésképtelen önkormányzatok támogatása </t>
  </si>
  <si>
    <t xml:space="preserve">Egyéb központi támogatás </t>
  </si>
  <si>
    <t>1.3.</t>
  </si>
  <si>
    <t>1.5.</t>
  </si>
  <si>
    <t>1.6.</t>
  </si>
  <si>
    <t>1.7.</t>
  </si>
  <si>
    <t>1.8.</t>
  </si>
  <si>
    <t>1.9.</t>
  </si>
  <si>
    <t xml:space="preserve">Felhalmozási és tőkejellegű bevételek összesen </t>
  </si>
  <si>
    <t>Tárgyi eszközök, immateriális javak értékesítése</t>
  </si>
  <si>
    <t xml:space="preserve">Önkormányzatok sajátos felhalmozási és tőkebevételei </t>
  </si>
  <si>
    <t xml:space="preserve">Pénzügyi befektetések bevételei </t>
  </si>
  <si>
    <t>ÁHT-n kívüli pénzeszközátvételek</t>
  </si>
  <si>
    <t xml:space="preserve">Támogatásértékű működési bevétel </t>
  </si>
  <si>
    <t xml:space="preserve">Támogatásértékű felhalmozási bevétel </t>
  </si>
  <si>
    <t xml:space="preserve">Működési célú pénzeszköz átvétel ÁHT-n kívülről </t>
  </si>
  <si>
    <t xml:space="preserve">Felhalmozási célú pénzeszköz átvétel ÁHT-n kívülről </t>
  </si>
  <si>
    <t xml:space="preserve">célú pénzeszköz átvétel ÁHT-n kívülről </t>
  </si>
  <si>
    <t xml:space="preserve">Támogatásértékű bevételek működési és felhalmozási </t>
  </si>
  <si>
    <t>1. számú melléklet</t>
  </si>
  <si>
    <t>Támogatási kölcsönök visszatérülése, értékpapírok értékesítésének, kibocsátásának bevétele</t>
  </si>
  <si>
    <t>Működési kölcsön visszatérülése</t>
  </si>
  <si>
    <t>Felhalmozási kölcsön visszatérülése</t>
  </si>
  <si>
    <t xml:space="preserve"> Pénzforgalom nélküli bevételek</t>
  </si>
  <si>
    <t>Előző évi pénzmaradvány igénybevétele</t>
  </si>
  <si>
    <t>Előző évi vállalkozási eredmény igénybevétele</t>
  </si>
  <si>
    <t xml:space="preserve">KÖLTSÉGVETÉSI BEVÉTELEK </t>
  </si>
  <si>
    <t xml:space="preserve"> Hitelek</t>
  </si>
  <si>
    <t xml:space="preserve">Működési célú hitelek </t>
  </si>
  <si>
    <t xml:space="preserve">Felhalmozási célú hitel, kötvénykibocsátás </t>
  </si>
  <si>
    <t>BEVÉTELEK ÖSSZESEN</t>
  </si>
  <si>
    <t xml:space="preserve">Személyi juttatások </t>
  </si>
  <si>
    <t xml:space="preserve">Dologi és egyéb folyó kiadások </t>
  </si>
  <si>
    <t>Ellátottak pénzbeli juttatása</t>
  </si>
  <si>
    <t xml:space="preserve">Speciális célú támogatások </t>
  </si>
  <si>
    <t xml:space="preserve">Támogatásértékű működési kiadás </t>
  </si>
  <si>
    <t xml:space="preserve">Működési kiadás ÁHT-n kívülre </t>
  </si>
  <si>
    <t xml:space="preserve">Társadalmi szociálpolitikai és egyéb juttatás </t>
  </si>
  <si>
    <t xml:space="preserve">MŰKÖDÉSI KIADÁSOK </t>
  </si>
  <si>
    <t xml:space="preserve">Támogatásértékű felhalmozási kiadás </t>
  </si>
  <si>
    <t xml:space="preserve">Felhalmozási kiadás ÁHT-n kívülre </t>
  </si>
  <si>
    <t xml:space="preserve">FELHALMOZÁSI KIADÁSOK </t>
  </si>
  <si>
    <t xml:space="preserve">KÖLTSÉGVETÉSI KIADÁSOK </t>
  </si>
  <si>
    <t>Hitel törlesztés</t>
  </si>
  <si>
    <t>IX.</t>
  </si>
  <si>
    <t xml:space="preserve">HITEL MŰVELETEK KIADÁSAI </t>
  </si>
  <si>
    <t>KIADÁSOK ÖSSZESEN</t>
  </si>
  <si>
    <t xml:space="preserve">KIADÁSOK MINDÖSSZESEN: </t>
  </si>
  <si>
    <t xml:space="preserve">MŰKÖDÉSI KÖLTSÉGVETÉS ÖSSZESEN: </t>
  </si>
  <si>
    <t xml:space="preserve">FELHALMOZÁSI KÖLTSÉGVETÉS ÖSSZESEN: </t>
  </si>
  <si>
    <t xml:space="preserve">HITELEK ÉS KÖLCSÖNÖK KIADÁSA ÖSSZESEN: </t>
  </si>
  <si>
    <t xml:space="preserve">ezer Ft-ban </t>
  </si>
  <si>
    <t>6. számú melléklet</t>
  </si>
  <si>
    <t>Sorszám</t>
  </si>
  <si>
    <t xml:space="preserve">Kommunális adó felhalmozási célú (2.2.1.1. sor) </t>
  </si>
  <si>
    <t>2013. évi módosított előirányzat</t>
  </si>
  <si>
    <t>Munkaadókat terhelő járulékok és szociális hozzájárulási adó</t>
  </si>
  <si>
    <t>Igazgatási, szolgáltatási díj</t>
  </si>
  <si>
    <t xml:space="preserve">Közös Hivatalhoz hozzájárulás </t>
  </si>
  <si>
    <t>Iskola 2012. évi többletfinanszírozása</t>
  </si>
  <si>
    <t>Központi Orvosi ügyelet</t>
  </si>
  <si>
    <t>10.</t>
  </si>
  <si>
    <t>11.</t>
  </si>
  <si>
    <t>12.</t>
  </si>
  <si>
    <t>13.</t>
  </si>
  <si>
    <t xml:space="preserve">Mindösszesen </t>
  </si>
  <si>
    <t>Támogatás értékű kiadások, működési célú pénzeszköz átadások ÁH. kívülre, társ. szoc. pol. és egyéb juttatás</t>
  </si>
  <si>
    <t>2013.évi módosítás</t>
  </si>
  <si>
    <t>Működési költségvetés támogatása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</si>
</sst>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#,###"/>
    <numFmt numFmtId="167" formatCode="[$-40E]yyyy\.\ mmmm\ d\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1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5" fillId="5" borderId="0" applyNumberFormat="0" applyBorder="0" applyAlignment="0" applyProtection="0"/>
    <xf numFmtId="0" fontId="39" fillId="36" borderId="1" applyNumberFormat="0" applyAlignment="0" applyProtection="0"/>
    <xf numFmtId="0" fontId="6" fillId="37" borderId="2" applyNumberFormat="0" applyAlignment="0" applyProtection="0"/>
    <xf numFmtId="0" fontId="7" fillId="3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3" fillId="11" borderId="2" applyNumberFormat="0" applyAlignment="0" applyProtection="0"/>
    <xf numFmtId="0" fontId="1" fillId="40" borderId="12" applyNumberFormat="0" applyFont="0" applyAlignment="0" applyProtection="0"/>
    <xf numFmtId="0" fontId="47" fillId="41" borderId="0" applyNumberFormat="0" applyBorder="0" applyAlignment="0" applyProtection="0"/>
    <xf numFmtId="0" fontId="48" fillId="42" borderId="13" applyNumberFormat="0" applyAlignment="0" applyProtection="0"/>
    <xf numFmtId="0" fontId="14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" fillId="44" borderId="15" applyNumberFormat="0" applyFont="0" applyAlignment="0" applyProtection="0"/>
    <xf numFmtId="0" fontId="18" fillId="37" borderId="16" applyNumberFormat="0" applyAlignment="0" applyProtection="0"/>
    <xf numFmtId="0" fontId="50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42" borderId="1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24" fillId="0" borderId="0" xfId="94" applyFont="1">
      <alignment/>
      <protection/>
    </xf>
    <xf numFmtId="0" fontId="24" fillId="0" borderId="0" xfId="94" applyFont="1" applyAlignment="1">
      <alignment horizontal="left"/>
      <protection/>
    </xf>
    <xf numFmtId="0" fontId="25" fillId="0" borderId="0" xfId="94" applyFont="1">
      <alignment/>
      <protection/>
    </xf>
    <xf numFmtId="0" fontId="25" fillId="0" borderId="0" xfId="94" applyFont="1" applyAlignment="1">
      <alignment horizontal="left"/>
      <protection/>
    </xf>
    <xf numFmtId="0" fontId="26" fillId="0" borderId="0" xfId="94" applyFont="1" applyAlignment="1">
      <alignment horizontal="left"/>
      <protection/>
    </xf>
    <xf numFmtId="0" fontId="24" fillId="0" borderId="0" xfId="94" applyFont="1" applyBorder="1">
      <alignment/>
      <protection/>
    </xf>
    <xf numFmtId="0" fontId="23" fillId="0" borderId="0" xfId="94" applyFont="1" applyAlignment="1">
      <alignment horizontal="left"/>
      <protection/>
    </xf>
    <xf numFmtId="0" fontId="23" fillId="0" borderId="0" xfId="94" applyFont="1">
      <alignment/>
      <protection/>
    </xf>
    <xf numFmtId="0" fontId="27" fillId="0" borderId="0" xfId="94" applyFont="1">
      <alignment/>
      <protection/>
    </xf>
    <xf numFmtId="0" fontId="28" fillId="0" borderId="0" xfId="94" applyFont="1">
      <alignment/>
      <protection/>
    </xf>
    <xf numFmtId="0" fontId="2" fillId="0" borderId="0" xfId="94" applyFont="1" applyBorder="1">
      <alignment/>
      <protection/>
    </xf>
    <xf numFmtId="3" fontId="2" fillId="0" borderId="19" xfId="94" applyNumberFormat="1" applyFont="1" applyBorder="1" applyAlignment="1">
      <alignment/>
      <protection/>
    </xf>
    <xf numFmtId="3" fontId="2" fillId="0" borderId="20" xfId="94" applyNumberFormat="1" applyFont="1" applyBorder="1" applyAlignment="1">
      <alignment/>
      <protection/>
    </xf>
    <xf numFmtId="3" fontId="2" fillId="0" borderId="20" xfId="94" applyNumberFormat="1" applyFont="1" applyBorder="1">
      <alignment/>
      <protection/>
    </xf>
    <xf numFmtId="3" fontId="2" fillId="0" borderId="19" xfId="94" applyNumberFormat="1" applyFont="1" applyBorder="1">
      <alignment/>
      <protection/>
    </xf>
    <xf numFmtId="3" fontId="24" fillId="0" borderId="0" xfId="94" applyNumberFormat="1" applyFont="1" applyAlignment="1">
      <alignment/>
      <protection/>
    </xf>
    <xf numFmtId="3" fontId="24" fillId="0" borderId="0" xfId="94" applyNumberFormat="1" applyFont="1">
      <alignment/>
      <protection/>
    </xf>
    <xf numFmtId="0" fontId="28" fillId="0" borderId="0" xfId="94" applyFont="1" applyAlignment="1">
      <alignment horizontal="left" vertical="top"/>
      <protection/>
    </xf>
    <xf numFmtId="0" fontId="26" fillId="0" borderId="0" xfId="94" applyFont="1">
      <alignment/>
      <protection/>
    </xf>
    <xf numFmtId="3" fontId="2" fillId="0" borderId="21" xfId="94" applyNumberFormat="1" applyFont="1" applyBorder="1">
      <alignment/>
      <protection/>
    </xf>
    <xf numFmtId="0" fontId="2" fillId="0" borderId="22" xfId="94" applyFont="1" applyBorder="1" applyAlignment="1">
      <alignment horizontal="center"/>
      <protection/>
    </xf>
    <xf numFmtId="0" fontId="24" fillId="0" borderId="0" xfId="94" applyFont="1" applyAlignment="1">
      <alignment horizontal="center"/>
      <protection/>
    </xf>
    <xf numFmtId="3" fontId="22" fillId="0" borderId="23" xfId="95" applyNumberFormat="1" applyFont="1" applyFill="1" applyBorder="1" applyAlignment="1">
      <alignment horizontal="center" vertical="center" wrapText="1"/>
      <protection/>
    </xf>
    <xf numFmtId="3" fontId="22" fillId="0" borderId="24" xfId="95" applyNumberFormat="1" applyFont="1" applyFill="1" applyBorder="1" applyAlignment="1">
      <alignment horizontal="center" vertical="center" wrapText="1"/>
      <protection/>
    </xf>
    <xf numFmtId="0" fontId="2" fillId="0" borderId="0" xfId="95" applyFont="1">
      <alignment/>
      <protection/>
    </xf>
    <xf numFmtId="3" fontId="32" fillId="0" borderId="0" xfId="96" applyNumberFormat="1" applyFont="1" applyAlignment="1">
      <alignment vertical="center"/>
      <protection/>
    </xf>
    <xf numFmtId="3" fontId="22" fillId="0" borderId="20" xfId="96" applyNumberFormat="1" applyFont="1" applyFill="1" applyBorder="1" applyAlignment="1">
      <alignment vertical="center" wrapText="1"/>
      <protection/>
    </xf>
    <xf numFmtId="3" fontId="32" fillId="0" borderId="0" xfId="96" applyNumberFormat="1" applyFont="1" applyFill="1" applyAlignment="1">
      <alignment vertical="center"/>
      <protection/>
    </xf>
    <xf numFmtId="3" fontId="3" fillId="0" borderId="20" xfId="96" applyNumberFormat="1" applyFont="1" applyFill="1" applyBorder="1" applyAlignment="1">
      <alignment vertical="center" wrapText="1"/>
      <protection/>
    </xf>
    <xf numFmtId="3" fontId="2" fillId="0" borderId="0" xfId="96" applyNumberFormat="1" applyFont="1" applyFill="1" applyAlignment="1">
      <alignment vertical="center"/>
      <protection/>
    </xf>
    <xf numFmtId="3" fontId="3" fillId="0" borderId="20" xfId="96" applyNumberFormat="1" applyFont="1" applyBorder="1" applyAlignment="1">
      <alignment vertical="center" wrapText="1"/>
      <protection/>
    </xf>
    <xf numFmtId="3" fontId="3" fillId="0" borderId="20" xfId="96" applyNumberFormat="1" applyFont="1" applyBorder="1" applyAlignment="1">
      <alignment vertical="center"/>
      <protection/>
    </xf>
    <xf numFmtId="3" fontId="2" fillId="0" borderId="0" xfId="96" applyNumberFormat="1" applyFont="1" applyAlignment="1">
      <alignment vertical="center"/>
      <protection/>
    </xf>
    <xf numFmtId="3" fontId="3" fillId="0" borderId="20" xfId="96" applyNumberFormat="1" applyFont="1" applyFill="1" applyBorder="1" applyAlignment="1">
      <alignment vertical="center"/>
      <protection/>
    </xf>
    <xf numFmtId="3" fontId="22" fillId="0" borderId="20" xfId="96" applyNumberFormat="1" applyFont="1" applyBorder="1" applyAlignment="1">
      <alignment vertical="center"/>
      <protection/>
    </xf>
    <xf numFmtId="3" fontId="22" fillId="0" borderId="20" xfId="96" applyNumberFormat="1" applyFont="1" applyBorder="1" applyAlignment="1">
      <alignment vertical="center" wrapText="1"/>
      <protection/>
    </xf>
    <xf numFmtId="3" fontId="3" fillId="6" borderId="20" xfId="96" applyNumberFormat="1" applyFont="1" applyFill="1" applyBorder="1" applyAlignment="1">
      <alignment vertical="center"/>
      <protection/>
    </xf>
    <xf numFmtId="3" fontId="22" fillId="6" borderId="20" xfId="96" applyNumberFormat="1" applyFont="1" applyFill="1" applyBorder="1" applyAlignment="1">
      <alignment vertical="center" wrapText="1"/>
      <protection/>
    </xf>
    <xf numFmtId="3" fontId="22" fillId="6" borderId="20" xfId="96" applyNumberFormat="1" applyFont="1" applyFill="1" applyBorder="1" applyAlignment="1">
      <alignment vertical="center"/>
      <protection/>
    </xf>
    <xf numFmtId="3" fontId="2" fillId="0" borderId="0" xfId="96" applyNumberFormat="1" applyFont="1" applyFill="1" applyBorder="1" applyAlignment="1">
      <alignment vertical="center"/>
      <protection/>
    </xf>
    <xf numFmtId="3" fontId="2" fillId="0" borderId="0" xfId="95" applyNumberFormat="1" applyFont="1" applyFill="1" applyAlignment="1">
      <alignment vertical="center"/>
      <protection/>
    </xf>
    <xf numFmtId="3" fontId="3" fillId="0" borderId="0" xfId="95" applyNumberFormat="1" applyFont="1" applyAlignment="1">
      <alignment vertical="center"/>
      <protection/>
    </xf>
    <xf numFmtId="3" fontId="3" fillId="0" borderId="0" xfId="95" applyNumberFormat="1" applyFont="1" applyFill="1" applyAlignment="1">
      <alignment vertical="center"/>
      <protection/>
    </xf>
    <xf numFmtId="3" fontId="2" fillId="0" borderId="0" xfId="95" applyNumberFormat="1" applyFont="1" applyAlignment="1">
      <alignment vertical="center"/>
      <protection/>
    </xf>
    <xf numFmtId="0" fontId="3" fillId="0" borderId="0" xfId="95" applyFont="1">
      <alignment/>
      <protection/>
    </xf>
    <xf numFmtId="0" fontId="23" fillId="0" borderId="0" xfId="94" applyFont="1" applyAlignment="1">
      <alignment horizontal="right"/>
      <protection/>
    </xf>
    <xf numFmtId="0" fontId="33" fillId="0" borderId="0" xfId="94" applyFont="1" applyAlignment="1">
      <alignment horizontal="centerContinuous"/>
      <protection/>
    </xf>
    <xf numFmtId="0" fontId="23" fillId="0" borderId="0" xfId="94" applyFont="1" applyAlignment="1">
      <alignment horizontal="centerContinuous"/>
      <protection/>
    </xf>
    <xf numFmtId="0" fontId="25" fillId="0" borderId="0" xfId="94" applyFont="1" applyAlignment="1">
      <alignment horizontal="centerContinuous"/>
      <protection/>
    </xf>
    <xf numFmtId="0" fontId="25" fillId="0" borderId="0" xfId="94" applyFont="1" applyAlignment="1">
      <alignment horizontal="center" vertical="justify"/>
      <protection/>
    </xf>
    <xf numFmtId="0" fontId="26" fillId="0" borderId="0" xfId="94" applyFont="1" applyAlignment="1">
      <alignment horizontal="centerContinuous"/>
      <protection/>
    </xf>
    <xf numFmtId="0" fontId="27" fillId="0" borderId="25" xfId="94" applyFont="1" applyBorder="1" applyAlignment="1">
      <alignment vertical="center"/>
      <protection/>
    </xf>
    <xf numFmtId="11" fontId="27" fillId="0" borderId="23" xfId="94" applyNumberFormat="1" applyFont="1" applyBorder="1" applyAlignment="1">
      <alignment horizontal="center" vertical="center" wrapText="1"/>
      <protection/>
    </xf>
    <xf numFmtId="0" fontId="27" fillId="0" borderId="20" xfId="94" applyFont="1" applyBorder="1">
      <alignment/>
      <protection/>
    </xf>
    <xf numFmtId="0" fontId="27" fillId="0" borderId="19" xfId="94" applyFont="1" applyBorder="1">
      <alignment/>
      <protection/>
    </xf>
    <xf numFmtId="0" fontId="27" fillId="0" borderId="20" xfId="94" applyFont="1" applyBorder="1" applyAlignment="1">
      <alignment horizontal="justify" vertical="distributed" wrapText="1"/>
      <protection/>
    </xf>
    <xf numFmtId="0" fontId="23" fillId="0" borderId="26" xfId="94" applyFont="1" applyBorder="1" applyAlignment="1">
      <alignment horizontal="center"/>
      <protection/>
    </xf>
    <xf numFmtId="0" fontId="23" fillId="0" borderId="20" xfId="94" applyFont="1" applyBorder="1">
      <alignment/>
      <protection/>
    </xf>
    <xf numFmtId="3" fontId="23" fillId="0" borderId="21" xfId="94" applyNumberFormat="1" applyFont="1" applyBorder="1" applyAlignment="1">
      <alignment horizontal="right"/>
      <protection/>
    </xf>
    <xf numFmtId="0" fontId="23" fillId="0" borderId="19" xfId="94" applyFont="1" applyBorder="1">
      <alignment/>
      <protection/>
    </xf>
    <xf numFmtId="3" fontId="23" fillId="0" borderId="20" xfId="94" applyNumberFormat="1" applyFont="1" applyBorder="1" applyAlignment="1">
      <alignment horizontal="right"/>
      <protection/>
    </xf>
    <xf numFmtId="0" fontId="23" fillId="0" borderId="20" xfId="94" applyFont="1" applyBorder="1" applyAlignment="1">
      <alignment horizontal="center"/>
      <protection/>
    </xf>
    <xf numFmtId="0" fontId="27" fillId="0" borderId="27" xfId="94" applyFont="1" applyBorder="1" applyAlignment="1">
      <alignment horizontal="center"/>
      <protection/>
    </xf>
    <xf numFmtId="0" fontId="27" fillId="0" borderId="28" xfId="94" applyFont="1" applyBorder="1">
      <alignment/>
      <protection/>
    </xf>
    <xf numFmtId="3" fontId="27" fillId="0" borderId="28" xfId="94" applyNumberFormat="1" applyFont="1" applyBorder="1" applyAlignment="1">
      <alignment horizontal="right"/>
      <protection/>
    </xf>
    <xf numFmtId="3" fontId="29" fillId="0" borderId="29" xfId="94" applyNumberFormat="1" applyFont="1" applyBorder="1">
      <alignment/>
      <protection/>
    </xf>
    <xf numFmtId="0" fontId="23" fillId="0" borderId="30" xfId="94" applyFont="1" applyBorder="1" applyAlignment="1">
      <alignment horizontal="center"/>
      <protection/>
    </xf>
    <xf numFmtId="0" fontId="23" fillId="0" borderId="21" xfId="94" applyFont="1" applyBorder="1">
      <alignment/>
      <protection/>
    </xf>
    <xf numFmtId="0" fontId="23" fillId="0" borderId="23" xfId="94" applyFont="1" applyBorder="1" applyAlignment="1">
      <alignment horizontal="center"/>
      <protection/>
    </xf>
    <xf numFmtId="0" fontId="34" fillId="0" borderId="24" xfId="94" applyFont="1" applyBorder="1">
      <alignment/>
      <protection/>
    </xf>
    <xf numFmtId="3" fontId="34" fillId="0" borderId="24" xfId="94" applyNumberFormat="1" applyFont="1" applyBorder="1" applyAlignment="1">
      <alignment horizontal="right"/>
      <protection/>
    </xf>
    <xf numFmtId="3" fontId="31" fillId="0" borderId="24" xfId="94" applyNumberFormat="1" applyFont="1" applyBorder="1">
      <alignment/>
      <protection/>
    </xf>
    <xf numFmtId="0" fontId="35" fillId="0" borderId="0" xfId="94" applyFont="1">
      <alignment/>
      <protection/>
    </xf>
    <xf numFmtId="0" fontId="23" fillId="0" borderId="20" xfId="94" applyFont="1" applyBorder="1" applyAlignment="1">
      <alignment/>
      <protection/>
    </xf>
    <xf numFmtId="0" fontId="23" fillId="0" borderId="31" xfId="94" applyFont="1" applyBorder="1" applyAlignment="1">
      <alignment/>
      <protection/>
    </xf>
    <xf numFmtId="0" fontId="23" fillId="0" borderId="32" xfId="94" applyFont="1" applyBorder="1" applyAlignment="1">
      <alignment/>
      <protection/>
    </xf>
    <xf numFmtId="0" fontId="34" fillId="0" borderId="20" xfId="94" applyFont="1" applyBorder="1">
      <alignment/>
      <protection/>
    </xf>
    <xf numFmtId="3" fontId="27" fillId="0" borderId="20" xfId="94" applyNumberFormat="1" applyFont="1" applyBorder="1" applyAlignment="1">
      <alignment horizontal="right"/>
      <protection/>
    </xf>
    <xf numFmtId="0" fontId="27" fillId="0" borderId="20" xfId="94" applyFont="1" applyBorder="1" applyAlignment="1">
      <alignment horizontal="center"/>
      <protection/>
    </xf>
    <xf numFmtId="0" fontId="27" fillId="0" borderId="20" xfId="94" applyFont="1" applyBorder="1">
      <alignment/>
      <protection/>
    </xf>
    <xf numFmtId="0" fontId="23" fillId="0" borderId="0" xfId="94" applyFont="1" applyAlignment="1">
      <alignment horizontal="center"/>
      <protection/>
    </xf>
    <xf numFmtId="0" fontId="23" fillId="0" borderId="0" xfId="94">
      <alignment/>
      <protection/>
    </xf>
    <xf numFmtId="0" fontId="26" fillId="0" borderId="0" xfId="94" applyFont="1">
      <alignment/>
      <protection/>
    </xf>
    <xf numFmtId="0" fontId="27" fillId="0" borderId="23" xfId="94" applyFont="1" applyBorder="1" applyAlignment="1">
      <alignment horizontal="center" vertical="center"/>
      <protection/>
    </xf>
    <xf numFmtId="0" fontId="27" fillId="0" borderId="24" xfId="94" applyFont="1" applyBorder="1" applyAlignment="1">
      <alignment horizontal="center" vertical="center"/>
      <protection/>
    </xf>
    <xf numFmtId="0" fontId="27" fillId="0" borderId="33" xfId="94" applyFont="1" applyBorder="1" applyAlignment="1">
      <alignment horizontal="center" vertical="center"/>
      <protection/>
    </xf>
    <xf numFmtId="3" fontId="23" fillId="0" borderId="20" xfId="94" applyNumberFormat="1" applyBorder="1" applyAlignment="1">
      <alignment vertical="center"/>
      <protection/>
    </xf>
    <xf numFmtId="3" fontId="23" fillId="0" borderId="20" xfId="94" applyNumberFormat="1" applyFont="1" applyBorder="1" applyAlignment="1">
      <alignment vertical="center"/>
      <protection/>
    </xf>
    <xf numFmtId="3" fontId="27" fillId="0" borderId="34" xfId="94" applyNumberFormat="1" applyFont="1" applyBorder="1" applyAlignment="1">
      <alignment vertical="center"/>
      <protection/>
    </xf>
    <xf numFmtId="3" fontId="23" fillId="0" borderId="0" xfId="94" applyNumberFormat="1">
      <alignment/>
      <protection/>
    </xf>
    <xf numFmtId="3" fontId="23" fillId="0" borderId="20" xfId="94" applyNumberFormat="1" applyBorder="1">
      <alignment/>
      <protection/>
    </xf>
    <xf numFmtId="3" fontId="23" fillId="0" borderId="20" xfId="94" applyNumberFormat="1" applyBorder="1" applyAlignment="1">
      <alignment horizontal="justify" vertical="justify" wrapText="1"/>
      <protection/>
    </xf>
    <xf numFmtId="3" fontId="23" fillId="0" borderId="20" xfId="94" applyNumberFormat="1" applyBorder="1" applyAlignment="1">
      <alignment horizontal="left" vertical="justify" wrapText="1"/>
      <protection/>
    </xf>
    <xf numFmtId="3" fontId="23" fillId="0" borderId="20" xfId="94" applyNumberFormat="1" applyBorder="1" applyAlignment="1">
      <alignment horizontal="justify" vertical="center" wrapText="1"/>
      <protection/>
    </xf>
    <xf numFmtId="3" fontId="27" fillId="0" borderId="20" xfId="94" applyNumberFormat="1" applyFont="1" applyBorder="1">
      <alignment/>
      <protection/>
    </xf>
    <xf numFmtId="3" fontId="34" fillId="0" borderId="20" xfId="94" applyNumberFormat="1" applyFont="1" applyBorder="1">
      <alignment/>
      <protection/>
    </xf>
    <xf numFmtId="3" fontId="34" fillId="0" borderId="0" xfId="94" applyNumberFormat="1" applyFont="1">
      <alignment/>
      <protection/>
    </xf>
    <xf numFmtId="0" fontId="34" fillId="0" borderId="0" xfId="94" applyFont="1">
      <alignment/>
      <protection/>
    </xf>
    <xf numFmtId="3" fontId="23" fillId="0" borderId="20" xfId="94" applyNumberFormat="1" applyBorder="1" applyAlignment="1">
      <alignment horizontal="justify" vertical="distributed" wrapText="1"/>
      <protection/>
    </xf>
    <xf numFmtId="3" fontId="34" fillId="0" borderId="20" xfId="94" applyNumberFormat="1" applyFont="1" applyBorder="1">
      <alignment/>
      <protection/>
    </xf>
    <xf numFmtId="3" fontId="23" fillId="0" borderId="20" xfId="94" applyNumberFormat="1" applyFont="1" applyBorder="1">
      <alignment/>
      <protection/>
    </xf>
    <xf numFmtId="3" fontId="2" fillId="0" borderId="20" xfId="94" applyNumberFormat="1" applyFont="1" applyBorder="1" applyAlignment="1">
      <alignment horizontal="left"/>
      <protection/>
    </xf>
    <xf numFmtId="3" fontId="34" fillId="0" borderId="23" xfId="94" applyNumberFormat="1" applyFont="1" applyBorder="1" applyAlignment="1">
      <alignment horizontal="center"/>
      <protection/>
    </xf>
    <xf numFmtId="3" fontId="34" fillId="0" borderId="24" xfId="94" applyNumberFormat="1" applyFont="1" applyBorder="1">
      <alignment/>
      <protection/>
    </xf>
    <xf numFmtId="3" fontId="34" fillId="0" borderId="33" xfId="94" applyNumberFormat="1" applyFont="1" applyBorder="1">
      <alignment/>
      <protection/>
    </xf>
    <xf numFmtId="3" fontId="23" fillId="0" borderId="0" xfId="94" applyNumberFormat="1" applyFont="1">
      <alignment/>
      <protection/>
    </xf>
    <xf numFmtId="3" fontId="27" fillId="0" borderId="23" xfId="94" applyNumberFormat="1" applyFont="1" applyBorder="1" applyAlignment="1">
      <alignment horizontal="center" vertical="center"/>
      <protection/>
    </xf>
    <xf numFmtId="3" fontId="27" fillId="0" borderId="24" xfId="94" applyNumberFormat="1" applyFont="1" applyBorder="1" applyAlignment="1">
      <alignment horizontal="center" vertical="center"/>
      <protection/>
    </xf>
    <xf numFmtId="3" fontId="27" fillId="0" borderId="33" xfId="94" applyNumberFormat="1" applyFont="1" applyBorder="1" applyAlignment="1">
      <alignment horizontal="center" vertical="center"/>
      <protection/>
    </xf>
    <xf numFmtId="3" fontId="2" fillId="0" borderId="20" xfId="94" applyNumberFormat="1" applyFont="1" applyBorder="1" applyAlignment="1">
      <alignment vertical="center" wrapText="1"/>
      <protection/>
    </xf>
    <xf numFmtId="3" fontId="23" fillId="0" borderId="20" xfId="94" applyNumberFormat="1" applyBorder="1" applyAlignment="1">
      <alignment vertical="center" wrapText="1"/>
      <protection/>
    </xf>
    <xf numFmtId="3" fontId="28" fillId="0" borderId="23" xfId="94" applyNumberFormat="1" applyFont="1" applyBorder="1">
      <alignment/>
      <protection/>
    </xf>
    <xf numFmtId="3" fontId="28" fillId="0" borderId="24" xfId="94" applyNumberFormat="1" applyFont="1" applyBorder="1">
      <alignment/>
      <protection/>
    </xf>
    <xf numFmtId="0" fontId="23" fillId="0" borderId="31" xfId="94" applyFont="1" applyBorder="1" applyAlignment="1">
      <alignment horizontal="center"/>
      <protection/>
    </xf>
    <xf numFmtId="0" fontId="23" fillId="0" borderId="0" xfId="94" applyFont="1" applyBorder="1">
      <alignment/>
      <protection/>
    </xf>
    <xf numFmtId="3" fontId="2" fillId="0" borderId="0" xfId="94" applyNumberFormat="1" applyFont="1" applyBorder="1">
      <alignment/>
      <protection/>
    </xf>
    <xf numFmtId="0" fontId="2" fillId="0" borderId="0" xfId="94" applyFont="1" applyBorder="1" applyAlignment="1">
      <alignment horizontal="center"/>
      <protection/>
    </xf>
    <xf numFmtId="0" fontId="28" fillId="0" borderId="33" xfId="94" applyFont="1" applyBorder="1" applyAlignment="1">
      <alignment/>
      <protection/>
    </xf>
    <xf numFmtId="0" fontId="25" fillId="0" borderId="0" xfId="94" applyFont="1" applyAlignment="1">
      <alignment horizontal="center"/>
      <protection/>
    </xf>
    <xf numFmtId="0" fontId="28" fillId="0" borderId="22" xfId="94" applyFont="1" applyBorder="1" applyAlignment="1">
      <alignment horizontal="center"/>
      <protection/>
    </xf>
    <xf numFmtId="0" fontId="24" fillId="0" borderId="22" xfId="94" applyFont="1" applyBorder="1" applyAlignment="1">
      <alignment horizontal="center"/>
      <protection/>
    </xf>
    <xf numFmtId="0" fontId="28" fillId="0" borderId="33" xfId="94" applyFont="1" applyBorder="1" applyAlignment="1">
      <alignment horizontal="center"/>
      <protection/>
    </xf>
    <xf numFmtId="0" fontId="24" fillId="0" borderId="0" xfId="94" applyFont="1" applyBorder="1" applyAlignment="1">
      <alignment horizontal="center"/>
      <protection/>
    </xf>
    <xf numFmtId="49" fontId="2" fillId="0" borderId="0" xfId="94" applyNumberFormat="1" applyFont="1" applyBorder="1" applyAlignment="1">
      <alignment horizontal="center"/>
      <protection/>
    </xf>
    <xf numFmtId="49" fontId="2" fillId="0" borderId="0" xfId="94" applyNumberFormat="1" applyFont="1" applyFill="1" applyBorder="1">
      <alignment/>
      <protection/>
    </xf>
    <xf numFmtId="49" fontId="23" fillId="0" borderId="0" xfId="94" applyNumberFormat="1" applyFont="1" applyBorder="1" applyAlignment="1">
      <alignment horizontal="center"/>
      <protection/>
    </xf>
    <xf numFmtId="3" fontId="2" fillId="0" borderId="35" xfId="94" applyNumberFormat="1" applyFont="1" applyBorder="1">
      <alignment/>
      <protection/>
    </xf>
    <xf numFmtId="3" fontId="2" fillId="0" borderId="21" xfId="94" applyNumberFormat="1" applyFont="1" applyBorder="1" applyAlignment="1">
      <alignment/>
      <protection/>
    </xf>
    <xf numFmtId="0" fontId="23" fillId="0" borderId="22" xfId="94" applyFont="1" applyBorder="1" applyAlignment="1">
      <alignment horizontal="center"/>
      <protection/>
    </xf>
    <xf numFmtId="49" fontId="23" fillId="0" borderId="0" xfId="94" applyNumberFormat="1" applyFont="1" applyBorder="1">
      <alignment/>
      <protection/>
    </xf>
    <xf numFmtId="49" fontId="23" fillId="0" borderId="0" xfId="94" applyNumberFormat="1" applyFont="1" applyBorder="1" applyAlignment="1">
      <alignment/>
      <protection/>
    </xf>
    <xf numFmtId="0" fontId="23" fillId="0" borderId="0" xfId="94" applyFont="1" applyBorder="1" applyAlignment="1">
      <alignment horizontal="center"/>
      <protection/>
    </xf>
    <xf numFmtId="0" fontId="28" fillId="0" borderId="36" xfId="94" applyFont="1" applyBorder="1" applyAlignment="1">
      <alignment horizontal="center" vertical="center" wrapText="1"/>
      <protection/>
    </xf>
    <xf numFmtId="3" fontId="2" fillId="0" borderId="37" xfId="94" applyNumberFormat="1" applyFont="1" applyBorder="1" applyAlignment="1">
      <alignment/>
      <protection/>
    </xf>
    <xf numFmtId="3" fontId="28" fillId="0" borderId="33" xfId="94" applyNumberFormat="1" applyFont="1" applyBorder="1">
      <alignment/>
      <protection/>
    </xf>
    <xf numFmtId="0" fontId="28" fillId="0" borderId="33" xfId="94" applyFont="1" applyBorder="1" applyAlignment="1">
      <alignment horizontal="center" vertical="center" wrapText="1"/>
      <protection/>
    </xf>
    <xf numFmtId="3" fontId="28" fillId="0" borderId="33" xfId="94" applyNumberFormat="1" applyFont="1" applyBorder="1" applyAlignment="1">
      <alignment/>
      <protection/>
    </xf>
    <xf numFmtId="3" fontId="2" fillId="0" borderId="38" xfId="94" applyNumberFormat="1" applyFont="1" applyBorder="1">
      <alignment/>
      <protection/>
    </xf>
    <xf numFmtId="0" fontId="28" fillId="0" borderId="33" xfId="94" applyFont="1" applyBorder="1" applyAlignment="1">
      <alignment horizontal="center" vertical="center"/>
      <protection/>
    </xf>
    <xf numFmtId="3" fontId="2" fillId="0" borderId="37" xfId="94" applyNumberFormat="1" applyFont="1" applyBorder="1">
      <alignment/>
      <protection/>
    </xf>
    <xf numFmtId="0" fontId="29" fillId="0" borderId="33" xfId="94" applyFont="1" applyBorder="1" applyAlignment="1">
      <alignment horizontal="center"/>
      <protection/>
    </xf>
    <xf numFmtId="3" fontId="28" fillId="37" borderId="33" xfId="94" applyNumberFormat="1" applyFont="1" applyFill="1" applyBorder="1" applyAlignment="1">
      <alignment vertical="center"/>
      <protection/>
    </xf>
    <xf numFmtId="0" fontId="28" fillId="0" borderId="0" xfId="94" applyFont="1">
      <alignment/>
      <protection/>
    </xf>
    <xf numFmtId="3" fontId="2" fillId="0" borderId="35" xfId="94" applyNumberFormat="1" applyFont="1" applyBorder="1" applyAlignment="1">
      <alignment/>
      <protection/>
    </xf>
    <xf numFmtId="3" fontId="2" fillId="0" borderId="38" xfId="94" applyNumberFormat="1" applyFont="1" applyBorder="1" applyAlignment="1">
      <alignment/>
      <protection/>
    </xf>
    <xf numFmtId="0" fontId="28" fillId="0" borderId="33" xfId="94" applyFont="1" applyBorder="1" applyAlignment="1">
      <alignment horizontal="center"/>
      <protection/>
    </xf>
    <xf numFmtId="3" fontId="28" fillId="0" borderId="33" xfId="94" applyNumberFormat="1" applyFont="1" applyBorder="1" applyAlignment="1">
      <alignment/>
      <protection/>
    </xf>
    <xf numFmtId="3" fontId="28" fillId="0" borderId="33" xfId="94" applyNumberFormat="1" applyFont="1" applyBorder="1">
      <alignment/>
      <protection/>
    </xf>
    <xf numFmtId="0" fontId="29" fillId="0" borderId="22" xfId="94" applyFont="1" applyBorder="1" applyAlignment="1">
      <alignment horizontal="center"/>
      <protection/>
    </xf>
    <xf numFmtId="0" fontId="29" fillId="0" borderId="0" xfId="94" applyFont="1" applyBorder="1">
      <alignment/>
      <protection/>
    </xf>
    <xf numFmtId="0" fontId="29" fillId="0" borderId="39" xfId="94" applyFont="1" applyBorder="1" applyAlignment="1">
      <alignment horizontal="center"/>
      <protection/>
    </xf>
    <xf numFmtId="0" fontId="29" fillId="0" borderId="40" xfId="94" applyFont="1" applyBorder="1">
      <alignment/>
      <protection/>
    </xf>
    <xf numFmtId="3" fontId="2" fillId="0" borderId="41" xfId="94" applyNumberFormat="1" applyFont="1" applyBorder="1">
      <alignment/>
      <protection/>
    </xf>
    <xf numFmtId="3" fontId="2" fillId="0" borderId="42" xfId="94" applyNumberFormat="1" applyFont="1" applyBorder="1">
      <alignment/>
      <protection/>
    </xf>
    <xf numFmtId="3" fontId="28" fillId="37" borderId="33" xfId="94" applyNumberFormat="1" applyFont="1" applyFill="1" applyBorder="1" applyAlignment="1">
      <alignment vertical="center"/>
      <protection/>
    </xf>
    <xf numFmtId="3" fontId="2" fillId="0" borderId="43" xfId="94" applyNumberFormat="1" applyFont="1" applyBorder="1" applyAlignment="1">
      <alignment/>
      <protection/>
    </xf>
    <xf numFmtId="3" fontId="2" fillId="0" borderId="44" xfId="94" applyNumberFormat="1" applyFont="1" applyBorder="1" applyAlignment="1">
      <alignment/>
      <protection/>
    </xf>
    <xf numFmtId="3" fontId="2" fillId="0" borderId="44" xfId="94" applyNumberFormat="1" applyFont="1" applyBorder="1">
      <alignment/>
      <protection/>
    </xf>
    <xf numFmtId="3" fontId="2" fillId="0" borderId="45" xfId="94" applyNumberFormat="1" applyFont="1" applyBorder="1">
      <alignment/>
      <protection/>
    </xf>
    <xf numFmtId="3" fontId="2" fillId="0" borderId="43" xfId="94" applyNumberFormat="1" applyFont="1" applyBorder="1">
      <alignment/>
      <protection/>
    </xf>
    <xf numFmtId="3" fontId="2" fillId="0" borderId="45" xfId="94" applyNumberFormat="1" applyFont="1" applyBorder="1" applyAlignment="1">
      <alignment/>
      <protection/>
    </xf>
    <xf numFmtId="3" fontId="2" fillId="0" borderId="46" xfId="94" applyNumberFormat="1" applyFont="1" applyBorder="1">
      <alignment/>
      <protection/>
    </xf>
    <xf numFmtId="3" fontId="22" fillId="0" borderId="20" xfId="96" applyNumberFormat="1" applyFont="1" applyFill="1" applyBorder="1" applyAlignment="1">
      <alignment horizontal="center" vertical="center" wrapText="1"/>
      <protection/>
    </xf>
    <xf numFmtId="3" fontId="3" fillId="0" borderId="20" xfId="96" applyNumberFormat="1" applyFont="1" applyFill="1" applyBorder="1" applyAlignment="1">
      <alignment horizontal="center" vertical="center" wrapText="1"/>
      <protection/>
    </xf>
    <xf numFmtId="3" fontId="22" fillId="0" borderId="20" xfId="96" applyNumberFormat="1" applyFont="1" applyBorder="1" applyAlignment="1">
      <alignment horizontal="center" vertical="center"/>
      <protection/>
    </xf>
    <xf numFmtId="3" fontId="3" fillId="0" borderId="20" xfId="96" applyNumberFormat="1" applyFont="1" applyBorder="1" applyAlignment="1">
      <alignment horizontal="center" vertical="center"/>
      <protection/>
    </xf>
    <xf numFmtId="3" fontId="3" fillId="6" borderId="20" xfId="96" applyNumberFormat="1" applyFont="1" applyFill="1" applyBorder="1" applyAlignment="1">
      <alignment horizontal="center" vertical="center" wrapText="1"/>
      <protection/>
    </xf>
    <xf numFmtId="3" fontId="3" fillId="6" borderId="20" xfId="96" applyNumberFormat="1" applyFont="1" applyFill="1" applyBorder="1" applyAlignment="1">
      <alignment horizontal="center" vertical="center"/>
      <protection/>
    </xf>
    <xf numFmtId="3" fontId="28" fillId="0" borderId="33" xfId="94" applyNumberFormat="1" applyFont="1" applyBorder="1" applyAlignment="1">
      <alignment horizontal="right" vertical="center"/>
      <protection/>
    </xf>
    <xf numFmtId="0" fontId="2" fillId="0" borderId="47" xfId="94" applyFont="1" applyBorder="1" applyAlignment="1">
      <alignment/>
      <protection/>
    </xf>
    <xf numFmtId="3" fontId="2" fillId="0" borderId="24" xfId="94" applyNumberFormat="1" applyFont="1" applyBorder="1" applyAlignment="1">
      <alignment/>
      <protection/>
    </xf>
    <xf numFmtId="3" fontId="2" fillId="0" borderId="48" xfId="94" applyNumberFormat="1" applyFont="1" applyBorder="1" applyAlignment="1">
      <alignment/>
      <protection/>
    </xf>
    <xf numFmtId="0" fontId="28" fillId="0" borderId="33" xfId="94" applyFont="1" applyBorder="1" applyAlignment="1">
      <alignment/>
      <protection/>
    </xf>
    <xf numFmtId="0" fontId="1" fillId="0" borderId="33" xfId="0" applyFont="1" applyBorder="1" applyAlignment="1">
      <alignment/>
    </xf>
    <xf numFmtId="0" fontId="24" fillId="0" borderId="49" xfId="94" applyFont="1" applyBorder="1" applyAlignment="1">
      <alignment/>
      <protection/>
    </xf>
    <xf numFmtId="0" fontId="24" fillId="0" borderId="50" xfId="94" applyFont="1" applyBorder="1" applyAlignment="1">
      <alignment/>
      <protection/>
    </xf>
    <xf numFmtId="0" fontId="28" fillId="0" borderId="33" xfId="94" applyFont="1" applyBorder="1" applyAlignment="1">
      <alignment/>
      <protection/>
    </xf>
    <xf numFmtId="0" fontId="24" fillId="0" borderId="0" xfId="94" applyFont="1" applyBorder="1" applyAlignment="1">
      <alignment/>
      <protection/>
    </xf>
    <xf numFmtId="0" fontId="24" fillId="0" borderId="51" xfId="94" applyFont="1" applyBorder="1" applyAlignment="1">
      <alignment/>
      <protection/>
    </xf>
    <xf numFmtId="0" fontId="23" fillId="0" borderId="0" xfId="94" applyFont="1" applyBorder="1" applyAlignment="1">
      <alignment/>
      <protection/>
    </xf>
    <xf numFmtId="0" fontId="23" fillId="0" borderId="51" xfId="94" applyFont="1" applyBorder="1" applyAlignment="1">
      <alignment/>
      <protection/>
    </xf>
    <xf numFmtId="0" fontId="28" fillId="0" borderId="33" xfId="94" applyFont="1" applyBorder="1" applyAlignment="1">
      <alignment horizontal="center" vertical="center"/>
      <protection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0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1" xfId="0" applyFont="1" applyBorder="1" applyAlignment="1">
      <alignment/>
    </xf>
    <xf numFmtId="0" fontId="28" fillId="0" borderId="49" xfId="94" applyFont="1" applyBorder="1" applyAlignment="1">
      <alignment horizontal="fill" vertical="justify" wrapText="1"/>
      <protection/>
    </xf>
    <xf numFmtId="0" fontId="0" fillId="0" borderId="49" xfId="0" applyBorder="1" applyAlignment="1">
      <alignment horizontal="fill" vertical="justify" wrapText="1"/>
    </xf>
    <xf numFmtId="0" fontId="0" fillId="0" borderId="52" xfId="0" applyBorder="1" applyAlignment="1">
      <alignment horizontal="fill" vertical="justify" wrapText="1"/>
    </xf>
    <xf numFmtId="0" fontId="28" fillId="0" borderId="39" xfId="94" applyFont="1" applyBorder="1" applyAlignment="1">
      <alignment horizontal="fill" vertical="justify" wrapText="1"/>
      <protection/>
    </xf>
    <xf numFmtId="0" fontId="0" fillId="0" borderId="40" xfId="0" applyBorder="1" applyAlignment="1">
      <alignment horizontal="fill" vertical="justify" wrapText="1"/>
    </xf>
    <xf numFmtId="0" fontId="0" fillId="0" borderId="53" xfId="0" applyBorder="1" applyAlignment="1">
      <alignment horizontal="fill" vertical="justify" wrapText="1"/>
    </xf>
    <xf numFmtId="0" fontId="2" fillId="0" borderId="0" xfId="94" applyFont="1" applyBorder="1" applyAlignment="1">
      <alignment/>
      <protection/>
    </xf>
    <xf numFmtId="0" fontId="2" fillId="0" borderId="51" xfId="94" applyFont="1" applyBorder="1" applyAlignment="1">
      <alignment/>
      <protection/>
    </xf>
    <xf numFmtId="0" fontId="2" fillId="0" borderId="0" xfId="94" applyFont="1" applyBorder="1" applyAlignment="1">
      <alignment horizontal="center"/>
      <protection/>
    </xf>
    <xf numFmtId="0" fontId="23" fillId="0" borderId="0" xfId="94" applyAlignment="1">
      <alignment/>
      <protection/>
    </xf>
    <xf numFmtId="0" fontId="23" fillId="0" borderId="33" xfId="94" applyBorder="1" applyAlignment="1">
      <alignment/>
      <protection/>
    </xf>
    <xf numFmtId="0" fontId="0" fillId="0" borderId="33" xfId="0" applyBorder="1" applyAlignment="1">
      <alignment/>
    </xf>
    <xf numFmtId="0" fontId="23" fillId="0" borderId="0" xfId="94" applyFont="1" applyAlignment="1">
      <alignment horizontal="right"/>
      <protection/>
    </xf>
    <xf numFmtId="0" fontId="24" fillId="0" borderId="0" xfId="94" applyFont="1" applyAlignment="1">
      <alignment horizontal="right"/>
      <protection/>
    </xf>
    <xf numFmtId="0" fontId="28" fillId="0" borderId="36" xfId="94" applyFont="1" applyBorder="1" applyAlignment="1">
      <alignment horizontal="center" vertical="center"/>
      <protection/>
    </xf>
    <xf numFmtId="0" fontId="1" fillId="0" borderId="36" xfId="0" applyFont="1" applyBorder="1" applyAlignment="1">
      <alignment/>
    </xf>
    <xf numFmtId="0" fontId="26" fillId="0" borderId="0" xfId="94" applyFont="1" applyAlignment="1">
      <alignment horizontal="center"/>
      <protection/>
    </xf>
    <xf numFmtId="0" fontId="0" fillId="0" borderId="0" xfId="0" applyAlignment="1">
      <alignment/>
    </xf>
    <xf numFmtId="0" fontId="23" fillId="0" borderId="0" xfId="94" applyFont="1" applyBorder="1" applyAlignment="1">
      <alignment horizontal="right"/>
      <protection/>
    </xf>
    <xf numFmtId="0" fontId="0" fillId="0" borderId="54" xfId="0" applyBorder="1" applyAlignment="1">
      <alignment horizontal="center" vertical="center"/>
    </xf>
    <xf numFmtId="3" fontId="28" fillId="0" borderId="36" xfId="94" applyNumberFormat="1" applyFont="1" applyBorder="1" applyAlignment="1">
      <alignment vertical="center"/>
      <protection/>
    </xf>
    <xf numFmtId="0" fontId="0" fillId="0" borderId="54" xfId="0" applyBorder="1" applyAlignment="1">
      <alignment vertical="center"/>
    </xf>
    <xf numFmtId="0" fontId="28" fillId="0" borderId="33" xfId="94" applyFont="1" applyBorder="1" applyAlignment="1">
      <alignment horizontal="left" vertical="top" wrapText="1"/>
      <protection/>
    </xf>
    <xf numFmtId="0" fontId="1" fillId="0" borderId="33" xfId="0" applyFont="1" applyBorder="1" applyAlignment="1">
      <alignment horizontal="left" vertical="top" wrapText="1"/>
    </xf>
    <xf numFmtId="0" fontId="24" fillId="0" borderId="40" xfId="94" applyFont="1" applyBorder="1" applyAlignment="1">
      <alignment/>
      <protection/>
    </xf>
    <xf numFmtId="0" fontId="24" fillId="0" borderId="55" xfId="94" applyFont="1" applyBorder="1" applyAlignment="1">
      <alignment/>
      <protection/>
    </xf>
    <xf numFmtId="0" fontId="28" fillId="37" borderId="47" xfId="94" applyFont="1" applyFill="1" applyBorder="1" applyAlignment="1">
      <alignment vertical="center"/>
      <protection/>
    </xf>
    <xf numFmtId="0" fontId="0" fillId="37" borderId="56" xfId="0" applyFill="1" applyBorder="1" applyAlignment="1">
      <alignment vertical="center"/>
    </xf>
    <xf numFmtId="0" fontId="0" fillId="37" borderId="57" xfId="0" applyFill="1" applyBorder="1" applyAlignment="1">
      <alignment vertical="center"/>
    </xf>
    <xf numFmtId="0" fontId="28" fillId="0" borderId="49" xfId="94" applyFont="1" applyBorder="1" applyAlignment="1">
      <alignment/>
      <protection/>
    </xf>
    <xf numFmtId="0" fontId="24" fillId="0" borderId="56" xfId="94" applyFont="1" applyBorder="1" applyAlignment="1">
      <alignment/>
      <protection/>
    </xf>
    <xf numFmtId="0" fontId="1" fillId="0" borderId="56" xfId="0" applyFont="1" applyBorder="1" applyAlignment="1">
      <alignment/>
    </xf>
    <xf numFmtId="0" fontId="1" fillId="0" borderId="58" xfId="0" applyFont="1" applyBorder="1" applyAlignment="1">
      <alignment/>
    </xf>
    <xf numFmtId="0" fontId="28" fillId="37" borderId="33" xfId="94" applyFont="1" applyFill="1" applyBorder="1" applyAlignment="1">
      <alignment vertical="center"/>
      <protection/>
    </xf>
    <xf numFmtId="0" fontId="24" fillId="37" borderId="33" xfId="94" applyFont="1" applyFill="1" applyBorder="1" applyAlignment="1">
      <alignment vertical="center"/>
      <protection/>
    </xf>
    <xf numFmtId="0" fontId="26" fillId="0" borderId="0" xfId="94" applyFont="1" applyAlignment="1">
      <alignment horizontal="center" vertical="justify"/>
      <protection/>
    </xf>
    <xf numFmtId="0" fontId="25" fillId="0" borderId="0" xfId="94" applyFont="1" applyAlignment="1">
      <alignment horizontal="center" vertical="justify"/>
      <protection/>
    </xf>
    <xf numFmtId="0" fontId="23" fillId="0" borderId="0" xfId="94" applyFont="1" applyAlignment="1">
      <alignment horizontal="right"/>
      <protection/>
    </xf>
    <xf numFmtId="0" fontId="23" fillId="0" borderId="0" xfId="94" applyAlignment="1">
      <alignment horizontal="right"/>
      <protection/>
    </xf>
    <xf numFmtId="0" fontId="26" fillId="0" borderId="0" xfId="94" applyFont="1" applyAlignment="1">
      <alignment/>
      <protection/>
    </xf>
    <xf numFmtId="0" fontId="26" fillId="0" borderId="0" xfId="94" applyFont="1" applyAlignment="1">
      <alignment horizontal="center"/>
      <protection/>
    </xf>
    <xf numFmtId="0" fontId="23" fillId="0" borderId="0" xfId="94" applyAlignment="1">
      <alignment horizontal="center"/>
      <protection/>
    </xf>
  </cellXfs>
  <cellStyles count="9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iperhivatkozás" xfId="83"/>
    <cellStyle name="Hivatkozott cella" xfId="84"/>
    <cellStyle name="Input" xfId="85"/>
    <cellStyle name="Jegyzet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 3" xfId="94"/>
    <cellStyle name="Normál 4" xfId="95"/>
    <cellStyle name="Normál_ÖKIADELÖ" xfId="96"/>
    <cellStyle name="Normal_tanusitv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0"/>
  <sheetViews>
    <sheetView tabSelected="1" zoomScalePageLayoutView="0" workbookViewId="0" topLeftCell="A34">
      <selection activeCell="D27" sqref="D27:G27"/>
    </sheetView>
  </sheetViews>
  <sheetFormatPr defaultColWidth="9.140625" defaultRowHeight="15"/>
  <cols>
    <col min="1" max="1" width="4.7109375" style="22" customWidth="1"/>
    <col min="2" max="2" width="3.8515625" style="1" customWidth="1"/>
    <col min="3" max="3" width="3.7109375" style="1" customWidth="1"/>
    <col min="4" max="4" width="4.7109375" style="1" customWidth="1"/>
    <col min="5" max="5" width="6.140625" style="1" customWidth="1"/>
    <col min="6" max="6" width="9.140625" style="1" customWidth="1"/>
    <col min="7" max="7" width="30.7109375" style="1" customWidth="1"/>
    <col min="8" max="8" width="11.7109375" style="22" customWidth="1"/>
    <col min="9" max="11" width="11.7109375" style="1" customWidth="1"/>
    <col min="12" max="16384" width="9.140625" style="1" customWidth="1"/>
  </cols>
  <sheetData>
    <row r="1" spans="3:11" ht="13.5" customHeight="1">
      <c r="C1" s="2"/>
      <c r="D1" s="2"/>
      <c r="E1" s="2"/>
      <c r="F1" s="2"/>
      <c r="G1" s="2"/>
      <c r="H1" s="2"/>
      <c r="J1" s="200" t="s">
        <v>165</v>
      </c>
      <c r="K1" s="201"/>
    </row>
    <row r="2" spans="1:11" s="3" customFormat="1" ht="15">
      <c r="A2" s="204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s="3" customFormat="1" ht="15">
      <c r="A3" s="204" t="s">
        <v>113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s="3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8" s="3" customFormat="1" ht="12.75" customHeight="1">
      <c r="A5" s="119"/>
      <c r="C5" s="5"/>
      <c r="D5" s="4"/>
      <c r="E5" s="4"/>
      <c r="F5" s="5"/>
      <c r="G5" s="4"/>
      <c r="H5" s="4"/>
    </row>
    <row r="6" spans="3:11" ht="13.5" customHeight="1" thickBot="1">
      <c r="C6" s="2"/>
      <c r="D6" s="2"/>
      <c r="E6" s="2"/>
      <c r="F6" s="7"/>
      <c r="G6" s="7"/>
      <c r="H6" s="7"/>
      <c r="I6" s="206" t="s">
        <v>2</v>
      </c>
      <c r="J6" s="206"/>
      <c r="K6" s="197"/>
    </row>
    <row r="7" spans="1:11" s="9" customFormat="1" ht="45" customHeight="1" thickBot="1">
      <c r="A7" s="202" t="s">
        <v>30</v>
      </c>
      <c r="B7" s="203"/>
      <c r="C7" s="203"/>
      <c r="D7" s="203"/>
      <c r="E7" s="203"/>
      <c r="F7" s="203"/>
      <c r="G7" s="203"/>
      <c r="H7" s="133" t="s">
        <v>107</v>
      </c>
      <c r="I7" s="133" t="s">
        <v>109</v>
      </c>
      <c r="J7" s="133" t="s">
        <v>108</v>
      </c>
      <c r="K7" s="133" t="s">
        <v>110</v>
      </c>
    </row>
    <row r="8" spans="1:11" s="10" customFormat="1" ht="14.25" thickBot="1">
      <c r="A8" s="122" t="s">
        <v>31</v>
      </c>
      <c r="B8" s="173" t="s">
        <v>3</v>
      </c>
      <c r="C8" s="198"/>
      <c r="D8" s="198"/>
      <c r="E8" s="198"/>
      <c r="F8" s="198"/>
      <c r="G8" s="198"/>
      <c r="H8" s="137">
        <f>SUM(H9,H10,H14)</f>
        <v>2899</v>
      </c>
      <c r="I8" s="137">
        <f>SUM(I9,I10,I14)</f>
        <v>2899</v>
      </c>
      <c r="J8" s="137">
        <f>SUM(J9,J10,J14)</f>
        <v>0</v>
      </c>
      <c r="K8" s="137">
        <f>SUM(K9,K10,K14)</f>
        <v>2899</v>
      </c>
    </row>
    <row r="9" spans="1:11" s="10" customFormat="1" ht="13.5">
      <c r="A9" s="120"/>
      <c r="B9" s="123"/>
      <c r="C9" s="175" t="s">
        <v>111</v>
      </c>
      <c r="D9" s="175"/>
      <c r="E9" s="175"/>
      <c r="F9" s="175"/>
      <c r="G9" s="176"/>
      <c r="H9" s="128">
        <v>0</v>
      </c>
      <c r="I9" s="128">
        <v>0</v>
      </c>
      <c r="J9" s="128">
        <v>0</v>
      </c>
      <c r="K9" s="156">
        <v>0</v>
      </c>
    </row>
    <row r="10" spans="1:11" s="8" customFormat="1" ht="13.5">
      <c r="A10" s="129"/>
      <c r="B10" s="132" t="s">
        <v>34</v>
      </c>
      <c r="C10" s="178" t="s">
        <v>112</v>
      </c>
      <c r="D10" s="178"/>
      <c r="E10" s="178"/>
      <c r="F10" s="178"/>
      <c r="G10" s="179"/>
      <c r="H10" s="13">
        <v>970</v>
      </c>
      <c r="I10" s="13">
        <f>SUM(I11:I13)</f>
        <v>970</v>
      </c>
      <c r="J10" s="13">
        <f>SUM(J11:J13)</f>
        <v>0</v>
      </c>
      <c r="K10" s="157">
        <f>SUM(K11:K13)</f>
        <v>970</v>
      </c>
    </row>
    <row r="11" spans="1:11" ht="13.5">
      <c r="A11" s="121"/>
      <c r="B11" s="123"/>
      <c r="C11" s="126" t="s">
        <v>115</v>
      </c>
      <c r="D11" s="180" t="s">
        <v>114</v>
      </c>
      <c r="E11" s="180"/>
      <c r="F11" s="180"/>
      <c r="G11" s="181"/>
      <c r="H11" s="14">
        <v>850</v>
      </c>
      <c r="I11" s="14">
        <v>850</v>
      </c>
      <c r="J11" s="14"/>
      <c r="K11" s="158">
        <v>850</v>
      </c>
    </row>
    <row r="12" spans="1:11" ht="13.5">
      <c r="A12" s="121"/>
      <c r="B12" s="123"/>
      <c r="C12" s="126" t="s">
        <v>118</v>
      </c>
      <c r="D12" s="180" t="s">
        <v>117</v>
      </c>
      <c r="E12" s="180"/>
      <c r="F12" s="180"/>
      <c r="G12" s="181"/>
      <c r="H12" s="14">
        <v>20</v>
      </c>
      <c r="I12" s="14">
        <v>20</v>
      </c>
      <c r="J12" s="14"/>
      <c r="K12" s="158">
        <v>20</v>
      </c>
    </row>
    <row r="13" spans="1:11" ht="13.5">
      <c r="A13" s="121"/>
      <c r="B13" s="123"/>
      <c r="C13" s="126" t="s">
        <v>120</v>
      </c>
      <c r="D13" s="180" t="s">
        <v>119</v>
      </c>
      <c r="E13" s="180"/>
      <c r="F13" s="180"/>
      <c r="G13" s="181"/>
      <c r="H13" s="14">
        <v>100</v>
      </c>
      <c r="I13" s="14">
        <v>100</v>
      </c>
      <c r="J13" s="14"/>
      <c r="K13" s="158">
        <v>100</v>
      </c>
    </row>
    <row r="14" spans="1:11" ht="13.5">
      <c r="A14" s="121"/>
      <c r="B14" s="123" t="s">
        <v>12</v>
      </c>
      <c r="C14" s="178" t="s">
        <v>116</v>
      </c>
      <c r="D14" s="178"/>
      <c r="E14" s="178"/>
      <c r="F14" s="178"/>
      <c r="G14" s="179"/>
      <c r="H14" s="13">
        <f>SUM(H15,H16,H20,H23)</f>
        <v>1929</v>
      </c>
      <c r="I14" s="13">
        <f>SUM(I15,I16,I20,I23)</f>
        <v>1929</v>
      </c>
      <c r="J14" s="13">
        <f>SUM(J15,J16,J20,J23)</f>
        <v>0</v>
      </c>
      <c r="K14" s="157">
        <f>SUM(K15,K16,K20,K23)</f>
        <v>1929</v>
      </c>
    </row>
    <row r="15" spans="1:11" ht="13.5">
      <c r="A15" s="121"/>
      <c r="B15" s="123"/>
      <c r="C15" s="126" t="s">
        <v>124</v>
      </c>
      <c r="D15" s="180" t="s">
        <v>203</v>
      </c>
      <c r="E15" s="180"/>
      <c r="F15" s="180"/>
      <c r="G15" s="181"/>
      <c r="H15" s="14">
        <v>9</v>
      </c>
      <c r="I15" s="14">
        <v>9</v>
      </c>
      <c r="J15" s="14"/>
      <c r="K15" s="158">
        <v>9</v>
      </c>
    </row>
    <row r="16" spans="1:11" ht="13.5">
      <c r="A16" s="121"/>
      <c r="B16" s="123"/>
      <c r="C16" s="126" t="s">
        <v>125</v>
      </c>
      <c r="D16" s="180" t="s">
        <v>121</v>
      </c>
      <c r="E16" s="180"/>
      <c r="F16" s="180"/>
      <c r="G16" s="181"/>
      <c r="H16" s="13">
        <f>SUM(H17,H19)</f>
        <v>1600</v>
      </c>
      <c r="I16" s="13">
        <f>SUM(I17,I19)</f>
        <v>1600</v>
      </c>
      <c r="J16" s="13">
        <f>SUM(J17,J19)</f>
        <v>0</v>
      </c>
      <c r="K16" s="157">
        <f>SUM(K17,K19)</f>
        <v>1600</v>
      </c>
    </row>
    <row r="17" spans="1:11" ht="13.5">
      <c r="A17" s="121"/>
      <c r="B17" s="123"/>
      <c r="C17" s="124"/>
      <c r="D17" s="124" t="s">
        <v>129</v>
      </c>
      <c r="E17" s="194" t="s">
        <v>128</v>
      </c>
      <c r="F17" s="194"/>
      <c r="G17" s="195"/>
      <c r="H17" s="14">
        <v>100</v>
      </c>
      <c r="I17" s="14">
        <v>100</v>
      </c>
      <c r="J17" s="14"/>
      <c r="K17" s="158">
        <v>100</v>
      </c>
    </row>
    <row r="18" spans="1:11" ht="13.5">
      <c r="A18" s="121"/>
      <c r="B18" s="123"/>
      <c r="C18" s="124"/>
      <c r="D18" s="117"/>
      <c r="E18" s="117" t="s">
        <v>133</v>
      </c>
      <c r="F18" s="194" t="s">
        <v>132</v>
      </c>
      <c r="G18" s="195"/>
      <c r="H18" s="14">
        <v>0</v>
      </c>
      <c r="I18" s="14">
        <v>0</v>
      </c>
      <c r="J18" s="14"/>
      <c r="K18" s="158">
        <v>0</v>
      </c>
    </row>
    <row r="19" spans="1:11" ht="13.5">
      <c r="A19" s="121"/>
      <c r="B19" s="123"/>
      <c r="C19" s="124"/>
      <c r="D19" s="124" t="s">
        <v>131</v>
      </c>
      <c r="E19" s="194" t="s">
        <v>130</v>
      </c>
      <c r="F19" s="194"/>
      <c r="G19" s="195"/>
      <c r="H19" s="14">
        <v>1500</v>
      </c>
      <c r="I19" s="14">
        <v>1500</v>
      </c>
      <c r="J19" s="14"/>
      <c r="K19" s="158">
        <v>1500</v>
      </c>
    </row>
    <row r="20" spans="1:11" ht="13.5">
      <c r="A20" s="121"/>
      <c r="B20" s="123"/>
      <c r="C20" s="126" t="s">
        <v>126</v>
      </c>
      <c r="D20" s="180" t="s">
        <v>122</v>
      </c>
      <c r="E20" s="180"/>
      <c r="F20" s="180"/>
      <c r="G20" s="181"/>
      <c r="H20" s="13">
        <f>SUM(H21:H22)</f>
        <v>300</v>
      </c>
      <c r="I20" s="13">
        <f>SUM(I21:I22)</f>
        <v>300</v>
      </c>
      <c r="J20" s="13">
        <f>SUM(J21:J22)</f>
        <v>0</v>
      </c>
      <c r="K20" s="157">
        <f>SUM(K21:K22)</f>
        <v>300</v>
      </c>
    </row>
    <row r="21" spans="1:11" ht="13.5">
      <c r="A21" s="121"/>
      <c r="B21" s="123"/>
      <c r="C21" s="124"/>
      <c r="D21" s="125" t="s">
        <v>135</v>
      </c>
      <c r="E21" s="194" t="s">
        <v>134</v>
      </c>
      <c r="F21" s="194"/>
      <c r="G21" s="195"/>
      <c r="H21" s="14">
        <v>300</v>
      </c>
      <c r="I21" s="14">
        <v>300</v>
      </c>
      <c r="J21" s="14"/>
      <c r="K21" s="158">
        <v>300</v>
      </c>
    </row>
    <row r="22" spans="1:11" ht="13.5">
      <c r="A22" s="121"/>
      <c r="B22" s="123"/>
      <c r="C22" s="124"/>
      <c r="D22" s="125" t="s">
        <v>136</v>
      </c>
      <c r="E22" s="194" t="s">
        <v>137</v>
      </c>
      <c r="F22" s="194"/>
      <c r="G22" s="195"/>
      <c r="H22" s="14">
        <v>0</v>
      </c>
      <c r="I22" s="14">
        <v>0</v>
      </c>
      <c r="J22" s="14"/>
      <c r="K22" s="158">
        <v>0</v>
      </c>
    </row>
    <row r="23" spans="1:11" ht="14.25" thickBot="1">
      <c r="A23" s="121"/>
      <c r="B23" s="123"/>
      <c r="C23" s="126" t="s">
        <v>127</v>
      </c>
      <c r="D23" s="180" t="s">
        <v>123</v>
      </c>
      <c r="E23" s="180"/>
      <c r="F23" s="180"/>
      <c r="G23" s="181"/>
      <c r="H23" s="127">
        <v>20</v>
      </c>
      <c r="I23" s="127">
        <v>20</v>
      </c>
      <c r="J23" s="127"/>
      <c r="K23" s="159">
        <v>20</v>
      </c>
    </row>
    <row r="24" spans="1:11" s="10" customFormat="1" ht="15" thickBot="1">
      <c r="A24" s="122" t="s">
        <v>4</v>
      </c>
      <c r="B24" s="173" t="s">
        <v>138</v>
      </c>
      <c r="C24" s="199"/>
      <c r="D24" s="199"/>
      <c r="E24" s="199"/>
      <c r="F24" s="199"/>
      <c r="G24" s="199"/>
      <c r="H24" s="137">
        <f>H25</f>
        <v>11236</v>
      </c>
      <c r="I24" s="137">
        <f>I25</f>
        <v>12409</v>
      </c>
      <c r="J24" s="137">
        <f>J25</f>
        <v>0</v>
      </c>
      <c r="K24" s="137">
        <f>K25</f>
        <v>12409</v>
      </c>
    </row>
    <row r="25" spans="1:11" ht="13.5">
      <c r="A25" s="121"/>
      <c r="B25" s="123" t="s">
        <v>34</v>
      </c>
      <c r="C25" s="175" t="s">
        <v>139</v>
      </c>
      <c r="D25" s="175"/>
      <c r="E25" s="175"/>
      <c r="F25" s="175"/>
      <c r="G25" s="176"/>
      <c r="H25" s="128">
        <f>SUM(H26:H34)</f>
        <v>11236</v>
      </c>
      <c r="I25" s="128">
        <f>SUM(I26:I34)</f>
        <v>12409</v>
      </c>
      <c r="J25" s="128">
        <f>SUM(J26:J34)</f>
        <v>0</v>
      </c>
      <c r="K25" s="156">
        <f>SUM(K26:K34)</f>
        <v>12409</v>
      </c>
    </row>
    <row r="26" spans="1:11" ht="13.5">
      <c r="A26" s="129"/>
      <c r="B26" s="115"/>
      <c r="C26" s="130" t="s">
        <v>115</v>
      </c>
      <c r="D26" s="180" t="s">
        <v>214</v>
      </c>
      <c r="E26" s="180"/>
      <c r="F26" s="180"/>
      <c r="G26" s="181"/>
      <c r="H26" s="14">
        <v>10736</v>
      </c>
      <c r="I26" s="14">
        <v>11845</v>
      </c>
      <c r="J26" s="14"/>
      <c r="K26" s="158">
        <v>11845</v>
      </c>
    </row>
    <row r="27" spans="1:11" ht="13.5">
      <c r="A27" s="129"/>
      <c r="B27" s="115"/>
      <c r="C27" s="130" t="s">
        <v>118</v>
      </c>
      <c r="D27" s="180" t="s">
        <v>140</v>
      </c>
      <c r="E27" s="180"/>
      <c r="F27" s="180"/>
      <c r="G27" s="181"/>
      <c r="H27" s="14">
        <v>0</v>
      </c>
      <c r="I27" s="14">
        <v>0</v>
      </c>
      <c r="J27" s="14"/>
      <c r="K27" s="158">
        <v>0</v>
      </c>
    </row>
    <row r="28" spans="1:11" ht="13.5">
      <c r="A28" s="129"/>
      <c r="B28" s="115"/>
      <c r="C28" s="130" t="s">
        <v>148</v>
      </c>
      <c r="D28" s="180" t="s">
        <v>141</v>
      </c>
      <c r="E28" s="180"/>
      <c r="F28" s="180"/>
      <c r="G28" s="181"/>
      <c r="H28" s="14">
        <v>0</v>
      </c>
      <c r="I28" s="14">
        <v>0</v>
      </c>
      <c r="J28" s="14"/>
      <c r="K28" s="158">
        <v>0</v>
      </c>
    </row>
    <row r="29" spans="1:11" ht="13.5">
      <c r="A29" s="129"/>
      <c r="B29" s="115"/>
      <c r="C29" s="130" t="s">
        <v>120</v>
      </c>
      <c r="D29" s="180" t="s">
        <v>142</v>
      </c>
      <c r="E29" s="180"/>
      <c r="F29" s="180"/>
      <c r="G29" s="181"/>
      <c r="H29" s="14">
        <v>0</v>
      </c>
      <c r="I29" s="14">
        <v>0</v>
      </c>
      <c r="J29" s="14"/>
      <c r="K29" s="158">
        <v>0</v>
      </c>
    </row>
    <row r="30" spans="1:11" ht="13.5">
      <c r="A30" s="129"/>
      <c r="B30" s="115"/>
      <c r="C30" s="131" t="s">
        <v>149</v>
      </c>
      <c r="D30" s="180" t="s">
        <v>143</v>
      </c>
      <c r="E30" s="180"/>
      <c r="F30" s="180"/>
      <c r="G30" s="181"/>
      <c r="H30" s="14">
        <v>500</v>
      </c>
      <c r="I30" s="14">
        <v>499</v>
      </c>
      <c r="J30" s="14"/>
      <c r="K30" s="158">
        <v>499</v>
      </c>
    </row>
    <row r="31" spans="1:11" ht="13.5">
      <c r="A31" s="129"/>
      <c r="B31" s="115"/>
      <c r="C31" s="130" t="s">
        <v>150</v>
      </c>
      <c r="D31" s="180" t="s">
        <v>144</v>
      </c>
      <c r="E31" s="180"/>
      <c r="F31" s="180"/>
      <c r="G31" s="181"/>
      <c r="H31" s="14">
        <v>0</v>
      </c>
      <c r="I31" s="14">
        <v>0</v>
      </c>
      <c r="J31" s="14"/>
      <c r="K31" s="158">
        <v>0</v>
      </c>
    </row>
    <row r="32" spans="1:11" ht="13.5">
      <c r="A32" s="129"/>
      <c r="B32" s="115"/>
      <c r="C32" s="130" t="s">
        <v>151</v>
      </c>
      <c r="D32" s="180" t="s">
        <v>145</v>
      </c>
      <c r="E32" s="180"/>
      <c r="F32" s="180"/>
      <c r="G32" s="181"/>
      <c r="H32" s="14">
        <v>0</v>
      </c>
      <c r="I32" s="14">
        <v>0</v>
      </c>
      <c r="J32" s="14"/>
      <c r="K32" s="158">
        <v>0</v>
      </c>
    </row>
    <row r="33" spans="1:11" ht="13.5">
      <c r="A33" s="129"/>
      <c r="B33" s="115"/>
      <c r="C33" s="130" t="s">
        <v>152</v>
      </c>
      <c r="D33" s="180" t="s">
        <v>146</v>
      </c>
      <c r="E33" s="180"/>
      <c r="F33" s="180"/>
      <c r="G33" s="181"/>
      <c r="H33" s="14">
        <v>0</v>
      </c>
      <c r="I33" s="14">
        <v>0</v>
      </c>
      <c r="J33" s="14"/>
      <c r="K33" s="158">
        <v>0</v>
      </c>
    </row>
    <row r="34" spans="1:11" ht="14.25" thickBot="1">
      <c r="A34" s="129"/>
      <c r="B34" s="115"/>
      <c r="C34" s="131" t="s">
        <v>153</v>
      </c>
      <c r="D34" s="180" t="s">
        <v>147</v>
      </c>
      <c r="E34" s="180"/>
      <c r="F34" s="180"/>
      <c r="G34" s="181"/>
      <c r="H34" s="127">
        <v>0</v>
      </c>
      <c r="I34" s="127">
        <v>65</v>
      </c>
      <c r="J34" s="127"/>
      <c r="K34" s="159">
        <v>65</v>
      </c>
    </row>
    <row r="35" spans="1:11" s="10" customFormat="1" ht="15" thickBot="1">
      <c r="A35" s="122" t="s">
        <v>32</v>
      </c>
      <c r="B35" s="173" t="s">
        <v>154</v>
      </c>
      <c r="C35" s="174"/>
      <c r="D35" s="174"/>
      <c r="E35" s="174"/>
      <c r="F35" s="174"/>
      <c r="G35" s="174"/>
      <c r="H35" s="137">
        <f>SUM(H36:H39)</f>
        <v>0</v>
      </c>
      <c r="I35" s="137">
        <f>SUM(I36:I39)</f>
        <v>0</v>
      </c>
      <c r="J35" s="137">
        <f>SUM(J36:J39)</f>
        <v>0</v>
      </c>
      <c r="K35" s="137">
        <f>SUM(K36:K39)</f>
        <v>0</v>
      </c>
    </row>
    <row r="36" spans="1:11" ht="13.5">
      <c r="A36" s="21"/>
      <c r="B36" s="123" t="s">
        <v>34</v>
      </c>
      <c r="C36" s="175" t="s">
        <v>155</v>
      </c>
      <c r="D36" s="175"/>
      <c r="E36" s="175"/>
      <c r="F36" s="175"/>
      <c r="G36" s="176"/>
      <c r="H36" s="20">
        <v>0</v>
      </c>
      <c r="I36" s="20">
        <v>0</v>
      </c>
      <c r="J36" s="20"/>
      <c r="K36" s="160">
        <v>0</v>
      </c>
    </row>
    <row r="37" spans="1:11" ht="13.5">
      <c r="A37" s="21"/>
      <c r="B37" s="123" t="s">
        <v>12</v>
      </c>
      <c r="C37" s="178" t="s">
        <v>156</v>
      </c>
      <c r="D37" s="178"/>
      <c r="E37" s="178"/>
      <c r="F37" s="178"/>
      <c r="G37" s="179"/>
      <c r="H37" s="14">
        <v>0</v>
      </c>
      <c r="I37" s="14">
        <v>0</v>
      </c>
      <c r="J37" s="14"/>
      <c r="K37" s="158">
        <v>0</v>
      </c>
    </row>
    <row r="38" spans="1:11" ht="14.25">
      <c r="A38" s="21"/>
      <c r="B38" s="123" t="s">
        <v>5</v>
      </c>
      <c r="C38" s="178" t="s">
        <v>200</v>
      </c>
      <c r="D38" s="186"/>
      <c r="E38" s="186"/>
      <c r="F38" s="186"/>
      <c r="G38" s="187"/>
      <c r="H38" s="14">
        <v>0</v>
      </c>
      <c r="I38" s="14">
        <v>0</v>
      </c>
      <c r="J38" s="14"/>
      <c r="K38" s="158">
        <v>0</v>
      </c>
    </row>
    <row r="39" spans="1:11" ht="15" thickBot="1">
      <c r="A39" s="21"/>
      <c r="B39" s="123" t="s">
        <v>6</v>
      </c>
      <c r="C39" s="178" t="s">
        <v>157</v>
      </c>
      <c r="D39" s="186"/>
      <c r="E39" s="186"/>
      <c r="F39" s="186"/>
      <c r="G39" s="187"/>
      <c r="H39" s="127">
        <v>0</v>
      </c>
      <c r="I39" s="127">
        <v>0</v>
      </c>
      <c r="J39" s="127"/>
      <c r="K39" s="159">
        <v>0</v>
      </c>
    </row>
    <row r="40" spans="1:11" s="10" customFormat="1" ht="15.75" customHeight="1">
      <c r="A40" s="202" t="s">
        <v>17</v>
      </c>
      <c r="B40" s="188" t="s">
        <v>164</v>
      </c>
      <c r="C40" s="189"/>
      <c r="D40" s="189"/>
      <c r="E40" s="189"/>
      <c r="F40" s="189"/>
      <c r="G40" s="190"/>
      <c r="H40" s="208">
        <f>SUM(H42,H45,H48)</f>
        <v>275</v>
      </c>
      <c r="I40" s="208">
        <f>SUM(I42,I45,I48)</f>
        <v>275</v>
      </c>
      <c r="J40" s="208">
        <f>SUM(J42,J45,J48)</f>
        <v>0</v>
      </c>
      <c r="K40" s="208">
        <f>SUM(K42,K45,K48)</f>
        <v>275</v>
      </c>
    </row>
    <row r="41" spans="1:11" s="10" customFormat="1" ht="15.75" customHeight="1" thickBot="1">
      <c r="A41" s="207"/>
      <c r="B41" s="191" t="s">
        <v>163</v>
      </c>
      <c r="C41" s="192"/>
      <c r="D41" s="192"/>
      <c r="E41" s="192"/>
      <c r="F41" s="192"/>
      <c r="G41" s="193"/>
      <c r="H41" s="209"/>
      <c r="I41" s="209"/>
      <c r="J41" s="209"/>
      <c r="K41" s="209"/>
    </row>
    <row r="42" spans="1:11" ht="13.5">
      <c r="A42" s="21"/>
      <c r="B42" s="123" t="s">
        <v>34</v>
      </c>
      <c r="C42" s="178" t="s">
        <v>7</v>
      </c>
      <c r="D42" s="178"/>
      <c r="E42" s="178"/>
      <c r="F42" s="178"/>
      <c r="G42" s="179"/>
      <c r="H42" s="128">
        <f>SUM(H43:H44)</f>
        <v>275</v>
      </c>
      <c r="I42" s="128">
        <f>SUM(I43:I44)</f>
        <v>275</v>
      </c>
      <c r="J42" s="128">
        <f>SUM(J43:J44)</f>
        <v>0</v>
      </c>
      <c r="K42" s="156">
        <f>SUM(K43:K44)</f>
        <v>275</v>
      </c>
    </row>
    <row r="43" spans="1:11" ht="13.5">
      <c r="A43" s="21"/>
      <c r="B43" s="11"/>
      <c r="C43" s="130" t="s">
        <v>115</v>
      </c>
      <c r="D43" s="180" t="s">
        <v>159</v>
      </c>
      <c r="E43" s="180"/>
      <c r="F43" s="180"/>
      <c r="G43" s="181"/>
      <c r="H43" s="14">
        <v>275</v>
      </c>
      <c r="I43" s="15">
        <v>275</v>
      </c>
      <c r="J43" s="15"/>
      <c r="K43" s="158">
        <v>275</v>
      </c>
    </row>
    <row r="44" spans="1:11" ht="13.5" customHeight="1">
      <c r="A44" s="21"/>
      <c r="B44" s="11"/>
      <c r="C44" s="130" t="s">
        <v>118</v>
      </c>
      <c r="D44" s="180" t="s">
        <v>160</v>
      </c>
      <c r="E44" s="180"/>
      <c r="F44" s="180"/>
      <c r="G44" s="181"/>
      <c r="H44" s="14">
        <v>0</v>
      </c>
      <c r="I44" s="15">
        <v>0</v>
      </c>
      <c r="J44" s="15"/>
      <c r="K44" s="158">
        <v>0</v>
      </c>
    </row>
    <row r="45" spans="1:11" ht="13.5">
      <c r="A45" s="21"/>
      <c r="B45" s="123" t="s">
        <v>12</v>
      </c>
      <c r="C45" s="178" t="s">
        <v>158</v>
      </c>
      <c r="D45" s="178"/>
      <c r="E45" s="178"/>
      <c r="F45" s="178"/>
      <c r="G45" s="179"/>
      <c r="H45" s="14">
        <f>SUM(H46:H47)</f>
        <v>0</v>
      </c>
      <c r="I45" s="14">
        <f>SUM(I46:I47)</f>
        <v>0</v>
      </c>
      <c r="J45" s="14">
        <f>SUM(J46:J47)</f>
        <v>0</v>
      </c>
      <c r="K45" s="158">
        <f>SUM(K46:K47)</f>
        <v>0</v>
      </c>
    </row>
    <row r="46" spans="1:11" ht="12.75" customHeight="1">
      <c r="A46" s="21"/>
      <c r="B46" s="11"/>
      <c r="C46" s="130" t="s">
        <v>124</v>
      </c>
      <c r="D46" s="180" t="s">
        <v>161</v>
      </c>
      <c r="E46" s="180"/>
      <c r="F46" s="180"/>
      <c r="G46" s="181"/>
      <c r="H46" s="14">
        <v>0</v>
      </c>
      <c r="I46" s="15">
        <v>0</v>
      </c>
      <c r="J46" s="15"/>
      <c r="K46" s="158">
        <v>0</v>
      </c>
    </row>
    <row r="47" spans="1:11" ht="13.5">
      <c r="A47" s="21"/>
      <c r="B47" s="11"/>
      <c r="C47" s="130" t="s">
        <v>125</v>
      </c>
      <c r="D47" s="180" t="s">
        <v>162</v>
      </c>
      <c r="E47" s="180"/>
      <c r="F47" s="180"/>
      <c r="G47" s="181"/>
      <c r="H47" s="14">
        <v>0</v>
      </c>
      <c r="I47" s="15">
        <v>0</v>
      </c>
      <c r="J47" s="15"/>
      <c r="K47" s="158">
        <v>0</v>
      </c>
    </row>
    <row r="48" spans="1:11" ht="15" customHeight="1" thickBot="1">
      <c r="A48" s="21"/>
      <c r="B48" s="123" t="s">
        <v>5</v>
      </c>
      <c r="C48" s="178" t="s">
        <v>8</v>
      </c>
      <c r="D48" s="178"/>
      <c r="E48" s="178"/>
      <c r="F48" s="178"/>
      <c r="G48" s="179"/>
      <c r="H48" s="127">
        <v>0</v>
      </c>
      <c r="I48" s="138">
        <v>0</v>
      </c>
      <c r="J48" s="138">
        <v>0</v>
      </c>
      <c r="K48" s="159">
        <v>0</v>
      </c>
    </row>
    <row r="49" spans="1:11" s="18" customFormat="1" ht="31.5" customHeight="1" thickBot="1">
      <c r="A49" s="139" t="s">
        <v>9</v>
      </c>
      <c r="B49" s="210" t="s">
        <v>166</v>
      </c>
      <c r="C49" s="211"/>
      <c r="D49" s="211"/>
      <c r="E49" s="211"/>
      <c r="F49" s="211"/>
      <c r="G49" s="211"/>
      <c r="H49" s="169">
        <f>SUM(H50:H51)</f>
        <v>0</v>
      </c>
      <c r="I49" s="169">
        <f>SUM(I50:I51)</f>
        <v>0</v>
      </c>
      <c r="J49" s="169">
        <f>SUM(J50:J51)</f>
        <v>0</v>
      </c>
      <c r="K49" s="169">
        <f>SUM(K50:K51)</f>
        <v>0</v>
      </c>
    </row>
    <row r="50" spans="1:11" ht="14.25" customHeight="1">
      <c r="A50" s="21"/>
      <c r="B50" s="123" t="s">
        <v>34</v>
      </c>
      <c r="C50" s="175" t="s">
        <v>167</v>
      </c>
      <c r="D50" s="175"/>
      <c r="E50" s="175"/>
      <c r="F50" s="175"/>
      <c r="G50" s="176"/>
      <c r="H50" s="14">
        <v>0</v>
      </c>
      <c r="I50" s="15">
        <v>0</v>
      </c>
      <c r="J50" s="15">
        <v>0</v>
      </c>
      <c r="K50" s="158">
        <v>0</v>
      </c>
    </row>
    <row r="51" spans="1:11" ht="14.25" customHeight="1" thickBot="1">
      <c r="A51" s="21"/>
      <c r="B51" s="123" t="s">
        <v>12</v>
      </c>
      <c r="C51" s="178" t="s">
        <v>168</v>
      </c>
      <c r="D51" s="178"/>
      <c r="E51" s="178"/>
      <c r="F51" s="178"/>
      <c r="G51" s="179"/>
      <c r="H51" s="127">
        <v>0</v>
      </c>
      <c r="I51" s="138">
        <v>0</v>
      </c>
      <c r="J51" s="138">
        <v>0</v>
      </c>
      <c r="K51" s="159">
        <v>0</v>
      </c>
    </row>
    <row r="52" spans="1:11" s="10" customFormat="1" ht="15.75" customHeight="1" thickBot="1">
      <c r="A52" s="118" t="s">
        <v>10</v>
      </c>
      <c r="B52" s="173" t="s">
        <v>169</v>
      </c>
      <c r="C52" s="174"/>
      <c r="D52" s="174"/>
      <c r="E52" s="174"/>
      <c r="F52" s="174"/>
      <c r="G52" s="174"/>
      <c r="H52" s="135">
        <f>SUM(H53:H54)</f>
        <v>3500</v>
      </c>
      <c r="I52" s="135">
        <f>SUM(I53:I54)</f>
        <v>4414</v>
      </c>
      <c r="J52" s="135">
        <f>SUM(J53:J54)</f>
        <v>0</v>
      </c>
      <c r="K52" s="135">
        <f>SUM(K53:K54)</f>
        <v>4414</v>
      </c>
    </row>
    <row r="53" spans="1:11" ht="13.5">
      <c r="A53" s="21"/>
      <c r="B53" s="123" t="s">
        <v>34</v>
      </c>
      <c r="C53" s="175" t="s">
        <v>170</v>
      </c>
      <c r="D53" s="175"/>
      <c r="E53" s="175"/>
      <c r="F53" s="175"/>
      <c r="G53" s="176"/>
      <c r="H53" s="20">
        <v>3500</v>
      </c>
      <c r="I53" s="140">
        <v>4414</v>
      </c>
      <c r="J53" s="140">
        <v>0</v>
      </c>
      <c r="K53" s="160">
        <v>4414</v>
      </c>
    </row>
    <row r="54" spans="1:11" ht="14.25" thickBot="1">
      <c r="A54" s="21"/>
      <c r="B54" s="123" t="s">
        <v>12</v>
      </c>
      <c r="C54" s="178" t="s">
        <v>171</v>
      </c>
      <c r="D54" s="178"/>
      <c r="E54" s="178"/>
      <c r="F54" s="178"/>
      <c r="G54" s="179"/>
      <c r="H54" s="127">
        <v>0</v>
      </c>
      <c r="I54" s="138">
        <v>0</v>
      </c>
      <c r="J54" s="138">
        <v>0</v>
      </c>
      <c r="K54" s="159">
        <v>0</v>
      </c>
    </row>
    <row r="55" spans="1:11" s="10" customFormat="1" ht="15.75" customHeight="1" thickBot="1">
      <c r="A55" s="122"/>
      <c r="B55" s="173" t="s">
        <v>172</v>
      </c>
      <c r="C55" s="173"/>
      <c r="D55" s="173"/>
      <c r="E55" s="173"/>
      <c r="F55" s="173"/>
      <c r="G55" s="173"/>
      <c r="H55" s="137">
        <f>SUM(H8,H24,H35,H40,H49,H52)</f>
        <v>17910</v>
      </c>
      <c r="I55" s="137">
        <f>SUM(I8,I24,I35,I40,I49,I52)</f>
        <v>19997</v>
      </c>
      <c r="J55" s="137">
        <f>SUM(J8,J24,J35,J40,J49,J52)</f>
        <v>0</v>
      </c>
      <c r="K55" s="137">
        <f>SUM(K8,K24,K35,K40,K49,K52)</f>
        <v>19997</v>
      </c>
    </row>
    <row r="56" spans="1:11" s="10" customFormat="1" ht="15.75" customHeight="1" thickBot="1">
      <c r="A56" s="122" t="s">
        <v>11</v>
      </c>
      <c r="B56" s="173" t="s">
        <v>173</v>
      </c>
      <c r="C56" s="174"/>
      <c r="D56" s="174"/>
      <c r="E56" s="174"/>
      <c r="F56" s="174"/>
      <c r="G56" s="174"/>
      <c r="H56" s="135">
        <f>SUM(H57,H59)</f>
        <v>0</v>
      </c>
      <c r="I56" s="135">
        <f>SUM(I57,I59)</f>
        <v>0</v>
      </c>
      <c r="J56" s="135">
        <f>SUM(J57,J59)</f>
        <v>0</v>
      </c>
      <c r="K56" s="135">
        <f>SUM(K57,K59)</f>
        <v>0</v>
      </c>
    </row>
    <row r="57" spans="1:11" ht="15.75" customHeight="1">
      <c r="A57" s="21"/>
      <c r="B57" s="123" t="s">
        <v>34</v>
      </c>
      <c r="C57" s="175" t="s">
        <v>174</v>
      </c>
      <c r="D57" s="175"/>
      <c r="E57" s="175"/>
      <c r="F57" s="175"/>
      <c r="G57" s="176"/>
      <c r="H57" s="20">
        <v>0</v>
      </c>
      <c r="I57" s="140">
        <v>0</v>
      </c>
      <c r="J57" s="140">
        <v>0</v>
      </c>
      <c r="K57" s="160">
        <v>0</v>
      </c>
    </row>
    <row r="58" spans="1:11" ht="15.75" customHeight="1">
      <c r="A58" s="21"/>
      <c r="B58" s="117"/>
      <c r="C58" s="126" t="s">
        <v>118</v>
      </c>
      <c r="D58" s="180" t="s">
        <v>13</v>
      </c>
      <c r="E58" s="180"/>
      <c r="F58" s="180"/>
      <c r="G58" s="181"/>
      <c r="H58" s="14">
        <v>0</v>
      </c>
      <c r="I58" s="15">
        <v>0</v>
      </c>
      <c r="J58" s="15"/>
      <c r="K58" s="158">
        <v>0</v>
      </c>
    </row>
    <row r="59" spans="1:11" ht="15.75" customHeight="1">
      <c r="A59" s="21"/>
      <c r="B59" s="123" t="s">
        <v>12</v>
      </c>
      <c r="C59" s="178" t="s">
        <v>175</v>
      </c>
      <c r="D59" s="178"/>
      <c r="E59" s="178"/>
      <c r="F59" s="178"/>
      <c r="G59" s="179"/>
      <c r="H59" s="14">
        <v>0</v>
      </c>
      <c r="I59" s="15">
        <v>0</v>
      </c>
      <c r="J59" s="15">
        <v>0</v>
      </c>
      <c r="K59" s="158">
        <v>0</v>
      </c>
    </row>
    <row r="60" spans="1:11" ht="15.75" customHeight="1" thickBot="1">
      <c r="A60" s="21"/>
      <c r="B60" s="11"/>
      <c r="C60" s="212" t="s">
        <v>14</v>
      </c>
      <c r="D60" s="212"/>
      <c r="E60" s="212"/>
      <c r="F60" s="212"/>
      <c r="G60" s="213"/>
      <c r="H60" s="127">
        <v>0</v>
      </c>
      <c r="I60" s="138">
        <v>0</v>
      </c>
      <c r="J60" s="138">
        <v>0</v>
      </c>
      <c r="K60" s="159">
        <v>0</v>
      </c>
    </row>
    <row r="61" spans="1:11" s="19" customFormat="1" ht="20.25" customHeight="1" thickBot="1">
      <c r="A61" s="214" t="s">
        <v>176</v>
      </c>
      <c r="B61" s="215"/>
      <c r="C61" s="215"/>
      <c r="D61" s="215"/>
      <c r="E61" s="215"/>
      <c r="F61" s="215"/>
      <c r="G61" s="216"/>
      <c r="H61" s="142">
        <f>SUM(H55:H56)</f>
        <v>17910</v>
      </c>
      <c r="I61" s="142">
        <f>SUM(I55:I56)</f>
        <v>19997</v>
      </c>
      <c r="J61" s="142">
        <f>SUM(J55:J56)</f>
        <v>0</v>
      </c>
      <c r="K61" s="142">
        <f>SUM(K55:K56)</f>
        <v>19997</v>
      </c>
    </row>
    <row r="62" spans="1:11" s="6" customFormat="1" ht="45" customHeight="1" thickBot="1">
      <c r="A62" s="182" t="s">
        <v>30</v>
      </c>
      <c r="B62" s="174"/>
      <c r="C62" s="174"/>
      <c r="D62" s="174"/>
      <c r="E62" s="174"/>
      <c r="F62" s="174"/>
      <c r="G62" s="174"/>
      <c r="H62" s="136" t="s">
        <v>107</v>
      </c>
      <c r="I62" s="136" t="s">
        <v>109</v>
      </c>
      <c r="J62" s="136" t="s">
        <v>108</v>
      </c>
      <c r="K62" s="136" t="s">
        <v>110</v>
      </c>
    </row>
    <row r="63" spans="1:11" ht="15.75" customHeight="1" thickBot="1">
      <c r="A63" s="122" t="s">
        <v>31</v>
      </c>
      <c r="B63" s="173" t="s">
        <v>177</v>
      </c>
      <c r="C63" s="185"/>
      <c r="D63" s="185"/>
      <c r="E63" s="185"/>
      <c r="F63" s="185"/>
      <c r="G63" s="185"/>
      <c r="H63" s="137">
        <v>4007</v>
      </c>
      <c r="I63" s="137">
        <v>4059</v>
      </c>
      <c r="J63" s="137">
        <v>0</v>
      </c>
      <c r="K63" s="137">
        <v>4059</v>
      </c>
    </row>
    <row r="64" spans="1:11" ht="15.75" customHeight="1" thickBot="1">
      <c r="A64" s="122" t="s">
        <v>4</v>
      </c>
      <c r="B64" s="173" t="s">
        <v>16</v>
      </c>
      <c r="C64" s="185"/>
      <c r="D64" s="185"/>
      <c r="E64" s="185"/>
      <c r="F64" s="185"/>
      <c r="G64" s="185"/>
      <c r="H64" s="137">
        <v>1050</v>
      </c>
      <c r="I64" s="137">
        <v>1063</v>
      </c>
      <c r="J64" s="137">
        <v>0</v>
      </c>
      <c r="K64" s="137">
        <v>1063</v>
      </c>
    </row>
    <row r="65" spans="1:11" ht="15.75" customHeight="1" thickBot="1">
      <c r="A65" s="122" t="s">
        <v>32</v>
      </c>
      <c r="B65" s="173" t="s">
        <v>178</v>
      </c>
      <c r="C65" s="185"/>
      <c r="D65" s="185"/>
      <c r="E65" s="185"/>
      <c r="F65" s="185"/>
      <c r="G65" s="185"/>
      <c r="H65" s="137">
        <v>6864</v>
      </c>
      <c r="I65" s="137">
        <v>7283</v>
      </c>
      <c r="J65" s="137">
        <v>0</v>
      </c>
      <c r="K65" s="137">
        <v>7283</v>
      </c>
    </row>
    <row r="66" spans="1:11" ht="15.75" customHeight="1" thickBot="1">
      <c r="A66" s="122" t="s">
        <v>17</v>
      </c>
      <c r="B66" s="173" t="s">
        <v>179</v>
      </c>
      <c r="C66" s="185"/>
      <c r="D66" s="185"/>
      <c r="E66" s="185"/>
      <c r="F66" s="185"/>
      <c r="G66" s="185"/>
      <c r="H66" s="137">
        <v>0</v>
      </c>
      <c r="I66" s="137">
        <v>100</v>
      </c>
      <c r="J66" s="137">
        <v>0</v>
      </c>
      <c r="K66" s="137">
        <v>0</v>
      </c>
    </row>
    <row r="67" spans="1:11" ht="15.75" customHeight="1" thickBot="1">
      <c r="A67" s="122" t="s">
        <v>9</v>
      </c>
      <c r="B67" s="173" t="s">
        <v>180</v>
      </c>
      <c r="C67" s="185"/>
      <c r="D67" s="185"/>
      <c r="E67" s="185"/>
      <c r="F67" s="185"/>
      <c r="G67" s="185"/>
      <c r="H67" s="137">
        <f>SUM(H68:H70)</f>
        <v>3229</v>
      </c>
      <c r="I67" s="137">
        <f>SUM(I68:I70)</f>
        <v>3818</v>
      </c>
      <c r="J67" s="137">
        <f>SUM(J68:J70)</f>
        <v>958</v>
      </c>
      <c r="K67" s="137">
        <f>SUM(K68:K70)</f>
        <v>4876</v>
      </c>
    </row>
    <row r="68" spans="1:11" ht="15.75" customHeight="1">
      <c r="A68" s="21"/>
      <c r="B68" s="123" t="s">
        <v>34</v>
      </c>
      <c r="C68" s="175" t="s">
        <v>181</v>
      </c>
      <c r="D68" s="183"/>
      <c r="E68" s="183"/>
      <c r="F68" s="183"/>
      <c r="G68" s="184"/>
      <c r="H68" s="128">
        <v>2149</v>
      </c>
      <c r="I68" s="134">
        <v>2688</v>
      </c>
      <c r="J68" s="134">
        <v>958</v>
      </c>
      <c r="K68" s="156">
        <v>3646</v>
      </c>
    </row>
    <row r="69" spans="1:11" ht="15.75" customHeight="1">
      <c r="A69" s="21"/>
      <c r="B69" s="123" t="s">
        <v>12</v>
      </c>
      <c r="C69" s="178" t="s">
        <v>182</v>
      </c>
      <c r="D69" s="186"/>
      <c r="E69" s="186"/>
      <c r="F69" s="186"/>
      <c r="G69" s="187"/>
      <c r="H69" s="13">
        <v>0</v>
      </c>
      <c r="I69" s="12">
        <v>0</v>
      </c>
      <c r="J69" s="12">
        <v>0</v>
      </c>
      <c r="K69" s="157">
        <v>0</v>
      </c>
    </row>
    <row r="70" spans="1:11" ht="15.75" customHeight="1" thickBot="1">
      <c r="A70" s="21"/>
      <c r="B70" s="123" t="s">
        <v>5</v>
      </c>
      <c r="C70" s="178" t="s">
        <v>183</v>
      </c>
      <c r="D70" s="186"/>
      <c r="E70" s="186"/>
      <c r="F70" s="186"/>
      <c r="G70" s="187"/>
      <c r="H70" s="144">
        <v>1080</v>
      </c>
      <c r="I70" s="145">
        <v>1130</v>
      </c>
      <c r="J70" s="145">
        <v>0</v>
      </c>
      <c r="K70" s="161">
        <v>1230</v>
      </c>
    </row>
    <row r="71" spans="1:11" s="143" customFormat="1" ht="15.75" customHeight="1" thickBot="1">
      <c r="A71" s="146"/>
      <c r="B71" s="177" t="s">
        <v>184</v>
      </c>
      <c r="C71" s="177"/>
      <c r="D71" s="177"/>
      <c r="E71" s="177"/>
      <c r="F71" s="177"/>
      <c r="G71" s="177"/>
      <c r="H71" s="147">
        <f>SUM(H63:H67)</f>
        <v>15150</v>
      </c>
      <c r="I71" s="147">
        <f>SUM(I63:I67)</f>
        <v>16323</v>
      </c>
      <c r="J71" s="147">
        <f>SUM(J63:J67)</f>
        <v>958</v>
      </c>
      <c r="K71" s="147">
        <f>SUM(K63:K67)</f>
        <v>17281</v>
      </c>
    </row>
    <row r="72" spans="1:11" ht="15.75" customHeight="1" thickBot="1">
      <c r="A72" s="146" t="s">
        <v>18</v>
      </c>
      <c r="B72" s="177" t="s">
        <v>19</v>
      </c>
      <c r="C72" s="177"/>
      <c r="D72" s="177"/>
      <c r="E72" s="177"/>
      <c r="F72" s="177"/>
      <c r="G72" s="177"/>
      <c r="H72" s="148">
        <v>0</v>
      </c>
      <c r="I72" s="148">
        <v>0</v>
      </c>
      <c r="J72" s="148">
        <v>0</v>
      </c>
      <c r="K72" s="148">
        <v>0</v>
      </c>
    </row>
    <row r="73" spans="1:11" ht="15.75" customHeight="1" thickBot="1">
      <c r="A73" s="146" t="s">
        <v>20</v>
      </c>
      <c r="B73" s="177" t="s">
        <v>21</v>
      </c>
      <c r="C73" s="177"/>
      <c r="D73" s="177"/>
      <c r="E73" s="177"/>
      <c r="F73" s="177"/>
      <c r="G73" s="177"/>
      <c r="H73" s="148">
        <v>2760</v>
      </c>
      <c r="I73" s="148">
        <v>3674</v>
      </c>
      <c r="J73" s="148">
        <v>-958</v>
      </c>
      <c r="K73" s="148">
        <v>2716</v>
      </c>
    </row>
    <row r="74" spans="1:11" ht="15.75" customHeight="1" thickBot="1">
      <c r="A74" s="146" t="s">
        <v>22</v>
      </c>
      <c r="B74" s="177" t="s">
        <v>23</v>
      </c>
      <c r="C74" s="177"/>
      <c r="D74" s="177"/>
      <c r="E74" s="177"/>
      <c r="F74" s="177"/>
      <c r="G74" s="177"/>
      <c r="H74" s="148">
        <v>0</v>
      </c>
      <c r="I74" s="148">
        <v>0</v>
      </c>
      <c r="J74" s="148">
        <v>0</v>
      </c>
      <c r="K74" s="148">
        <v>0</v>
      </c>
    </row>
    <row r="75" spans="1:11" ht="13.5">
      <c r="A75" s="21"/>
      <c r="B75" s="123" t="s">
        <v>34</v>
      </c>
      <c r="C75" s="175" t="s">
        <v>185</v>
      </c>
      <c r="D75" s="175"/>
      <c r="E75" s="175"/>
      <c r="F75" s="175"/>
      <c r="G75" s="176"/>
      <c r="H75" s="20">
        <v>0</v>
      </c>
      <c r="I75" s="140">
        <v>0</v>
      </c>
      <c r="J75" s="140">
        <v>0</v>
      </c>
      <c r="K75" s="160">
        <v>0</v>
      </c>
    </row>
    <row r="76" spans="1:11" ht="14.25" thickBot="1">
      <c r="A76" s="21"/>
      <c r="B76" s="123" t="s">
        <v>12</v>
      </c>
      <c r="C76" s="178" t="s">
        <v>186</v>
      </c>
      <c r="D76" s="178"/>
      <c r="E76" s="178"/>
      <c r="F76" s="178"/>
      <c r="G76" s="179"/>
      <c r="H76" s="127">
        <v>0</v>
      </c>
      <c r="I76" s="138">
        <v>0</v>
      </c>
      <c r="J76" s="138">
        <v>0</v>
      </c>
      <c r="K76" s="159">
        <v>0</v>
      </c>
    </row>
    <row r="77" spans="1:11" s="10" customFormat="1" ht="15.75" customHeight="1" thickBot="1">
      <c r="A77" s="122"/>
      <c r="B77" s="173" t="s">
        <v>187</v>
      </c>
      <c r="C77" s="173"/>
      <c r="D77" s="173"/>
      <c r="E77" s="173"/>
      <c r="F77" s="173"/>
      <c r="G77" s="173"/>
      <c r="H77" s="137">
        <f>SUM(H72:H74)</f>
        <v>2760</v>
      </c>
      <c r="I77" s="137">
        <f>SUM(I72:I74)</f>
        <v>3674</v>
      </c>
      <c r="J77" s="137">
        <f>SUM(J72:J74)</f>
        <v>-958</v>
      </c>
      <c r="K77" s="137">
        <f>SUM(K72:K74)</f>
        <v>2716</v>
      </c>
    </row>
    <row r="78" spans="1:11" s="10" customFormat="1" ht="15.75" customHeight="1">
      <c r="A78" s="149"/>
      <c r="B78" s="150"/>
      <c r="C78" s="175" t="s">
        <v>24</v>
      </c>
      <c r="D78" s="175"/>
      <c r="E78" s="175"/>
      <c r="F78" s="175"/>
      <c r="G78" s="176"/>
      <c r="H78" s="20">
        <v>0</v>
      </c>
      <c r="I78" s="140">
        <v>0</v>
      </c>
      <c r="J78" s="140">
        <v>0</v>
      </c>
      <c r="K78" s="160">
        <v>0</v>
      </c>
    </row>
    <row r="79" spans="1:11" s="10" customFormat="1" ht="15.75" customHeight="1" thickBot="1">
      <c r="A79" s="151"/>
      <c r="B79" s="152"/>
      <c r="C79" s="212" t="s">
        <v>25</v>
      </c>
      <c r="D79" s="212"/>
      <c r="E79" s="212"/>
      <c r="F79" s="212"/>
      <c r="G79" s="213"/>
      <c r="H79" s="127">
        <v>0</v>
      </c>
      <c r="I79" s="138">
        <v>0</v>
      </c>
      <c r="J79" s="138">
        <v>0</v>
      </c>
      <c r="K79" s="159">
        <v>0</v>
      </c>
    </row>
    <row r="80" spans="1:11" s="10" customFormat="1" ht="15.75" customHeight="1" thickBot="1">
      <c r="A80" s="122"/>
      <c r="B80" s="173" t="s">
        <v>188</v>
      </c>
      <c r="C80" s="173"/>
      <c r="D80" s="173"/>
      <c r="E80" s="173"/>
      <c r="F80" s="173"/>
      <c r="G80" s="173"/>
      <c r="H80" s="137">
        <f>SUM(H77,H71)</f>
        <v>17910</v>
      </c>
      <c r="I80" s="137">
        <f>SUM(I77,I71)</f>
        <v>19997</v>
      </c>
      <c r="J80" s="137">
        <f>SUM(J77,J71)</f>
        <v>0</v>
      </c>
      <c r="K80" s="137">
        <f>SUM(K77,K71)</f>
        <v>19997</v>
      </c>
    </row>
    <row r="81" spans="1:11" s="10" customFormat="1" ht="17.25" customHeight="1" thickBot="1">
      <c r="A81" s="122" t="s">
        <v>190</v>
      </c>
      <c r="B81" s="173" t="s">
        <v>189</v>
      </c>
      <c r="C81" s="185"/>
      <c r="D81" s="185"/>
      <c r="E81" s="185"/>
      <c r="F81" s="185"/>
      <c r="G81" s="185"/>
      <c r="H81" s="135">
        <v>0</v>
      </c>
      <c r="I81" s="135">
        <v>0</v>
      </c>
      <c r="J81" s="135">
        <v>0</v>
      </c>
      <c r="K81" s="135">
        <v>0</v>
      </c>
    </row>
    <row r="82" spans="1:11" s="10" customFormat="1" ht="18" customHeight="1" thickBot="1">
      <c r="A82" s="122" t="s">
        <v>26</v>
      </c>
      <c r="B82" s="173" t="s">
        <v>27</v>
      </c>
      <c r="C82" s="185"/>
      <c r="D82" s="185"/>
      <c r="E82" s="185"/>
      <c r="F82" s="185"/>
      <c r="G82" s="185"/>
      <c r="H82" s="135">
        <v>0</v>
      </c>
      <c r="I82" s="135">
        <v>0</v>
      </c>
      <c r="J82" s="135">
        <v>0</v>
      </c>
      <c r="K82" s="135">
        <v>0</v>
      </c>
    </row>
    <row r="83" spans="1:11" s="10" customFormat="1" ht="15.75" customHeight="1" thickBot="1">
      <c r="A83" s="141"/>
      <c r="B83" s="173" t="s">
        <v>191</v>
      </c>
      <c r="C83" s="174"/>
      <c r="D83" s="174"/>
      <c r="E83" s="174"/>
      <c r="F83" s="174"/>
      <c r="G83" s="174"/>
      <c r="H83" s="135">
        <f>SUM(H81:H82)</f>
        <v>0</v>
      </c>
      <c r="I83" s="135">
        <f>SUM(I81:I82)</f>
        <v>0</v>
      </c>
      <c r="J83" s="135">
        <f>SUM(J81:J82)</f>
        <v>0</v>
      </c>
      <c r="K83" s="135">
        <f>SUM(K81:K82)</f>
        <v>0</v>
      </c>
    </row>
    <row r="84" spans="1:11" s="19" customFormat="1" ht="15.75" customHeight="1" thickBot="1">
      <c r="A84" s="149"/>
      <c r="B84" s="150"/>
      <c r="C84" s="175" t="s">
        <v>28</v>
      </c>
      <c r="D84" s="217"/>
      <c r="E84" s="175"/>
      <c r="F84" s="175"/>
      <c r="G84" s="176"/>
      <c r="H84" s="153">
        <v>0</v>
      </c>
      <c r="I84" s="154">
        <v>0</v>
      </c>
      <c r="J84" s="154">
        <v>0</v>
      </c>
      <c r="K84" s="162">
        <v>0</v>
      </c>
    </row>
    <row r="85" spans="1:11" s="19" customFormat="1" ht="20.25" customHeight="1" thickBot="1">
      <c r="A85" s="221" t="s">
        <v>192</v>
      </c>
      <c r="B85" s="222"/>
      <c r="C85" s="222"/>
      <c r="D85" s="222"/>
      <c r="E85" s="222"/>
      <c r="F85" s="222"/>
      <c r="G85" s="222"/>
      <c r="H85" s="155">
        <f>SUM(H80,H81,H83,H84)</f>
        <v>17910</v>
      </c>
      <c r="I85" s="155">
        <f>SUM(I80,I81,I83,I84)</f>
        <v>19997</v>
      </c>
      <c r="J85" s="155">
        <f>SUM(J80,J81,J83,J84)</f>
        <v>0</v>
      </c>
      <c r="K85" s="155">
        <f>SUM(K80,K81,K83,K84)</f>
        <v>19997</v>
      </c>
    </row>
    <row r="86" spans="1:11" s="19" customFormat="1" ht="15.75" customHeight="1" thickBot="1">
      <c r="A86" s="170"/>
      <c r="B86" s="218" t="s">
        <v>29</v>
      </c>
      <c r="C86" s="219"/>
      <c r="D86" s="219"/>
      <c r="E86" s="219"/>
      <c r="F86" s="219"/>
      <c r="G86" s="220"/>
      <c r="H86" s="171">
        <v>1</v>
      </c>
      <c r="I86" s="171">
        <v>1</v>
      </c>
      <c r="J86" s="171">
        <v>0</v>
      </c>
      <c r="K86" s="172">
        <v>1</v>
      </c>
    </row>
    <row r="87" spans="1:10" ht="13.5">
      <c r="A87" s="196"/>
      <c r="B87" s="197"/>
      <c r="C87" s="197"/>
      <c r="D87" s="197"/>
      <c r="E87" s="197"/>
      <c r="F87" s="197"/>
      <c r="G87" s="197"/>
      <c r="H87" s="197"/>
      <c r="I87" s="197"/>
      <c r="J87" s="197"/>
    </row>
    <row r="88" ht="13.5">
      <c r="H88" s="16"/>
    </row>
    <row r="89" ht="13.5">
      <c r="H89" s="16"/>
    </row>
    <row r="90" ht="13.5">
      <c r="H90" s="16"/>
    </row>
    <row r="91" ht="13.5">
      <c r="H91" s="16"/>
    </row>
    <row r="92" ht="13.5">
      <c r="H92" s="16"/>
    </row>
    <row r="93" ht="13.5">
      <c r="H93" s="16"/>
    </row>
    <row r="94" ht="13.5">
      <c r="H94" s="16"/>
    </row>
    <row r="95" ht="13.5">
      <c r="H95" s="16"/>
    </row>
    <row r="96" ht="13.5">
      <c r="H96" s="16"/>
    </row>
    <row r="97" ht="13.5">
      <c r="H97" s="16"/>
    </row>
    <row r="98" ht="13.5">
      <c r="H98" s="16"/>
    </row>
    <row r="99" ht="13.5">
      <c r="H99" s="16"/>
    </row>
    <row r="100" ht="13.5">
      <c r="H100" s="16"/>
    </row>
    <row r="101" ht="13.5">
      <c r="H101" s="16"/>
    </row>
    <row r="102" ht="13.5">
      <c r="H102" s="16"/>
    </row>
    <row r="103" ht="13.5">
      <c r="H103" s="16"/>
    </row>
    <row r="104" ht="13.5">
      <c r="H104" s="16"/>
    </row>
    <row r="105" ht="13.5">
      <c r="H105" s="16"/>
    </row>
    <row r="106" ht="13.5">
      <c r="H106" s="16"/>
    </row>
    <row r="107" ht="13.5">
      <c r="H107" s="16"/>
    </row>
    <row r="108" ht="13.5">
      <c r="H108" s="16"/>
    </row>
    <row r="109" ht="13.5">
      <c r="H109" s="16"/>
    </row>
    <row r="110" ht="13.5">
      <c r="H110" s="16"/>
    </row>
    <row r="111" ht="13.5">
      <c r="H111" s="16"/>
    </row>
    <row r="112" ht="13.5">
      <c r="H112" s="16"/>
    </row>
    <row r="113" ht="13.5">
      <c r="H113" s="16"/>
    </row>
    <row r="114" ht="13.5">
      <c r="H114" s="16"/>
    </row>
    <row r="115" ht="13.5">
      <c r="H115" s="16"/>
    </row>
    <row r="116" ht="13.5">
      <c r="H116" s="16"/>
    </row>
    <row r="117" ht="13.5">
      <c r="H117" s="16"/>
    </row>
    <row r="118" ht="13.5">
      <c r="H118" s="16"/>
    </row>
    <row r="119" ht="13.5">
      <c r="H119" s="16"/>
    </row>
    <row r="120" ht="13.5">
      <c r="H120" s="16"/>
    </row>
    <row r="121" ht="13.5">
      <c r="H121" s="16"/>
    </row>
    <row r="122" ht="13.5">
      <c r="H122" s="16"/>
    </row>
    <row r="123" ht="13.5">
      <c r="H123" s="16"/>
    </row>
    <row r="124" ht="13.5">
      <c r="H124" s="16"/>
    </row>
    <row r="125" ht="13.5">
      <c r="H125" s="16"/>
    </row>
    <row r="126" ht="13.5">
      <c r="H126" s="16"/>
    </row>
    <row r="127" ht="13.5">
      <c r="H127" s="16"/>
    </row>
    <row r="128" ht="13.5">
      <c r="H128" s="16"/>
    </row>
    <row r="129" ht="13.5">
      <c r="H129" s="16"/>
    </row>
    <row r="130" ht="13.5">
      <c r="H130" s="16"/>
    </row>
    <row r="131" ht="13.5">
      <c r="H131" s="16"/>
    </row>
    <row r="132" ht="13.5">
      <c r="H132" s="16"/>
    </row>
    <row r="133" ht="13.5">
      <c r="H133" s="16"/>
    </row>
    <row r="134" ht="13.5">
      <c r="H134" s="16"/>
    </row>
    <row r="135" ht="13.5">
      <c r="H135" s="16"/>
    </row>
    <row r="136" ht="13.5">
      <c r="H136" s="16"/>
    </row>
    <row r="137" ht="13.5">
      <c r="H137" s="16"/>
    </row>
    <row r="138" ht="13.5">
      <c r="H138" s="16"/>
    </row>
    <row r="139" ht="13.5">
      <c r="H139" s="16"/>
    </row>
    <row r="140" ht="13.5">
      <c r="H140" s="16"/>
    </row>
    <row r="141" ht="13.5">
      <c r="H141" s="16"/>
    </row>
    <row r="142" ht="13.5">
      <c r="H142" s="16"/>
    </row>
    <row r="143" ht="13.5">
      <c r="H143" s="16"/>
    </row>
    <row r="144" ht="13.5">
      <c r="H144" s="16"/>
    </row>
    <row r="145" ht="13.5">
      <c r="H145" s="16"/>
    </row>
    <row r="146" ht="13.5">
      <c r="H146" s="16"/>
    </row>
    <row r="147" ht="13.5">
      <c r="H147" s="16"/>
    </row>
    <row r="148" ht="13.5">
      <c r="H148" s="16"/>
    </row>
    <row r="149" ht="13.5">
      <c r="H149" s="16"/>
    </row>
    <row r="150" ht="13.5">
      <c r="H150" s="16"/>
    </row>
    <row r="151" ht="13.5">
      <c r="H151" s="16"/>
    </row>
    <row r="152" ht="13.5">
      <c r="H152" s="16"/>
    </row>
    <row r="153" ht="13.5">
      <c r="H153" s="16"/>
    </row>
    <row r="154" ht="13.5">
      <c r="H154" s="16"/>
    </row>
    <row r="155" ht="13.5">
      <c r="H155" s="16"/>
    </row>
    <row r="156" ht="13.5">
      <c r="H156" s="16"/>
    </row>
    <row r="157" ht="13.5">
      <c r="H157" s="16"/>
    </row>
    <row r="158" ht="13.5">
      <c r="H158" s="16"/>
    </row>
    <row r="159" ht="13.5">
      <c r="H159" s="16"/>
    </row>
    <row r="160" ht="13.5">
      <c r="H160" s="16"/>
    </row>
    <row r="161" ht="13.5">
      <c r="H161" s="16"/>
    </row>
    <row r="162" ht="13.5">
      <c r="H162" s="16"/>
    </row>
    <row r="163" ht="13.5">
      <c r="H163" s="16"/>
    </row>
    <row r="164" ht="13.5">
      <c r="H164" s="16"/>
    </row>
    <row r="165" ht="13.5">
      <c r="H165" s="16"/>
    </row>
    <row r="166" ht="13.5">
      <c r="H166" s="16"/>
    </row>
    <row r="167" ht="13.5">
      <c r="H167" s="16"/>
    </row>
    <row r="168" ht="13.5">
      <c r="H168" s="16"/>
    </row>
    <row r="169" ht="13.5">
      <c r="H169" s="16"/>
    </row>
    <row r="170" ht="13.5">
      <c r="H170" s="16"/>
    </row>
    <row r="171" ht="13.5">
      <c r="H171" s="16"/>
    </row>
    <row r="172" ht="13.5">
      <c r="H172" s="16"/>
    </row>
    <row r="173" ht="13.5">
      <c r="H173" s="16"/>
    </row>
    <row r="174" ht="13.5">
      <c r="H174" s="16"/>
    </row>
    <row r="175" ht="13.5">
      <c r="H175" s="16"/>
    </row>
    <row r="176" ht="13.5">
      <c r="H176" s="16"/>
    </row>
    <row r="177" ht="13.5">
      <c r="H177" s="16"/>
    </row>
    <row r="178" ht="13.5">
      <c r="H178" s="16"/>
    </row>
    <row r="179" ht="13.5">
      <c r="H179" s="16"/>
    </row>
    <row r="180" ht="13.5">
      <c r="H180" s="16"/>
    </row>
    <row r="181" ht="13.5">
      <c r="H181" s="16"/>
    </row>
    <row r="182" ht="13.5">
      <c r="H182" s="16"/>
    </row>
    <row r="183" ht="13.5">
      <c r="H183" s="16"/>
    </row>
    <row r="184" ht="13.5">
      <c r="H184" s="16"/>
    </row>
    <row r="185" ht="13.5">
      <c r="H185" s="16"/>
    </row>
    <row r="186" ht="13.5">
      <c r="H186" s="16"/>
    </row>
    <row r="187" ht="13.5">
      <c r="H187" s="16"/>
    </row>
    <row r="188" ht="13.5">
      <c r="H188" s="16"/>
    </row>
    <row r="189" ht="13.5">
      <c r="H189" s="16"/>
    </row>
    <row r="190" ht="13.5">
      <c r="H190" s="16"/>
    </row>
    <row r="191" ht="13.5">
      <c r="H191" s="16"/>
    </row>
    <row r="192" ht="13.5">
      <c r="H192" s="16"/>
    </row>
    <row r="193" ht="13.5">
      <c r="H193" s="16"/>
    </row>
    <row r="194" ht="13.5">
      <c r="H194" s="16"/>
    </row>
    <row r="195" ht="13.5">
      <c r="H195" s="16"/>
    </row>
    <row r="196" ht="13.5">
      <c r="H196" s="16"/>
    </row>
    <row r="197" ht="13.5">
      <c r="H197" s="16"/>
    </row>
    <row r="198" ht="13.5">
      <c r="H198" s="16"/>
    </row>
    <row r="199" ht="13.5">
      <c r="H199" s="16"/>
    </row>
    <row r="200" ht="13.5">
      <c r="H200" s="16"/>
    </row>
    <row r="201" ht="13.5">
      <c r="H201" s="16"/>
    </row>
    <row r="202" ht="13.5">
      <c r="H202" s="16"/>
    </row>
    <row r="203" ht="13.5">
      <c r="H203" s="16"/>
    </row>
    <row r="204" ht="13.5">
      <c r="H204" s="16"/>
    </row>
    <row r="205" ht="13.5">
      <c r="H205" s="16"/>
    </row>
    <row r="206" ht="13.5">
      <c r="H206" s="16"/>
    </row>
    <row r="207" ht="13.5">
      <c r="H207" s="16"/>
    </row>
    <row r="208" ht="13.5">
      <c r="H208" s="16"/>
    </row>
    <row r="209" ht="13.5">
      <c r="H209" s="16"/>
    </row>
    <row r="210" ht="13.5">
      <c r="H210" s="16"/>
    </row>
    <row r="211" ht="13.5">
      <c r="H211" s="16"/>
    </row>
    <row r="212" ht="13.5">
      <c r="H212" s="16"/>
    </row>
    <row r="213" ht="13.5">
      <c r="H213" s="16"/>
    </row>
    <row r="214" ht="13.5">
      <c r="H214" s="16"/>
    </row>
    <row r="215" ht="13.5">
      <c r="H215" s="16"/>
    </row>
    <row r="216" ht="13.5">
      <c r="H216" s="16"/>
    </row>
    <row r="217" ht="13.5">
      <c r="H217" s="16"/>
    </row>
    <row r="218" ht="13.5">
      <c r="H218" s="16"/>
    </row>
    <row r="219" ht="13.5">
      <c r="H219" s="16"/>
    </row>
    <row r="220" ht="13.5">
      <c r="H220" s="16"/>
    </row>
    <row r="221" ht="13.5">
      <c r="H221" s="16"/>
    </row>
    <row r="222" ht="13.5">
      <c r="H222" s="16"/>
    </row>
    <row r="223" ht="13.5">
      <c r="H223" s="16"/>
    </row>
    <row r="224" ht="13.5">
      <c r="H224" s="16"/>
    </row>
    <row r="225" ht="13.5">
      <c r="H225" s="16"/>
    </row>
    <row r="226" ht="13.5">
      <c r="H226" s="16"/>
    </row>
    <row r="227" ht="13.5">
      <c r="H227" s="16"/>
    </row>
    <row r="228" ht="13.5">
      <c r="H228" s="16"/>
    </row>
    <row r="229" ht="13.5">
      <c r="H229" s="16"/>
    </row>
    <row r="230" ht="13.5">
      <c r="H230" s="16"/>
    </row>
    <row r="231" ht="13.5">
      <c r="H231" s="16"/>
    </row>
    <row r="232" ht="13.5">
      <c r="H232" s="16"/>
    </row>
    <row r="233" ht="13.5">
      <c r="H233" s="16"/>
    </row>
    <row r="234" ht="13.5">
      <c r="H234" s="16"/>
    </row>
    <row r="235" ht="13.5">
      <c r="H235" s="16"/>
    </row>
    <row r="236" ht="13.5">
      <c r="H236" s="16"/>
    </row>
    <row r="237" ht="13.5">
      <c r="H237" s="16"/>
    </row>
    <row r="238" ht="13.5">
      <c r="H238" s="16"/>
    </row>
    <row r="239" ht="13.5">
      <c r="H239" s="16"/>
    </row>
    <row r="240" ht="13.5">
      <c r="H240" s="16"/>
    </row>
    <row r="241" ht="13.5">
      <c r="H241" s="16"/>
    </row>
    <row r="242" ht="13.5">
      <c r="H242" s="16"/>
    </row>
    <row r="243" ht="13.5">
      <c r="H243" s="16"/>
    </row>
    <row r="244" ht="13.5">
      <c r="H244" s="16"/>
    </row>
    <row r="245" ht="13.5">
      <c r="H245" s="16"/>
    </row>
    <row r="246" ht="13.5">
      <c r="H246" s="16"/>
    </row>
    <row r="247" ht="13.5">
      <c r="H247" s="16"/>
    </row>
    <row r="248" ht="13.5">
      <c r="H248" s="16"/>
    </row>
    <row r="249" ht="13.5">
      <c r="H249" s="16"/>
    </row>
    <row r="250" ht="13.5">
      <c r="H250" s="16"/>
    </row>
    <row r="251" ht="13.5">
      <c r="H251" s="16"/>
    </row>
    <row r="252" ht="13.5">
      <c r="H252" s="16"/>
    </row>
    <row r="253" ht="13.5">
      <c r="H253" s="16"/>
    </row>
    <row r="254" ht="13.5">
      <c r="H254" s="16"/>
    </row>
    <row r="255" ht="13.5">
      <c r="H255" s="16"/>
    </row>
    <row r="256" ht="13.5">
      <c r="H256" s="16"/>
    </row>
    <row r="257" ht="13.5">
      <c r="H257" s="16"/>
    </row>
    <row r="258" ht="13.5">
      <c r="H258" s="16"/>
    </row>
    <row r="259" ht="13.5">
      <c r="H259" s="16"/>
    </row>
    <row r="260" ht="13.5">
      <c r="H260" s="16"/>
    </row>
    <row r="261" ht="13.5">
      <c r="H261" s="16"/>
    </row>
    <row r="262" ht="13.5">
      <c r="H262" s="16"/>
    </row>
    <row r="263" ht="13.5">
      <c r="H263" s="16"/>
    </row>
    <row r="264" ht="13.5">
      <c r="H264" s="16"/>
    </row>
    <row r="265" ht="13.5">
      <c r="H265" s="16"/>
    </row>
    <row r="266" ht="13.5">
      <c r="H266" s="16"/>
    </row>
    <row r="267" ht="13.5">
      <c r="H267" s="16"/>
    </row>
    <row r="268" ht="13.5">
      <c r="H268" s="16"/>
    </row>
    <row r="269" ht="13.5">
      <c r="H269" s="16"/>
    </row>
    <row r="270" ht="13.5">
      <c r="H270" s="16"/>
    </row>
    <row r="271" ht="13.5">
      <c r="H271" s="16"/>
    </row>
    <row r="272" ht="13.5">
      <c r="H272" s="16"/>
    </row>
    <row r="273" ht="13.5">
      <c r="H273" s="16"/>
    </row>
    <row r="274" ht="13.5">
      <c r="H274" s="16"/>
    </row>
    <row r="275" ht="13.5">
      <c r="H275" s="16"/>
    </row>
    <row r="276" ht="13.5">
      <c r="H276" s="16"/>
    </row>
    <row r="277" ht="13.5">
      <c r="H277" s="16"/>
    </row>
    <row r="278" ht="13.5">
      <c r="H278" s="16"/>
    </row>
    <row r="279" ht="13.5">
      <c r="H279" s="16"/>
    </row>
    <row r="280" ht="13.5">
      <c r="H280" s="16"/>
    </row>
    <row r="281" ht="13.5">
      <c r="H281" s="16"/>
    </row>
    <row r="282" ht="13.5">
      <c r="H282" s="16"/>
    </row>
    <row r="283" ht="13.5">
      <c r="H283" s="16"/>
    </row>
    <row r="284" ht="13.5">
      <c r="H284" s="16"/>
    </row>
    <row r="285" ht="13.5">
      <c r="H285" s="16"/>
    </row>
    <row r="286" ht="13.5">
      <c r="H286" s="16"/>
    </row>
    <row r="287" ht="13.5">
      <c r="H287" s="16"/>
    </row>
    <row r="288" ht="13.5">
      <c r="H288" s="16"/>
    </row>
    <row r="289" ht="13.5">
      <c r="H289" s="16"/>
    </row>
    <row r="290" ht="13.5">
      <c r="H290" s="16"/>
    </row>
    <row r="291" ht="13.5">
      <c r="H291" s="16"/>
    </row>
    <row r="292" ht="13.5">
      <c r="H292" s="16"/>
    </row>
    <row r="293" ht="13.5">
      <c r="H293" s="16"/>
    </row>
    <row r="294" ht="13.5">
      <c r="H294" s="16"/>
    </row>
    <row r="295" ht="13.5">
      <c r="H295" s="16"/>
    </row>
    <row r="296" ht="13.5">
      <c r="H296" s="16"/>
    </row>
    <row r="297" ht="13.5">
      <c r="H297" s="16"/>
    </row>
    <row r="298" ht="13.5">
      <c r="H298" s="16"/>
    </row>
    <row r="299" ht="13.5">
      <c r="H299" s="16"/>
    </row>
    <row r="300" ht="13.5">
      <c r="H300" s="16"/>
    </row>
    <row r="301" ht="13.5">
      <c r="H301" s="16"/>
    </row>
    <row r="302" ht="13.5">
      <c r="H302" s="16"/>
    </row>
    <row r="303" ht="13.5">
      <c r="H303" s="16"/>
    </row>
    <row r="304" ht="13.5">
      <c r="H304" s="16"/>
    </row>
    <row r="305" ht="13.5">
      <c r="H305" s="16"/>
    </row>
    <row r="306" ht="13.5">
      <c r="H306" s="16"/>
    </row>
    <row r="307" ht="13.5">
      <c r="H307" s="16"/>
    </row>
    <row r="308" ht="13.5">
      <c r="H308" s="16"/>
    </row>
    <row r="309" ht="13.5">
      <c r="H309" s="16"/>
    </row>
    <row r="310" ht="13.5">
      <c r="H310" s="16"/>
    </row>
    <row r="311" ht="13.5">
      <c r="H311" s="16"/>
    </row>
    <row r="312" ht="13.5">
      <c r="H312" s="16"/>
    </row>
    <row r="313" ht="13.5">
      <c r="H313" s="16"/>
    </row>
    <row r="314" ht="13.5">
      <c r="H314" s="16"/>
    </row>
    <row r="315" ht="13.5">
      <c r="H315" s="16"/>
    </row>
    <row r="316" ht="13.5">
      <c r="H316" s="16"/>
    </row>
    <row r="317" ht="13.5">
      <c r="H317" s="16"/>
    </row>
    <row r="318" ht="13.5">
      <c r="H318" s="16"/>
    </row>
    <row r="319" ht="13.5">
      <c r="H319" s="16"/>
    </row>
    <row r="320" ht="13.5">
      <c r="H320" s="16"/>
    </row>
    <row r="321" ht="13.5">
      <c r="H321" s="16"/>
    </row>
    <row r="322" ht="13.5">
      <c r="H322" s="16"/>
    </row>
    <row r="323" ht="13.5">
      <c r="H323" s="16"/>
    </row>
    <row r="324" ht="13.5">
      <c r="H324" s="16"/>
    </row>
    <row r="325" ht="13.5">
      <c r="H325" s="16"/>
    </row>
    <row r="326" ht="13.5">
      <c r="H326" s="16"/>
    </row>
    <row r="327" ht="13.5">
      <c r="H327" s="16"/>
    </row>
    <row r="328" ht="13.5">
      <c r="H328" s="16"/>
    </row>
    <row r="329" ht="13.5">
      <c r="H329" s="16"/>
    </row>
    <row r="330" ht="13.5">
      <c r="H330" s="16"/>
    </row>
    <row r="331" ht="13.5">
      <c r="H331" s="16"/>
    </row>
    <row r="332" ht="13.5">
      <c r="H332" s="16"/>
    </row>
    <row r="333" ht="13.5">
      <c r="H333" s="16"/>
    </row>
    <row r="334" ht="13.5">
      <c r="H334" s="16"/>
    </row>
    <row r="335" ht="13.5">
      <c r="H335" s="16"/>
    </row>
    <row r="336" ht="13.5">
      <c r="H336" s="16"/>
    </row>
    <row r="337" ht="13.5">
      <c r="H337" s="16"/>
    </row>
    <row r="338" ht="13.5">
      <c r="H338" s="16"/>
    </row>
    <row r="339" ht="13.5">
      <c r="H339" s="16"/>
    </row>
    <row r="340" ht="13.5">
      <c r="H340" s="16"/>
    </row>
    <row r="341" ht="13.5">
      <c r="H341" s="16"/>
    </row>
    <row r="342" ht="13.5">
      <c r="H342" s="16"/>
    </row>
    <row r="343" ht="13.5">
      <c r="H343" s="16"/>
    </row>
    <row r="344" ht="13.5">
      <c r="H344" s="16"/>
    </row>
    <row r="345" ht="13.5">
      <c r="H345" s="16"/>
    </row>
    <row r="346" ht="13.5">
      <c r="H346" s="16"/>
    </row>
    <row r="347" ht="13.5">
      <c r="H347" s="16"/>
    </row>
    <row r="348" ht="13.5">
      <c r="H348" s="16"/>
    </row>
    <row r="349" ht="13.5">
      <c r="H349" s="16"/>
    </row>
    <row r="350" ht="13.5">
      <c r="H350" s="16"/>
    </row>
    <row r="351" ht="13.5">
      <c r="H351" s="16"/>
    </row>
    <row r="352" ht="13.5">
      <c r="H352" s="16"/>
    </row>
    <row r="353" ht="13.5">
      <c r="H353" s="16"/>
    </row>
    <row r="354" ht="13.5">
      <c r="H354" s="16"/>
    </row>
    <row r="355" ht="13.5">
      <c r="H355" s="16"/>
    </row>
    <row r="356" ht="13.5">
      <c r="H356" s="16"/>
    </row>
    <row r="357" ht="13.5">
      <c r="H357" s="16"/>
    </row>
    <row r="358" ht="13.5">
      <c r="H358" s="16"/>
    </row>
    <row r="359" ht="13.5">
      <c r="H359" s="16"/>
    </row>
    <row r="360" ht="13.5">
      <c r="H360" s="16"/>
    </row>
    <row r="361" ht="13.5">
      <c r="H361" s="16"/>
    </row>
    <row r="362" ht="13.5">
      <c r="H362" s="16"/>
    </row>
    <row r="363" ht="13.5">
      <c r="H363" s="16"/>
    </row>
    <row r="364" ht="13.5">
      <c r="H364" s="16"/>
    </row>
    <row r="365" ht="13.5">
      <c r="H365" s="16"/>
    </row>
    <row r="366" ht="13.5">
      <c r="H366" s="16"/>
    </row>
    <row r="367" ht="13.5">
      <c r="H367" s="16"/>
    </row>
    <row r="368" ht="13.5">
      <c r="H368" s="16"/>
    </row>
    <row r="369" ht="13.5">
      <c r="H369" s="16"/>
    </row>
    <row r="370" ht="13.5">
      <c r="H370" s="16"/>
    </row>
    <row r="371" ht="13.5">
      <c r="H371" s="16"/>
    </row>
    <row r="372" ht="13.5">
      <c r="H372" s="16"/>
    </row>
    <row r="373" ht="13.5">
      <c r="H373" s="16"/>
    </row>
    <row r="374" ht="13.5">
      <c r="H374" s="16"/>
    </row>
    <row r="375" ht="13.5">
      <c r="H375" s="16"/>
    </row>
    <row r="376" ht="13.5">
      <c r="H376" s="16"/>
    </row>
    <row r="377" ht="13.5">
      <c r="H377" s="16"/>
    </row>
    <row r="378" ht="13.5">
      <c r="H378" s="16"/>
    </row>
    <row r="379" ht="13.5">
      <c r="H379" s="16"/>
    </row>
    <row r="380" ht="13.5">
      <c r="H380" s="16"/>
    </row>
    <row r="381" ht="13.5">
      <c r="H381" s="16"/>
    </row>
    <row r="382" ht="13.5">
      <c r="H382" s="16"/>
    </row>
    <row r="383" ht="13.5">
      <c r="H383" s="16"/>
    </row>
    <row r="384" ht="13.5">
      <c r="H384" s="16"/>
    </row>
    <row r="385" ht="13.5">
      <c r="H385" s="16"/>
    </row>
    <row r="386" ht="13.5">
      <c r="H386" s="16"/>
    </row>
    <row r="387" ht="13.5">
      <c r="H387" s="16"/>
    </row>
    <row r="388" ht="13.5">
      <c r="H388" s="16"/>
    </row>
    <row r="389" ht="13.5">
      <c r="H389" s="16"/>
    </row>
    <row r="390" ht="13.5">
      <c r="H390" s="16"/>
    </row>
    <row r="391" ht="13.5">
      <c r="H391" s="16"/>
    </row>
    <row r="392" ht="13.5">
      <c r="H392" s="16"/>
    </row>
    <row r="393" ht="13.5">
      <c r="H393" s="16"/>
    </row>
    <row r="394" ht="13.5">
      <c r="H394" s="16"/>
    </row>
    <row r="395" ht="13.5">
      <c r="H395" s="16"/>
    </row>
    <row r="396" ht="13.5">
      <c r="H396" s="16"/>
    </row>
    <row r="397" ht="13.5">
      <c r="H397" s="16"/>
    </row>
    <row r="398" ht="13.5">
      <c r="H398" s="16"/>
    </row>
    <row r="399" ht="13.5">
      <c r="H399" s="16"/>
    </row>
    <row r="400" ht="13.5">
      <c r="H400" s="16"/>
    </row>
    <row r="401" ht="13.5">
      <c r="H401" s="16"/>
    </row>
    <row r="402" ht="13.5">
      <c r="H402" s="16"/>
    </row>
    <row r="403" ht="13.5">
      <c r="H403" s="16"/>
    </row>
    <row r="404" ht="13.5">
      <c r="H404" s="16"/>
    </row>
    <row r="405" ht="13.5">
      <c r="H405" s="16"/>
    </row>
    <row r="406" ht="13.5">
      <c r="H406" s="16"/>
    </row>
    <row r="407" ht="13.5">
      <c r="H407" s="16"/>
    </row>
    <row r="408" ht="13.5">
      <c r="H408" s="16"/>
    </row>
    <row r="409" ht="13.5">
      <c r="H409" s="16"/>
    </row>
    <row r="410" ht="13.5">
      <c r="H410" s="16"/>
    </row>
    <row r="411" ht="13.5">
      <c r="H411" s="16"/>
    </row>
    <row r="412" ht="13.5">
      <c r="H412" s="16"/>
    </row>
    <row r="413" ht="13.5">
      <c r="H413" s="16"/>
    </row>
    <row r="414" ht="13.5">
      <c r="H414" s="16"/>
    </row>
    <row r="415" ht="13.5">
      <c r="H415" s="16"/>
    </row>
    <row r="416" ht="13.5">
      <c r="H416" s="16"/>
    </row>
    <row r="417" ht="13.5">
      <c r="H417" s="16"/>
    </row>
    <row r="418" ht="13.5">
      <c r="H418" s="16"/>
    </row>
    <row r="419" ht="13.5">
      <c r="H419" s="16"/>
    </row>
    <row r="420" ht="13.5">
      <c r="H420" s="16"/>
    </row>
    <row r="421" ht="13.5">
      <c r="H421" s="16"/>
    </row>
    <row r="422" ht="13.5">
      <c r="H422" s="16"/>
    </row>
    <row r="423" ht="13.5">
      <c r="H423" s="16"/>
    </row>
    <row r="424" ht="13.5">
      <c r="H424" s="16"/>
    </row>
    <row r="425" ht="13.5">
      <c r="H425" s="16"/>
    </row>
    <row r="426" ht="13.5">
      <c r="H426" s="16"/>
    </row>
    <row r="427" ht="13.5">
      <c r="H427" s="16"/>
    </row>
    <row r="428" ht="13.5">
      <c r="H428" s="16"/>
    </row>
    <row r="429" ht="13.5">
      <c r="H429" s="16"/>
    </row>
    <row r="430" ht="13.5">
      <c r="H430" s="16"/>
    </row>
    <row r="431" ht="13.5">
      <c r="H431" s="16"/>
    </row>
    <row r="432" ht="13.5">
      <c r="H432" s="16"/>
    </row>
    <row r="433" ht="13.5">
      <c r="H433" s="16"/>
    </row>
    <row r="434" ht="13.5">
      <c r="H434" s="16"/>
    </row>
    <row r="435" ht="13.5">
      <c r="H435" s="16"/>
    </row>
    <row r="436" ht="13.5">
      <c r="H436" s="16"/>
    </row>
    <row r="437" ht="13.5">
      <c r="H437" s="16"/>
    </row>
    <row r="438" ht="13.5">
      <c r="H438" s="16"/>
    </row>
    <row r="439" ht="13.5">
      <c r="H439" s="16"/>
    </row>
    <row r="440" ht="13.5">
      <c r="H440" s="16"/>
    </row>
    <row r="441" ht="13.5">
      <c r="H441" s="16"/>
    </row>
    <row r="442" ht="13.5">
      <c r="H442" s="16"/>
    </row>
    <row r="443" ht="13.5">
      <c r="H443" s="16"/>
    </row>
    <row r="444" ht="13.5">
      <c r="H444" s="16"/>
    </row>
    <row r="445" ht="13.5">
      <c r="H445" s="16"/>
    </row>
    <row r="446" ht="13.5">
      <c r="H446" s="16"/>
    </row>
    <row r="447" ht="13.5">
      <c r="H447" s="16"/>
    </row>
    <row r="448" ht="13.5">
      <c r="H448" s="16"/>
    </row>
    <row r="449" ht="13.5">
      <c r="H449" s="16"/>
    </row>
    <row r="450" ht="13.5">
      <c r="H450" s="16"/>
    </row>
    <row r="451" ht="13.5">
      <c r="H451" s="16"/>
    </row>
    <row r="452" ht="13.5">
      <c r="H452" s="16"/>
    </row>
    <row r="453" ht="13.5">
      <c r="H453" s="16"/>
    </row>
    <row r="454" ht="13.5">
      <c r="H454" s="16"/>
    </row>
    <row r="455" ht="13.5">
      <c r="H455" s="16"/>
    </row>
    <row r="456" ht="13.5">
      <c r="H456" s="16"/>
    </row>
    <row r="457" ht="13.5">
      <c r="H457" s="16"/>
    </row>
    <row r="458" ht="13.5">
      <c r="H458" s="16"/>
    </row>
    <row r="459" ht="13.5">
      <c r="H459" s="16"/>
    </row>
    <row r="460" ht="13.5">
      <c r="H460" s="16"/>
    </row>
    <row r="461" ht="13.5">
      <c r="H461" s="16"/>
    </row>
    <row r="462" ht="13.5">
      <c r="H462" s="16"/>
    </row>
    <row r="463" ht="13.5">
      <c r="H463" s="16"/>
    </row>
    <row r="464" ht="13.5">
      <c r="H464" s="16"/>
    </row>
    <row r="465" ht="13.5">
      <c r="H465" s="16"/>
    </row>
    <row r="466" ht="13.5">
      <c r="H466" s="16"/>
    </row>
    <row r="467" ht="13.5">
      <c r="H467" s="16"/>
    </row>
    <row r="468" ht="13.5">
      <c r="H468" s="16"/>
    </row>
    <row r="469" ht="13.5">
      <c r="H469" s="16"/>
    </row>
    <row r="470" ht="13.5">
      <c r="H470" s="16"/>
    </row>
    <row r="471" ht="13.5">
      <c r="H471" s="16"/>
    </row>
    <row r="472" ht="13.5">
      <c r="H472" s="16"/>
    </row>
    <row r="473" ht="13.5">
      <c r="H473" s="16"/>
    </row>
    <row r="474" ht="13.5">
      <c r="H474" s="16"/>
    </row>
    <row r="475" ht="13.5">
      <c r="H475" s="16"/>
    </row>
    <row r="476" ht="13.5">
      <c r="H476" s="16"/>
    </row>
    <row r="477" ht="13.5">
      <c r="H477" s="16"/>
    </row>
    <row r="478" ht="13.5">
      <c r="H478" s="16"/>
    </row>
    <row r="479" ht="13.5">
      <c r="H479" s="16"/>
    </row>
    <row r="480" ht="13.5">
      <c r="H480" s="16"/>
    </row>
    <row r="481" ht="13.5">
      <c r="H481" s="16"/>
    </row>
    <row r="482" ht="13.5">
      <c r="H482" s="16"/>
    </row>
    <row r="483" ht="13.5">
      <c r="H483" s="16"/>
    </row>
    <row r="484" ht="13.5">
      <c r="H484" s="16"/>
    </row>
    <row r="485" ht="13.5">
      <c r="H485" s="16"/>
    </row>
    <row r="486" ht="13.5">
      <c r="H486" s="16"/>
    </row>
    <row r="487" ht="13.5">
      <c r="H487" s="16"/>
    </row>
    <row r="488" ht="13.5">
      <c r="H488" s="16"/>
    </row>
    <row r="489" ht="13.5">
      <c r="H489" s="16"/>
    </row>
    <row r="490" ht="13.5">
      <c r="H490" s="16"/>
    </row>
    <row r="491" ht="13.5">
      <c r="H491" s="16"/>
    </row>
    <row r="492" ht="13.5">
      <c r="H492" s="16"/>
    </row>
    <row r="493" ht="13.5">
      <c r="H493" s="16"/>
    </row>
    <row r="494" ht="13.5">
      <c r="H494" s="16"/>
    </row>
    <row r="495" ht="13.5">
      <c r="H495" s="16"/>
    </row>
    <row r="496" ht="13.5">
      <c r="H496" s="16"/>
    </row>
    <row r="497" ht="13.5">
      <c r="H497" s="16"/>
    </row>
    <row r="498" ht="13.5">
      <c r="H498" s="16"/>
    </row>
    <row r="499" ht="13.5">
      <c r="H499" s="16"/>
    </row>
    <row r="500" ht="13.5">
      <c r="H500" s="16"/>
    </row>
    <row r="501" ht="13.5">
      <c r="H501" s="16"/>
    </row>
    <row r="502" ht="13.5">
      <c r="H502" s="16"/>
    </row>
    <row r="503" ht="13.5">
      <c r="H503" s="16"/>
    </row>
    <row r="504" ht="13.5">
      <c r="H504" s="16"/>
    </row>
    <row r="505" ht="13.5">
      <c r="H505" s="16"/>
    </row>
    <row r="506" ht="13.5">
      <c r="H506" s="16"/>
    </row>
    <row r="507" ht="13.5">
      <c r="H507" s="16"/>
    </row>
    <row r="508" ht="13.5">
      <c r="H508" s="16"/>
    </row>
    <row r="509" ht="13.5">
      <c r="H509" s="16"/>
    </row>
    <row r="510" ht="13.5">
      <c r="H510" s="16"/>
    </row>
    <row r="511" ht="13.5">
      <c r="H511" s="16"/>
    </row>
    <row r="512" ht="13.5">
      <c r="H512" s="16"/>
    </row>
    <row r="513" ht="13.5">
      <c r="H513" s="16"/>
    </row>
    <row r="514" ht="13.5">
      <c r="H514" s="16"/>
    </row>
    <row r="515" ht="13.5">
      <c r="H515" s="16"/>
    </row>
    <row r="516" ht="13.5">
      <c r="H516" s="16"/>
    </row>
    <row r="517" ht="13.5">
      <c r="H517" s="16"/>
    </row>
    <row r="518" ht="13.5">
      <c r="H518" s="16"/>
    </row>
    <row r="519" ht="13.5">
      <c r="H519" s="16"/>
    </row>
    <row r="520" ht="13.5">
      <c r="H520" s="16"/>
    </row>
    <row r="521" ht="13.5">
      <c r="H521" s="16"/>
    </row>
    <row r="522" ht="13.5">
      <c r="H522" s="16"/>
    </row>
    <row r="523" ht="13.5">
      <c r="H523" s="16"/>
    </row>
    <row r="524" ht="13.5">
      <c r="H524" s="16"/>
    </row>
    <row r="525" ht="13.5">
      <c r="H525" s="16"/>
    </row>
    <row r="526" ht="13.5">
      <c r="H526" s="16"/>
    </row>
    <row r="527" ht="13.5">
      <c r="H527" s="16"/>
    </row>
    <row r="528" ht="13.5">
      <c r="H528" s="16"/>
    </row>
    <row r="529" ht="13.5">
      <c r="H529" s="16"/>
    </row>
    <row r="530" ht="13.5">
      <c r="H530" s="16"/>
    </row>
    <row r="531" ht="13.5">
      <c r="H531" s="16"/>
    </row>
    <row r="532" ht="13.5">
      <c r="H532" s="16"/>
    </row>
    <row r="533" ht="13.5">
      <c r="H533" s="16"/>
    </row>
    <row r="534" ht="13.5">
      <c r="H534" s="16"/>
    </row>
    <row r="535" ht="13.5">
      <c r="H535" s="16"/>
    </row>
    <row r="536" ht="13.5">
      <c r="H536" s="16"/>
    </row>
    <row r="537" ht="13.5">
      <c r="H537" s="16"/>
    </row>
    <row r="538" ht="13.5">
      <c r="H538" s="16"/>
    </row>
    <row r="539" ht="13.5">
      <c r="H539" s="16"/>
    </row>
    <row r="540" ht="13.5">
      <c r="H540" s="16"/>
    </row>
    <row r="541" ht="13.5">
      <c r="H541" s="16"/>
    </row>
    <row r="542" ht="13.5">
      <c r="H542" s="16"/>
    </row>
    <row r="543" ht="13.5">
      <c r="H543" s="16"/>
    </row>
    <row r="544" ht="13.5">
      <c r="H544" s="16"/>
    </row>
    <row r="545" ht="13.5">
      <c r="H545" s="16"/>
    </row>
    <row r="546" ht="13.5">
      <c r="H546" s="16"/>
    </row>
    <row r="547" ht="13.5">
      <c r="H547" s="16"/>
    </row>
    <row r="548" ht="13.5">
      <c r="H548" s="16"/>
    </row>
    <row r="549" ht="13.5">
      <c r="H549" s="16"/>
    </row>
    <row r="550" ht="13.5">
      <c r="H550" s="16"/>
    </row>
    <row r="551" ht="13.5">
      <c r="H551" s="16"/>
    </row>
    <row r="552" ht="13.5">
      <c r="H552" s="16"/>
    </row>
    <row r="553" ht="13.5">
      <c r="H553" s="16"/>
    </row>
    <row r="554" ht="13.5">
      <c r="H554" s="16"/>
    </row>
    <row r="555" ht="13.5">
      <c r="H555" s="16"/>
    </row>
    <row r="556" ht="13.5">
      <c r="H556" s="16"/>
    </row>
    <row r="557" ht="13.5">
      <c r="H557" s="16"/>
    </row>
    <row r="558" ht="13.5">
      <c r="H558" s="16"/>
    </row>
    <row r="559" ht="13.5">
      <c r="H559" s="16"/>
    </row>
    <row r="560" ht="13.5">
      <c r="H560" s="16"/>
    </row>
    <row r="561" ht="13.5">
      <c r="H561" s="16"/>
    </row>
    <row r="562" ht="13.5">
      <c r="H562" s="16"/>
    </row>
    <row r="563" ht="13.5">
      <c r="H563" s="16"/>
    </row>
    <row r="564" ht="13.5">
      <c r="H564" s="16"/>
    </row>
    <row r="565" ht="13.5">
      <c r="H565" s="16"/>
    </row>
    <row r="566" ht="13.5">
      <c r="H566" s="16"/>
    </row>
    <row r="567" ht="13.5">
      <c r="H567" s="16"/>
    </row>
    <row r="568" ht="13.5">
      <c r="H568" s="16"/>
    </row>
    <row r="569" ht="13.5">
      <c r="H569" s="16"/>
    </row>
    <row r="570" ht="13.5">
      <c r="H570" s="16"/>
    </row>
    <row r="571" ht="13.5">
      <c r="H571" s="16"/>
    </row>
    <row r="572" ht="13.5">
      <c r="H572" s="16"/>
    </row>
    <row r="573" ht="13.5">
      <c r="H573" s="16"/>
    </row>
    <row r="574" ht="13.5">
      <c r="H574" s="16"/>
    </row>
    <row r="575" ht="13.5">
      <c r="H575" s="16"/>
    </row>
    <row r="576" ht="13.5">
      <c r="H576" s="16"/>
    </row>
    <row r="577" ht="13.5">
      <c r="H577" s="16"/>
    </row>
    <row r="578" ht="13.5">
      <c r="H578" s="16"/>
    </row>
    <row r="579" ht="13.5">
      <c r="H579" s="16"/>
    </row>
    <row r="580" ht="13.5">
      <c r="H580" s="16"/>
    </row>
    <row r="581" ht="13.5">
      <c r="H581" s="16"/>
    </row>
    <row r="582" ht="13.5">
      <c r="H582" s="16"/>
    </row>
    <row r="583" ht="13.5">
      <c r="H583" s="16"/>
    </row>
    <row r="584" ht="13.5">
      <c r="H584" s="16"/>
    </row>
    <row r="585" ht="13.5">
      <c r="H585" s="16"/>
    </row>
    <row r="586" ht="13.5">
      <c r="H586" s="16"/>
    </row>
    <row r="587" ht="13.5">
      <c r="H587" s="16"/>
    </row>
    <row r="588" ht="13.5">
      <c r="H588" s="16"/>
    </row>
    <row r="589" ht="13.5">
      <c r="H589" s="16"/>
    </row>
    <row r="590" ht="13.5">
      <c r="H590" s="16"/>
    </row>
    <row r="591" ht="13.5">
      <c r="H591" s="16"/>
    </row>
    <row r="592" ht="13.5">
      <c r="H592" s="16"/>
    </row>
    <row r="593" ht="13.5">
      <c r="H593" s="16"/>
    </row>
    <row r="594" ht="13.5">
      <c r="H594" s="16"/>
    </row>
    <row r="595" ht="13.5">
      <c r="H595" s="16"/>
    </row>
    <row r="596" ht="13.5">
      <c r="H596" s="16"/>
    </row>
    <row r="597" ht="13.5">
      <c r="H597" s="16"/>
    </row>
    <row r="598" ht="13.5">
      <c r="H598" s="16"/>
    </row>
    <row r="599" ht="13.5">
      <c r="H599" s="16"/>
    </row>
    <row r="600" ht="13.5">
      <c r="H600" s="16"/>
    </row>
    <row r="601" ht="13.5">
      <c r="H601" s="16"/>
    </row>
    <row r="602" ht="13.5">
      <c r="H602" s="16"/>
    </row>
    <row r="603" ht="13.5">
      <c r="H603" s="16"/>
    </row>
    <row r="604" ht="13.5">
      <c r="H604" s="16"/>
    </row>
    <row r="605" ht="13.5">
      <c r="H605" s="16"/>
    </row>
    <row r="606" ht="13.5">
      <c r="H606" s="16"/>
    </row>
    <row r="607" ht="13.5">
      <c r="H607" s="16"/>
    </row>
    <row r="608" ht="13.5">
      <c r="H608" s="16"/>
    </row>
    <row r="609" ht="13.5">
      <c r="H609" s="16"/>
    </row>
    <row r="610" ht="13.5">
      <c r="H610" s="16"/>
    </row>
    <row r="611" ht="13.5">
      <c r="H611" s="16"/>
    </row>
    <row r="612" ht="13.5">
      <c r="H612" s="16"/>
    </row>
    <row r="613" ht="13.5">
      <c r="H613" s="16"/>
    </row>
    <row r="614" ht="13.5">
      <c r="H614" s="16"/>
    </row>
    <row r="615" ht="13.5">
      <c r="H615" s="16"/>
    </row>
    <row r="616" ht="13.5">
      <c r="H616" s="16"/>
    </row>
    <row r="617" ht="13.5">
      <c r="H617" s="16"/>
    </row>
    <row r="618" ht="13.5">
      <c r="H618" s="16"/>
    </row>
    <row r="619" ht="13.5">
      <c r="H619" s="16"/>
    </row>
    <row r="620" ht="13.5">
      <c r="H620" s="16"/>
    </row>
    <row r="621" ht="13.5">
      <c r="H621" s="16"/>
    </row>
    <row r="622" ht="13.5">
      <c r="H622" s="16"/>
    </row>
    <row r="623" ht="13.5">
      <c r="H623" s="16"/>
    </row>
    <row r="624" ht="13.5">
      <c r="H624" s="16"/>
    </row>
    <row r="625" ht="13.5">
      <c r="H625" s="16"/>
    </row>
    <row r="626" ht="13.5">
      <c r="H626" s="16"/>
    </row>
    <row r="627" ht="13.5">
      <c r="H627" s="16"/>
    </row>
    <row r="628" ht="13.5">
      <c r="H628" s="16"/>
    </row>
    <row r="629" ht="13.5">
      <c r="H629" s="16"/>
    </row>
    <row r="630" ht="13.5">
      <c r="H630" s="16"/>
    </row>
    <row r="631" ht="13.5">
      <c r="H631" s="16"/>
    </row>
    <row r="632" ht="13.5">
      <c r="H632" s="16"/>
    </row>
    <row r="633" ht="13.5">
      <c r="H633" s="16"/>
    </row>
    <row r="634" ht="13.5">
      <c r="H634" s="16"/>
    </row>
    <row r="635" ht="13.5">
      <c r="H635" s="16"/>
    </row>
    <row r="636" ht="13.5">
      <c r="H636" s="16"/>
    </row>
    <row r="637" ht="13.5">
      <c r="H637" s="16"/>
    </row>
    <row r="638" ht="13.5">
      <c r="H638" s="16"/>
    </row>
    <row r="639" ht="13.5">
      <c r="H639" s="16"/>
    </row>
    <row r="640" ht="13.5">
      <c r="H640" s="16"/>
    </row>
    <row r="641" ht="13.5">
      <c r="H641" s="16"/>
    </row>
    <row r="642" ht="13.5">
      <c r="H642" s="16"/>
    </row>
    <row r="643" ht="13.5">
      <c r="H643" s="16"/>
    </row>
    <row r="644" ht="13.5">
      <c r="H644" s="16"/>
    </row>
    <row r="645" ht="13.5">
      <c r="H645" s="16"/>
    </row>
    <row r="646" ht="13.5">
      <c r="H646" s="16"/>
    </row>
    <row r="647" ht="13.5">
      <c r="H647" s="16"/>
    </row>
    <row r="648" ht="13.5">
      <c r="H648" s="16"/>
    </row>
    <row r="649" ht="13.5">
      <c r="H649" s="16"/>
    </row>
    <row r="650" ht="13.5">
      <c r="H650" s="16"/>
    </row>
    <row r="651" ht="13.5">
      <c r="H651" s="16"/>
    </row>
    <row r="652" ht="13.5">
      <c r="H652" s="16"/>
    </row>
    <row r="653" ht="13.5">
      <c r="H653" s="16"/>
    </row>
    <row r="654" ht="13.5">
      <c r="H654" s="16"/>
    </row>
    <row r="655" ht="13.5">
      <c r="H655" s="16"/>
    </row>
    <row r="656" ht="13.5">
      <c r="H656" s="16"/>
    </row>
    <row r="657" ht="13.5">
      <c r="H657" s="16"/>
    </row>
    <row r="658" ht="13.5">
      <c r="H658" s="16"/>
    </row>
    <row r="659" ht="13.5">
      <c r="H659" s="16"/>
    </row>
    <row r="660" ht="13.5">
      <c r="H660" s="16"/>
    </row>
    <row r="661" ht="13.5">
      <c r="H661" s="16"/>
    </row>
    <row r="662" ht="13.5">
      <c r="H662" s="16"/>
    </row>
    <row r="663" ht="13.5">
      <c r="H663" s="16"/>
    </row>
    <row r="664" ht="13.5">
      <c r="H664" s="16"/>
    </row>
    <row r="665" ht="13.5">
      <c r="H665" s="16"/>
    </row>
    <row r="666" ht="13.5">
      <c r="H666" s="16"/>
    </row>
    <row r="667" ht="13.5">
      <c r="H667" s="16"/>
    </row>
    <row r="668" ht="13.5">
      <c r="H668" s="16"/>
    </row>
    <row r="669" ht="13.5">
      <c r="H669" s="16"/>
    </row>
    <row r="670" ht="13.5">
      <c r="H670" s="16"/>
    </row>
    <row r="671" ht="13.5">
      <c r="H671" s="16"/>
    </row>
    <row r="672" ht="13.5">
      <c r="H672" s="16"/>
    </row>
    <row r="673" ht="13.5">
      <c r="H673" s="16"/>
    </row>
    <row r="674" ht="13.5">
      <c r="H674" s="16"/>
    </row>
    <row r="675" ht="13.5">
      <c r="H675" s="16"/>
    </row>
    <row r="676" ht="13.5">
      <c r="H676" s="16"/>
    </row>
    <row r="677" ht="13.5">
      <c r="H677" s="16"/>
    </row>
    <row r="678" ht="13.5">
      <c r="H678" s="16"/>
    </row>
    <row r="679" ht="13.5">
      <c r="H679" s="16"/>
    </row>
    <row r="680" ht="13.5">
      <c r="H680" s="16"/>
    </row>
    <row r="681" ht="13.5">
      <c r="H681" s="16"/>
    </row>
    <row r="682" ht="13.5">
      <c r="H682" s="16"/>
    </row>
    <row r="683" ht="13.5">
      <c r="H683" s="16"/>
    </row>
    <row r="684" ht="13.5">
      <c r="H684" s="16"/>
    </row>
    <row r="685" ht="13.5">
      <c r="H685" s="16"/>
    </row>
    <row r="686" ht="13.5">
      <c r="H686" s="16"/>
    </row>
    <row r="687" ht="13.5">
      <c r="H687" s="16"/>
    </row>
    <row r="688" ht="13.5">
      <c r="H688" s="16"/>
    </row>
    <row r="689" ht="13.5">
      <c r="H689" s="16"/>
    </row>
    <row r="690" ht="13.5">
      <c r="H690" s="16"/>
    </row>
    <row r="691" ht="13.5">
      <c r="H691" s="16"/>
    </row>
    <row r="692" ht="13.5">
      <c r="H692" s="16"/>
    </row>
    <row r="693" ht="13.5">
      <c r="H693" s="16"/>
    </row>
    <row r="694" ht="13.5">
      <c r="H694" s="16"/>
    </row>
    <row r="695" ht="13.5">
      <c r="H695" s="16"/>
    </row>
    <row r="696" ht="13.5">
      <c r="H696" s="16"/>
    </row>
    <row r="697" ht="13.5">
      <c r="H697" s="16"/>
    </row>
    <row r="698" ht="13.5">
      <c r="H698" s="16"/>
    </row>
    <row r="699" ht="13.5">
      <c r="H699" s="16"/>
    </row>
    <row r="700" ht="13.5">
      <c r="H700" s="16"/>
    </row>
    <row r="701" ht="13.5">
      <c r="H701" s="16"/>
    </row>
    <row r="702" ht="13.5">
      <c r="H702" s="16"/>
    </row>
    <row r="703" ht="13.5">
      <c r="H703" s="16"/>
    </row>
    <row r="704" ht="13.5">
      <c r="H704" s="16"/>
    </row>
    <row r="705" ht="13.5">
      <c r="H705" s="16"/>
    </row>
    <row r="706" ht="13.5">
      <c r="H706" s="16"/>
    </row>
    <row r="707" ht="13.5">
      <c r="H707" s="16"/>
    </row>
    <row r="708" ht="13.5">
      <c r="H708" s="16"/>
    </row>
    <row r="709" ht="13.5">
      <c r="H709" s="16"/>
    </row>
    <row r="710" ht="13.5">
      <c r="H710" s="16"/>
    </row>
    <row r="711" ht="13.5">
      <c r="H711" s="16"/>
    </row>
    <row r="712" ht="13.5">
      <c r="H712" s="16"/>
    </row>
    <row r="713" ht="13.5">
      <c r="H713" s="16"/>
    </row>
    <row r="714" ht="13.5">
      <c r="H714" s="16"/>
    </row>
    <row r="715" ht="13.5">
      <c r="H715" s="16"/>
    </row>
    <row r="716" ht="13.5">
      <c r="H716" s="16"/>
    </row>
    <row r="717" ht="13.5">
      <c r="H717" s="16"/>
    </row>
    <row r="718" ht="13.5">
      <c r="H718" s="16"/>
    </row>
    <row r="719" ht="13.5">
      <c r="H719" s="16"/>
    </row>
    <row r="720" ht="13.5">
      <c r="H720" s="16"/>
    </row>
    <row r="721" ht="13.5">
      <c r="H721" s="16"/>
    </row>
    <row r="722" ht="13.5">
      <c r="H722" s="16"/>
    </row>
    <row r="723" ht="13.5">
      <c r="H723" s="16"/>
    </row>
    <row r="724" ht="13.5">
      <c r="H724" s="16"/>
    </row>
    <row r="725" ht="13.5">
      <c r="H725" s="16"/>
    </row>
    <row r="726" ht="13.5">
      <c r="H726" s="16"/>
    </row>
    <row r="727" ht="13.5">
      <c r="H727" s="16"/>
    </row>
    <row r="728" ht="13.5">
      <c r="H728" s="16"/>
    </row>
    <row r="729" ht="13.5">
      <c r="H729" s="16"/>
    </row>
    <row r="730" ht="13.5">
      <c r="H730" s="16"/>
    </row>
    <row r="731" ht="13.5">
      <c r="H731" s="16"/>
    </row>
    <row r="732" ht="13.5">
      <c r="H732" s="16"/>
    </row>
    <row r="733" ht="13.5">
      <c r="H733" s="16"/>
    </row>
    <row r="734" ht="13.5">
      <c r="H734" s="16"/>
    </row>
    <row r="735" ht="13.5">
      <c r="H735" s="16"/>
    </row>
    <row r="736" ht="13.5">
      <c r="H736" s="16"/>
    </row>
    <row r="737" ht="13.5">
      <c r="H737" s="16"/>
    </row>
    <row r="738" ht="13.5">
      <c r="H738" s="16"/>
    </row>
    <row r="739" ht="13.5">
      <c r="H739" s="16"/>
    </row>
    <row r="740" ht="13.5">
      <c r="H740" s="16"/>
    </row>
    <row r="741" ht="13.5">
      <c r="H741" s="16"/>
    </row>
    <row r="742" ht="13.5">
      <c r="H742" s="16"/>
    </row>
    <row r="743" ht="13.5">
      <c r="H743" s="16"/>
    </row>
    <row r="744" ht="13.5">
      <c r="H744" s="16"/>
    </row>
    <row r="745" ht="13.5">
      <c r="H745" s="16"/>
    </row>
    <row r="746" ht="13.5">
      <c r="H746" s="16"/>
    </row>
    <row r="747" ht="13.5">
      <c r="H747" s="16"/>
    </row>
    <row r="748" ht="13.5">
      <c r="H748" s="16"/>
    </row>
    <row r="749" ht="13.5">
      <c r="H749" s="16"/>
    </row>
    <row r="750" ht="13.5">
      <c r="H750" s="16"/>
    </row>
    <row r="751" ht="13.5">
      <c r="H751" s="16"/>
    </row>
    <row r="752" ht="13.5">
      <c r="H752" s="16"/>
    </row>
    <row r="753" ht="13.5">
      <c r="H753" s="16"/>
    </row>
    <row r="754" ht="13.5">
      <c r="H754" s="16"/>
    </row>
    <row r="755" ht="13.5">
      <c r="H755" s="16"/>
    </row>
    <row r="756" ht="13.5">
      <c r="H756" s="16"/>
    </row>
    <row r="757" ht="13.5">
      <c r="H757" s="16"/>
    </row>
    <row r="758" ht="13.5">
      <c r="H758" s="16"/>
    </row>
    <row r="759" ht="13.5">
      <c r="H759" s="16"/>
    </row>
    <row r="760" ht="13.5">
      <c r="H760" s="16"/>
    </row>
    <row r="761" ht="13.5">
      <c r="H761" s="16"/>
    </row>
    <row r="762" ht="13.5">
      <c r="H762" s="16"/>
    </row>
    <row r="763" ht="13.5">
      <c r="H763" s="16"/>
    </row>
    <row r="764" ht="13.5">
      <c r="H764" s="16"/>
    </row>
    <row r="765" ht="13.5">
      <c r="H765" s="16"/>
    </row>
    <row r="766" ht="13.5">
      <c r="H766" s="16"/>
    </row>
    <row r="767" ht="13.5">
      <c r="H767" s="16"/>
    </row>
    <row r="768" ht="13.5">
      <c r="H768" s="16"/>
    </row>
    <row r="769" ht="13.5">
      <c r="H769" s="16"/>
    </row>
    <row r="770" ht="13.5">
      <c r="H770" s="16"/>
    </row>
    <row r="771" ht="13.5">
      <c r="H771" s="16"/>
    </row>
    <row r="772" ht="13.5">
      <c r="H772" s="16"/>
    </row>
    <row r="773" ht="13.5">
      <c r="H773" s="16"/>
    </row>
    <row r="774" ht="13.5">
      <c r="H774" s="16"/>
    </row>
    <row r="775" ht="13.5">
      <c r="H775" s="16"/>
    </row>
    <row r="776" ht="13.5">
      <c r="H776" s="16"/>
    </row>
    <row r="777" ht="13.5">
      <c r="H777" s="16"/>
    </row>
    <row r="778" ht="13.5">
      <c r="H778" s="16"/>
    </row>
    <row r="779" ht="13.5">
      <c r="H779" s="16"/>
    </row>
    <row r="780" ht="13.5">
      <c r="H780" s="16"/>
    </row>
    <row r="781" ht="13.5">
      <c r="H781" s="16"/>
    </row>
    <row r="782" ht="13.5">
      <c r="H782" s="16"/>
    </row>
    <row r="783" ht="13.5">
      <c r="H783" s="16"/>
    </row>
    <row r="784" ht="13.5">
      <c r="H784" s="16"/>
    </row>
    <row r="785" ht="13.5">
      <c r="H785" s="16"/>
    </row>
    <row r="786" ht="13.5">
      <c r="H786" s="16"/>
    </row>
    <row r="787" ht="13.5">
      <c r="H787" s="16"/>
    </row>
    <row r="788" ht="13.5">
      <c r="H788" s="16"/>
    </row>
    <row r="789" ht="13.5">
      <c r="H789" s="16"/>
    </row>
    <row r="790" ht="13.5">
      <c r="H790" s="16"/>
    </row>
    <row r="791" ht="13.5">
      <c r="H791" s="16"/>
    </row>
    <row r="792" ht="13.5">
      <c r="H792" s="16"/>
    </row>
    <row r="793" ht="13.5">
      <c r="H793" s="16"/>
    </row>
    <row r="794" ht="13.5">
      <c r="H794" s="16"/>
    </row>
    <row r="795" ht="13.5">
      <c r="H795" s="16"/>
    </row>
    <row r="796" ht="13.5">
      <c r="H796" s="16"/>
    </row>
    <row r="797" ht="13.5">
      <c r="H797" s="16"/>
    </row>
    <row r="798" ht="13.5">
      <c r="H798" s="16"/>
    </row>
    <row r="799" ht="13.5">
      <c r="H799" s="16"/>
    </row>
    <row r="800" ht="13.5">
      <c r="H800" s="16"/>
    </row>
    <row r="801" ht="13.5">
      <c r="H801" s="16"/>
    </row>
    <row r="802" ht="13.5">
      <c r="H802" s="16"/>
    </row>
    <row r="803" ht="13.5">
      <c r="H803" s="16"/>
    </row>
    <row r="804" ht="13.5">
      <c r="H804" s="16"/>
    </row>
    <row r="805" ht="13.5">
      <c r="H805" s="16"/>
    </row>
    <row r="806" ht="13.5">
      <c r="H806" s="16"/>
    </row>
    <row r="807" ht="13.5">
      <c r="H807" s="16"/>
    </row>
    <row r="808" ht="13.5">
      <c r="H808" s="16"/>
    </row>
    <row r="809" ht="13.5">
      <c r="H809" s="16"/>
    </row>
    <row r="810" ht="13.5">
      <c r="H810" s="16"/>
    </row>
    <row r="811" ht="13.5">
      <c r="H811" s="16"/>
    </row>
    <row r="812" ht="13.5">
      <c r="H812" s="16"/>
    </row>
    <row r="813" ht="13.5">
      <c r="H813" s="16"/>
    </row>
    <row r="814" ht="13.5">
      <c r="H814" s="16"/>
    </row>
    <row r="815" ht="13.5">
      <c r="H815" s="16"/>
    </row>
    <row r="816" ht="13.5">
      <c r="H816" s="16"/>
    </row>
    <row r="817" ht="13.5">
      <c r="H817" s="16"/>
    </row>
    <row r="818" ht="13.5">
      <c r="H818" s="16"/>
    </row>
    <row r="819" ht="13.5">
      <c r="H819" s="16"/>
    </row>
    <row r="820" ht="13.5">
      <c r="H820" s="16"/>
    </row>
    <row r="821" ht="13.5">
      <c r="H821" s="16"/>
    </row>
    <row r="822" ht="13.5">
      <c r="H822" s="16"/>
    </row>
    <row r="823" ht="13.5">
      <c r="H823" s="16"/>
    </row>
    <row r="824" ht="13.5">
      <c r="H824" s="16"/>
    </row>
    <row r="825" ht="13.5">
      <c r="H825" s="16"/>
    </row>
    <row r="826" ht="13.5">
      <c r="H826" s="16"/>
    </row>
    <row r="827" ht="13.5">
      <c r="H827" s="16"/>
    </row>
    <row r="828" ht="13.5">
      <c r="H828" s="16"/>
    </row>
    <row r="829" ht="13.5">
      <c r="H829" s="16"/>
    </row>
    <row r="830" ht="13.5">
      <c r="H830" s="16"/>
    </row>
    <row r="831" ht="13.5">
      <c r="H831" s="16"/>
    </row>
    <row r="832" ht="13.5">
      <c r="H832" s="16"/>
    </row>
    <row r="833" ht="13.5">
      <c r="H833" s="16"/>
    </row>
    <row r="834" ht="13.5">
      <c r="H834" s="16"/>
    </row>
    <row r="835" ht="13.5">
      <c r="H835" s="16"/>
    </row>
    <row r="836" ht="13.5">
      <c r="H836" s="16"/>
    </row>
    <row r="837" ht="13.5">
      <c r="H837" s="16"/>
    </row>
    <row r="838" ht="13.5">
      <c r="H838" s="16"/>
    </row>
    <row r="839" ht="13.5">
      <c r="H839" s="16"/>
    </row>
    <row r="840" ht="13.5">
      <c r="H840" s="16"/>
    </row>
    <row r="841" ht="13.5">
      <c r="H841" s="16"/>
    </row>
    <row r="842" ht="13.5">
      <c r="H842" s="16"/>
    </row>
    <row r="843" ht="13.5">
      <c r="H843" s="16"/>
    </row>
    <row r="844" ht="13.5">
      <c r="H844" s="16"/>
    </row>
    <row r="845" ht="13.5">
      <c r="H845" s="16"/>
    </row>
    <row r="846" ht="13.5">
      <c r="H846" s="16"/>
    </row>
    <row r="847" ht="13.5">
      <c r="H847" s="16"/>
    </row>
    <row r="848" ht="13.5">
      <c r="H848" s="16"/>
    </row>
    <row r="849" ht="13.5">
      <c r="H849" s="16"/>
    </row>
    <row r="850" ht="13.5">
      <c r="H850" s="16"/>
    </row>
    <row r="851" ht="13.5">
      <c r="H851" s="16"/>
    </row>
    <row r="852" ht="13.5">
      <c r="H852" s="16"/>
    </row>
    <row r="853" ht="13.5">
      <c r="H853" s="16"/>
    </row>
    <row r="854" ht="13.5">
      <c r="H854" s="16"/>
    </row>
    <row r="855" ht="13.5">
      <c r="H855" s="16"/>
    </row>
    <row r="856" ht="13.5">
      <c r="H856" s="16"/>
    </row>
    <row r="857" ht="13.5">
      <c r="H857" s="16"/>
    </row>
    <row r="858" ht="13.5">
      <c r="H858" s="16"/>
    </row>
    <row r="859" ht="13.5">
      <c r="H859" s="16"/>
    </row>
    <row r="860" ht="13.5">
      <c r="H860" s="16"/>
    </row>
    <row r="861" ht="13.5">
      <c r="H861" s="16"/>
    </row>
    <row r="862" ht="13.5">
      <c r="H862" s="16"/>
    </row>
    <row r="863" ht="13.5">
      <c r="H863" s="16"/>
    </row>
    <row r="864" ht="13.5">
      <c r="H864" s="16"/>
    </row>
    <row r="865" ht="13.5">
      <c r="H865" s="16"/>
    </row>
    <row r="866" ht="13.5">
      <c r="H866" s="16"/>
    </row>
    <row r="867" ht="13.5">
      <c r="H867" s="16"/>
    </row>
    <row r="868" ht="13.5">
      <c r="H868" s="16"/>
    </row>
    <row r="869" ht="13.5">
      <c r="H869" s="16"/>
    </row>
    <row r="870" ht="13.5">
      <c r="H870" s="16"/>
    </row>
    <row r="871" ht="13.5">
      <c r="H871" s="16"/>
    </row>
    <row r="872" ht="13.5">
      <c r="H872" s="16"/>
    </row>
    <row r="873" ht="13.5">
      <c r="H873" s="16"/>
    </row>
    <row r="874" ht="13.5">
      <c r="H874" s="16"/>
    </row>
    <row r="875" ht="13.5">
      <c r="H875" s="16"/>
    </row>
    <row r="876" ht="13.5">
      <c r="H876" s="16"/>
    </row>
    <row r="877" ht="13.5">
      <c r="H877" s="16"/>
    </row>
    <row r="878" ht="13.5">
      <c r="H878" s="16"/>
    </row>
    <row r="879" ht="13.5">
      <c r="H879" s="16"/>
    </row>
    <row r="880" ht="13.5">
      <c r="H880" s="16"/>
    </row>
    <row r="881" ht="13.5">
      <c r="H881" s="16"/>
    </row>
    <row r="882" ht="13.5">
      <c r="H882" s="16"/>
    </row>
    <row r="883" ht="13.5">
      <c r="H883" s="16"/>
    </row>
    <row r="884" ht="13.5">
      <c r="H884" s="16"/>
    </row>
    <row r="885" ht="13.5">
      <c r="H885" s="16"/>
    </row>
    <row r="886" ht="13.5">
      <c r="H886" s="16"/>
    </row>
    <row r="887" ht="13.5">
      <c r="H887" s="16"/>
    </row>
    <row r="888" ht="13.5">
      <c r="H888" s="16"/>
    </row>
    <row r="889" ht="13.5">
      <c r="H889" s="16"/>
    </row>
    <row r="890" ht="13.5">
      <c r="H890" s="16"/>
    </row>
    <row r="891" ht="13.5">
      <c r="H891" s="16"/>
    </row>
    <row r="892" ht="13.5">
      <c r="H892" s="16"/>
    </row>
    <row r="893" ht="13.5">
      <c r="H893" s="16"/>
    </row>
    <row r="894" ht="13.5">
      <c r="H894" s="16"/>
    </row>
    <row r="895" ht="13.5">
      <c r="H895" s="16"/>
    </row>
    <row r="896" ht="13.5">
      <c r="H896" s="16"/>
    </row>
    <row r="897" ht="13.5">
      <c r="H897" s="16"/>
    </row>
    <row r="898" ht="13.5">
      <c r="H898" s="16"/>
    </row>
    <row r="899" ht="13.5">
      <c r="H899" s="16"/>
    </row>
    <row r="900" ht="13.5">
      <c r="H900" s="16"/>
    </row>
    <row r="901" ht="13.5">
      <c r="H901" s="16"/>
    </row>
    <row r="902" ht="13.5">
      <c r="H902" s="16"/>
    </row>
    <row r="903" ht="13.5">
      <c r="H903" s="16"/>
    </row>
    <row r="904" ht="13.5">
      <c r="H904" s="16"/>
    </row>
    <row r="905" ht="13.5">
      <c r="H905" s="16"/>
    </row>
    <row r="906" ht="13.5">
      <c r="H906" s="16"/>
    </row>
    <row r="907" ht="13.5">
      <c r="H907" s="16"/>
    </row>
    <row r="908" ht="13.5">
      <c r="H908" s="16"/>
    </row>
    <row r="909" ht="13.5">
      <c r="H909" s="16"/>
    </row>
    <row r="910" ht="13.5">
      <c r="H910" s="16"/>
    </row>
    <row r="911" ht="13.5">
      <c r="H911" s="16"/>
    </row>
    <row r="912" ht="13.5">
      <c r="H912" s="16"/>
    </row>
    <row r="913" ht="13.5">
      <c r="H913" s="16"/>
    </row>
    <row r="914" ht="13.5">
      <c r="H914" s="16"/>
    </row>
    <row r="915" ht="13.5">
      <c r="H915" s="16"/>
    </row>
    <row r="916" ht="13.5">
      <c r="H916" s="16"/>
    </row>
    <row r="917" ht="13.5">
      <c r="H917" s="16"/>
    </row>
    <row r="918" ht="13.5">
      <c r="H918" s="16"/>
    </row>
    <row r="919" ht="13.5">
      <c r="H919" s="16"/>
    </row>
    <row r="920" ht="13.5">
      <c r="H920" s="16"/>
    </row>
    <row r="921" ht="13.5">
      <c r="H921" s="16"/>
    </row>
    <row r="922" ht="13.5">
      <c r="H922" s="16"/>
    </row>
    <row r="923" ht="13.5">
      <c r="H923" s="16"/>
    </row>
    <row r="924" ht="13.5">
      <c r="H924" s="16"/>
    </row>
    <row r="925" ht="13.5">
      <c r="H925" s="16"/>
    </row>
    <row r="926" ht="13.5">
      <c r="H926" s="16"/>
    </row>
    <row r="927" ht="13.5">
      <c r="H927" s="16"/>
    </row>
    <row r="928" ht="13.5">
      <c r="H928" s="16"/>
    </row>
    <row r="929" ht="13.5">
      <c r="H929" s="16"/>
    </row>
    <row r="930" ht="13.5">
      <c r="H930" s="16"/>
    </row>
    <row r="931" ht="13.5">
      <c r="H931" s="16"/>
    </row>
    <row r="932" ht="13.5">
      <c r="H932" s="16"/>
    </row>
    <row r="933" ht="13.5">
      <c r="H933" s="16"/>
    </row>
    <row r="934" ht="13.5">
      <c r="H934" s="16"/>
    </row>
    <row r="935" ht="13.5">
      <c r="H935" s="16"/>
    </row>
    <row r="936" ht="13.5">
      <c r="H936" s="16"/>
    </row>
    <row r="937" ht="13.5">
      <c r="H937" s="16"/>
    </row>
    <row r="938" ht="13.5">
      <c r="H938" s="16"/>
    </row>
    <row r="939" ht="13.5">
      <c r="H939" s="16"/>
    </row>
    <row r="940" ht="13.5">
      <c r="H940" s="16"/>
    </row>
    <row r="941" ht="13.5">
      <c r="H941" s="16"/>
    </row>
    <row r="942" ht="13.5">
      <c r="H942" s="16"/>
    </row>
    <row r="943" ht="13.5">
      <c r="H943" s="16"/>
    </row>
    <row r="944" ht="13.5">
      <c r="H944" s="16"/>
    </row>
    <row r="945" ht="13.5">
      <c r="H945" s="16"/>
    </row>
    <row r="946" ht="13.5">
      <c r="H946" s="16"/>
    </row>
    <row r="947" ht="13.5">
      <c r="H947" s="16"/>
    </row>
    <row r="948" ht="13.5">
      <c r="H948" s="16"/>
    </row>
    <row r="949" ht="13.5">
      <c r="H949" s="16"/>
    </row>
    <row r="950" ht="13.5">
      <c r="H950" s="16"/>
    </row>
    <row r="951" ht="13.5">
      <c r="H951" s="16"/>
    </row>
    <row r="952" ht="13.5">
      <c r="H952" s="16"/>
    </row>
    <row r="953" ht="13.5">
      <c r="H953" s="16"/>
    </row>
    <row r="954" ht="13.5">
      <c r="H954" s="16"/>
    </row>
    <row r="955" ht="13.5">
      <c r="H955" s="16"/>
    </row>
    <row r="956" ht="13.5">
      <c r="H956" s="16"/>
    </row>
    <row r="957" ht="13.5">
      <c r="H957" s="16"/>
    </row>
    <row r="958" ht="13.5">
      <c r="H958" s="16"/>
    </row>
    <row r="959" ht="13.5">
      <c r="H959" s="16"/>
    </row>
    <row r="960" ht="13.5">
      <c r="H960" s="16"/>
    </row>
    <row r="961" ht="13.5">
      <c r="H961" s="16"/>
    </row>
    <row r="962" ht="13.5">
      <c r="H962" s="16"/>
    </row>
    <row r="963" ht="13.5">
      <c r="H963" s="16"/>
    </row>
    <row r="964" ht="13.5">
      <c r="H964" s="16"/>
    </row>
    <row r="965" ht="13.5">
      <c r="H965" s="16"/>
    </row>
    <row r="966" ht="13.5">
      <c r="H966" s="16"/>
    </row>
    <row r="967" ht="13.5">
      <c r="H967" s="16"/>
    </row>
    <row r="968" ht="13.5">
      <c r="H968" s="16"/>
    </row>
    <row r="969" ht="13.5">
      <c r="H969" s="16"/>
    </row>
    <row r="970" ht="13.5">
      <c r="H970" s="16"/>
    </row>
    <row r="971" ht="13.5">
      <c r="H971" s="16"/>
    </row>
    <row r="972" ht="13.5">
      <c r="H972" s="16"/>
    </row>
    <row r="973" ht="13.5">
      <c r="H973" s="16"/>
    </row>
    <row r="974" ht="13.5">
      <c r="H974" s="16"/>
    </row>
    <row r="975" ht="13.5">
      <c r="H975" s="16"/>
    </row>
    <row r="976" ht="13.5">
      <c r="H976" s="16"/>
    </row>
    <row r="977" ht="13.5">
      <c r="H977" s="16"/>
    </row>
    <row r="978" ht="13.5">
      <c r="H978" s="16"/>
    </row>
    <row r="979" ht="13.5">
      <c r="H979" s="16"/>
    </row>
    <row r="980" ht="13.5">
      <c r="H980" s="16"/>
    </row>
    <row r="981" ht="13.5">
      <c r="H981" s="16"/>
    </row>
    <row r="982" ht="13.5">
      <c r="H982" s="16"/>
    </row>
    <row r="983" ht="13.5">
      <c r="H983" s="16"/>
    </row>
    <row r="984" ht="13.5">
      <c r="H984" s="16"/>
    </row>
    <row r="985" ht="13.5">
      <c r="H985" s="16"/>
    </row>
    <row r="986" ht="13.5">
      <c r="H986" s="16"/>
    </row>
    <row r="987" ht="13.5">
      <c r="H987" s="16"/>
    </row>
    <row r="988" ht="13.5">
      <c r="H988" s="16"/>
    </row>
    <row r="989" ht="13.5">
      <c r="H989" s="16"/>
    </row>
    <row r="990" ht="13.5">
      <c r="H990" s="16"/>
    </row>
    <row r="991" ht="13.5">
      <c r="H991" s="16"/>
    </row>
    <row r="992" ht="13.5">
      <c r="H992" s="16"/>
    </row>
    <row r="993" ht="13.5">
      <c r="H993" s="16"/>
    </row>
    <row r="994" ht="13.5">
      <c r="H994" s="16"/>
    </row>
    <row r="995" ht="13.5">
      <c r="H995" s="16"/>
    </row>
    <row r="996" ht="13.5">
      <c r="H996" s="16"/>
    </row>
    <row r="997" ht="13.5">
      <c r="H997" s="16"/>
    </row>
    <row r="998" ht="13.5">
      <c r="H998" s="16"/>
    </row>
    <row r="999" ht="13.5">
      <c r="H999" s="16"/>
    </row>
    <row r="1000" ht="13.5">
      <c r="H1000" s="16"/>
    </row>
    <row r="1001" ht="13.5">
      <c r="H1001" s="16"/>
    </row>
    <row r="1002" ht="13.5">
      <c r="H1002" s="16"/>
    </row>
    <row r="1003" ht="13.5">
      <c r="H1003" s="16"/>
    </row>
    <row r="1004" ht="13.5">
      <c r="H1004" s="16"/>
    </row>
    <row r="1005" ht="13.5">
      <c r="H1005" s="16"/>
    </row>
    <row r="1006" ht="13.5">
      <c r="H1006" s="16"/>
    </row>
    <row r="1007" ht="13.5">
      <c r="H1007" s="16"/>
    </row>
    <row r="1008" ht="13.5">
      <c r="H1008" s="16"/>
    </row>
    <row r="1009" ht="13.5">
      <c r="H1009" s="16"/>
    </row>
    <row r="1010" ht="13.5">
      <c r="H1010" s="16"/>
    </row>
    <row r="1011" ht="13.5">
      <c r="H1011" s="16"/>
    </row>
    <row r="1012" ht="13.5">
      <c r="H1012" s="16"/>
    </row>
    <row r="1013" ht="13.5">
      <c r="H1013" s="16"/>
    </row>
    <row r="1014" ht="13.5">
      <c r="H1014" s="16"/>
    </row>
    <row r="1015" ht="13.5">
      <c r="H1015" s="16"/>
    </row>
    <row r="1016" ht="13.5">
      <c r="H1016" s="16"/>
    </row>
    <row r="1017" ht="13.5">
      <c r="H1017" s="16"/>
    </row>
    <row r="1018" ht="13.5">
      <c r="H1018" s="16"/>
    </row>
    <row r="1019" ht="13.5">
      <c r="H1019" s="16"/>
    </row>
    <row r="1020" ht="13.5">
      <c r="H1020" s="16"/>
    </row>
    <row r="1021" ht="13.5">
      <c r="H1021" s="16"/>
    </row>
    <row r="1022" ht="13.5">
      <c r="H1022" s="16"/>
    </row>
    <row r="1023" ht="13.5">
      <c r="H1023" s="16"/>
    </row>
    <row r="1024" ht="13.5">
      <c r="H1024" s="16"/>
    </row>
    <row r="1025" ht="13.5">
      <c r="H1025" s="16"/>
    </row>
    <row r="1026" ht="13.5">
      <c r="H1026" s="16"/>
    </row>
    <row r="1027" ht="13.5">
      <c r="H1027" s="16"/>
    </row>
    <row r="1028" ht="13.5">
      <c r="H1028" s="16"/>
    </row>
    <row r="1029" ht="13.5">
      <c r="H1029" s="16"/>
    </row>
    <row r="1030" ht="13.5">
      <c r="H1030" s="16"/>
    </row>
    <row r="1031" ht="13.5">
      <c r="H1031" s="16"/>
    </row>
    <row r="1032" ht="13.5">
      <c r="H1032" s="16"/>
    </row>
    <row r="1033" ht="13.5">
      <c r="H1033" s="16"/>
    </row>
    <row r="1034" ht="13.5">
      <c r="H1034" s="16"/>
    </row>
    <row r="1035" ht="13.5">
      <c r="H1035" s="16"/>
    </row>
    <row r="1036" ht="13.5">
      <c r="H1036" s="16"/>
    </row>
    <row r="1037" ht="13.5">
      <c r="H1037" s="16"/>
    </row>
    <row r="1038" ht="13.5">
      <c r="H1038" s="16"/>
    </row>
    <row r="1039" ht="13.5">
      <c r="H1039" s="16"/>
    </row>
    <row r="1040" ht="13.5">
      <c r="H1040" s="16"/>
    </row>
    <row r="1041" ht="13.5">
      <c r="H1041" s="16"/>
    </row>
    <row r="1042" ht="13.5">
      <c r="H1042" s="16"/>
    </row>
    <row r="1043" ht="13.5">
      <c r="H1043" s="16"/>
    </row>
    <row r="1044" ht="13.5">
      <c r="H1044" s="16"/>
    </row>
    <row r="1045" ht="13.5">
      <c r="H1045" s="16"/>
    </row>
    <row r="1046" ht="13.5">
      <c r="H1046" s="16"/>
    </row>
    <row r="1047" ht="13.5">
      <c r="H1047" s="16"/>
    </row>
    <row r="1048" ht="13.5">
      <c r="H1048" s="16"/>
    </row>
    <row r="1049" ht="13.5">
      <c r="H1049" s="16"/>
    </row>
    <row r="1050" ht="13.5">
      <c r="H1050" s="16"/>
    </row>
    <row r="1051" ht="13.5">
      <c r="H1051" s="16"/>
    </row>
    <row r="1052" ht="13.5">
      <c r="H1052" s="16"/>
    </row>
    <row r="1053" ht="13.5">
      <c r="H1053" s="16"/>
    </row>
    <row r="1054" ht="13.5">
      <c r="H1054" s="16"/>
    </row>
    <row r="1055" ht="13.5">
      <c r="H1055" s="16"/>
    </row>
    <row r="1056" ht="13.5">
      <c r="H1056" s="16"/>
    </row>
    <row r="1057" ht="13.5">
      <c r="H1057" s="16"/>
    </row>
    <row r="1058" ht="13.5">
      <c r="H1058" s="16"/>
    </row>
    <row r="1059" ht="13.5">
      <c r="H1059" s="16"/>
    </row>
    <row r="1060" ht="13.5">
      <c r="H1060" s="16"/>
    </row>
    <row r="1061" ht="13.5">
      <c r="H1061" s="16"/>
    </row>
    <row r="1062" ht="13.5">
      <c r="H1062" s="16"/>
    </row>
    <row r="1063" ht="13.5">
      <c r="H1063" s="16"/>
    </row>
    <row r="1064" ht="13.5">
      <c r="H1064" s="16"/>
    </row>
    <row r="1065" ht="13.5">
      <c r="H1065" s="16"/>
    </row>
    <row r="1066" ht="13.5">
      <c r="H1066" s="16"/>
    </row>
    <row r="1067" ht="13.5">
      <c r="H1067" s="16"/>
    </row>
    <row r="1068" ht="13.5">
      <c r="H1068" s="16"/>
    </row>
    <row r="1069" ht="13.5">
      <c r="H1069" s="16"/>
    </row>
    <row r="1070" ht="13.5">
      <c r="H1070" s="16"/>
    </row>
    <row r="1071" ht="13.5">
      <c r="H1071" s="16"/>
    </row>
    <row r="1072" ht="13.5">
      <c r="H1072" s="16"/>
    </row>
    <row r="1073" ht="13.5">
      <c r="H1073" s="16"/>
    </row>
    <row r="1074" ht="13.5">
      <c r="H1074" s="16"/>
    </row>
    <row r="1075" ht="13.5">
      <c r="H1075" s="16"/>
    </row>
    <row r="1076" ht="13.5">
      <c r="H1076" s="16"/>
    </row>
    <row r="1077" ht="13.5">
      <c r="H1077" s="16"/>
    </row>
    <row r="1078" ht="13.5">
      <c r="H1078" s="16"/>
    </row>
    <row r="1079" ht="13.5">
      <c r="H1079" s="16"/>
    </row>
    <row r="1080" ht="13.5">
      <c r="H1080" s="16"/>
    </row>
    <row r="1081" ht="13.5">
      <c r="H1081" s="16"/>
    </row>
    <row r="1082" ht="13.5">
      <c r="H1082" s="16"/>
    </row>
    <row r="1083" ht="13.5">
      <c r="H1083" s="16"/>
    </row>
    <row r="1084" ht="13.5">
      <c r="H1084" s="16"/>
    </row>
    <row r="1085" ht="13.5">
      <c r="H1085" s="16"/>
    </row>
    <row r="1086" ht="13.5">
      <c r="H1086" s="16"/>
    </row>
    <row r="1087" ht="13.5">
      <c r="H1087" s="16"/>
    </row>
    <row r="1088" ht="13.5">
      <c r="H1088" s="16"/>
    </row>
    <row r="1089" ht="13.5">
      <c r="H1089" s="16"/>
    </row>
    <row r="1090" ht="13.5">
      <c r="H1090" s="16"/>
    </row>
    <row r="1091" ht="13.5">
      <c r="H1091" s="16"/>
    </row>
    <row r="1092" ht="13.5">
      <c r="H1092" s="16"/>
    </row>
    <row r="1093" ht="13.5">
      <c r="H1093" s="16"/>
    </row>
    <row r="1094" ht="13.5">
      <c r="H1094" s="16"/>
    </row>
    <row r="1095" ht="13.5">
      <c r="H1095" s="16"/>
    </row>
    <row r="1096" ht="13.5">
      <c r="H1096" s="16"/>
    </row>
    <row r="1097" ht="13.5">
      <c r="H1097" s="16"/>
    </row>
    <row r="1098" ht="13.5">
      <c r="H1098" s="16"/>
    </row>
    <row r="1099" ht="13.5">
      <c r="H1099" s="16"/>
    </row>
    <row r="1100" ht="13.5">
      <c r="H1100" s="16"/>
    </row>
    <row r="1101" ht="13.5">
      <c r="H1101" s="16"/>
    </row>
    <row r="1102" ht="13.5">
      <c r="H1102" s="16"/>
    </row>
    <row r="1103" ht="13.5">
      <c r="H1103" s="16"/>
    </row>
    <row r="1104" ht="13.5">
      <c r="H1104" s="16"/>
    </row>
    <row r="1105" ht="13.5">
      <c r="H1105" s="16"/>
    </row>
    <row r="1106" ht="13.5">
      <c r="H1106" s="16"/>
    </row>
    <row r="1107" ht="13.5">
      <c r="H1107" s="16"/>
    </row>
    <row r="1108" ht="13.5">
      <c r="H1108" s="16"/>
    </row>
    <row r="1109" ht="13.5">
      <c r="H1109" s="16"/>
    </row>
    <row r="1110" ht="13.5">
      <c r="H1110" s="16"/>
    </row>
    <row r="1111" ht="13.5">
      <c r="H1111" s="16"/>
    </row>
    <row r="1112" ht="13.5">
      <c r="H1112" s="16"/>
    </row>
    <row r="1113" ht="13.5">
      <c r="H1113" s="16"/>
    </row>
    <row r="1114" ht="13.5">
      <c r="H1114" s="16"/>
    </row>
    <row r="1115" ht="13.5">
      <c r="H1115" s="16"/>
    </row>
    <row r="1116" ht="13.5">
      <c r="H1116" s="16"/>
    </row>
    <row r="1117" ht="13.5">
      <c r="H1117" s="16"/>
    </row>
    <row r="1118" ht="13.5">
      <c r="H1118" s="16"/>
    </row>
    <row r="1119" ht="13.5">
      <c r="H1119" s="16"/>
    </row>
    <row r="1120" ht="13.5">
      <c r="H1120" s="16"/>
    </row>
    <row r="1121" ht="13.5">
      <c r="H1121" s="16"/>
    </row>
    <row r="1122" ht="13.5">
      <c r="H1122" s="16"/>
    </row>
    <row r="1123" ht="13.5">
      <c r="H1123" s="16"/>
    </row>
    <row r="1124" ht="13.5">
      <c r="H1124" s="16"/>
    </row>
    <row r="1125" ht="13.5">
      <c r="H1125" s="16"/>
    </row>
    <row r="1126" ht="13.5">
      <c r="H1126" s="16"/>
    </row>
    <row r="1127" ht="13.5">
      <c r="H1127" s="16"/>
    </row>
    <row r="1128" ht="13.5">
      <c r="H1128" s="16"/>
    </row>
    <row r="1129" ht="13.5">
      <c r="H1129" s="16"/>
    </row>
    <row r="1130" ht="13.5">
      <c r="H1130" s="16"/>
    </row>
    <row r="1131" ht="13.5">
      <c r="H1131" s="16"/>
    </row>
    <row r="1132" ht="13.5">
      <c r="H1132" s="16"/>
    </row>
    <row r="1133" ht="13.5">
      <c r="H1133" s="16"/>
    </row>
    <row r="1134" ht="13.5">
      <c r="H1134" s="16"/>
    </row>
    <row r="1135" ht="13.5">
      <c r="H1135" s="16"/>
    </row>
    <row r="1136" ht="13.5">
      <c r="H1136" s="16"/>
    </row>
    <row r="1137" ht="13.5">
      <c r="H1137" s="16"/>
    </row>
    <row r="1138" ht="13.5">
      <c r="H1138" s="16"/>
    </row>
    <row r="1139" ht="13.5">
      <c r="H1139" s="16"/>
    </row>
    <row r="1140" ht="13.5">
      <c r="H1140" s="16"/>
    </row>
    <row r="1141" ht="13.5">
      <c r="H1141" s="16"/>
    </row>
    <row r="1142" ht="13.5">
      <c r="H1142" s="16"/>
    </row>
    <row r="1143" ht="13.5">
      <c r="H1143" s="16"/>
    </row>
    <row r="1144" ht="13.5">
      <c r="H1144" s="16"/>
    </row>
    <row r="1145" ht="13.5">
      <c r="H1145" s="16"/>
    </row>
    <row r="1146" ht="13.5">
      <c r="H1146" s="16"/>
    </row>
    <row r="1147" ht="13.5">
      <c r="H1147" s="16"/>
    </row>
    <row r="1148" ht="13.5">
      <c r="H1148" s="16"/>
    </row>
    <row r="1149" ht="13.5">
      <c r="H1149" s="16"/>
    </row>
    <row r="1150" ht="13.5">
      <c r="H1150" s="16"/>
    </row>
    <row r="1151" ht="13.5">
      <c r="H1151" s="16"/>
    </row>
    <row r="1152" ht="13.5">
      <c r="H1152" s="16"/>
    </row>
    <row r="1153" ht="13.5">
      <c r="H1153" s="16"/>
    </row>
    <row r="1154" ht="13.5">
      <c r="H1154" s="16"/>
    </row>
    <row r="1155" ht="13.5">
      <c r="H1155" s="16"/>
    </row>
    <row r="1156" ht="13.5">
      <c r="H1156" s="16"/>
    </row>
    <row r="1157" ht="13.5">
      <c r="H1157" s="16"/>
    </row>
    <row r="1158" ht="13.5">
      <c r="H1158" s="16"/>
    </row>
    <row r="1159" ht="13.5">
      <c r="H1159" s="16"/>
    </row>
    <row r="1160" ht="13.5">
      <c r="H1160" s="16"/>
    </row>
    <row r="1161" ht="13.5">
      <c r="H1161" s="16"/>
    </row>
    <row r="1162" ht="13.5">
      <c r="H1162" s="16"/>
    </row>
    <row r="1163" ht="13.5">
      <c r="H1163" s="16"/>
    </row>
    <row r="1164" ht="13.5">
      <c r="H1164" s="16"/>
    </row>
    <row r="1165" ht="13.5">
      <c r="H1165" s="16"/>
    </row>
    <row r="1166" ht="13.5">
      <c r="H1166" s="16"/>
    </row>
    <row r="1167" ht="13.5">
      <c r="H1167" s="16"/>
    </row>
    <row r="1168" ht="13.5">
      <c r="H1168" s="16"/>
    </row>
    <row r="1169" ht="13.5">
      <c r="H1169" s="16"/>
    </row>
    <row r="1170" ht="13.5">
      <c r="H1170" s="16"/>
    </row>
    <row r="1171" ht="13.5">
      <c r="H1171" s="16"/>
    </row>
    <row r="1172" ht="13.5">
      <c r="H1172" s="16"/>
    </row>
    <row r="1173" ht="13.5">
      <c r="H1173" s="16"/>
    </row>
    <row r="1174" ht="13.5">
      <c r="H1174" s="16"/>
    </row>
    <row r="1175" ht="13.5">
      <c r="H1175" s="16"/>
    </row>
    <row r="1176" ht="13.5">
      <c r="H1176" s="16"/>
    </row>
    <row r="1177" ht="13.5">
      <c r="H1177" s="16"/>
    </row>
    <row r="1178" ht="13.5">
      <c r="H1178" s="16"/>
    </row>
    <row r="1179" ht="13.5">
      <c r="H1179" s="16"/>
    </row>
    <row r="1180" ht="13.5">
      <c r="H1180" s="16"/>
    </row>
    <row r="1181" ht="13.5">
      <c r="H1181" s="16"/>
    </row>
    <row r="1182" ht="13.5">
      <c r="H1182" s="16"/>
    </row>
    <row r="1183" ht="13.5">
      <c r="H1183" s="16"/>
    </row>
    <row r="1184" ht="13.5">
      <c r="H1184" s="16"/>
    </row>
    <row r="1185" ht="13.5">
      <c r="H1185" s="16"/>
    </row>
    <row r="1186" ht="13.5">
      <c r="H1186" s="16"/>
    </row>
    <row r="1187" ht="13.5">
      <c r="H1187" s="16"/>
    </row>
    <row r="1188" ht="13.5">
      <c r="H1188" s="16"/>
    </row>
    <row r="1189" ht="13.5">
      <c r="H1189" s="16"/>
    </row>
    <row r="1190" ht="13.5">
      <c r="H1190" s="16"/>
    </row>
    <row r="1191" ht="13.5">
      <c r="H1191" s="16"/>
    </row>
    <row r="1192" ht="13.5">
      <c r="H1192" s="16"/>
    </row>
    <row r="1193" ht="13.5">
      <c r="H1193" s="16"/>
    </row>
    <row r="1194" ht="13.5">
      <c r="H1194" s="16"/>
    </row>
    <row r="1195" ht="13.5">
      <c r="H1195" s="16"/>
    </row>
    <row r="1196" ht="13.5">
      <c r="H1196" s="16"/>
    </row>
    <row r="1197" ht="13.5">
      <c r="H1197" s="16"/>
    </row>
    <row r="1198" ht="13.5">
      <c r="H1198" s="16"/>
    </row>
    <row r="1199" ht="13.5">
      <c r="H1199" s="16"/>
    </row>
    <row r="1200" ht="13.5">
      <c r="H1200" s="16"/>
    </row>
    <row r="1201" ht="13.5">
      <c r="H1201" s="16"/>
    </row>
    <row r="1202" ht="13.5">
      <c r="H1202" s="16"/>
    </row>
    <row r="1203" ht="13.5">
      <c r="H1203" s="16"/>
    </row>
    <row r="1204" ht="13.5">
      <c r="H1204" s="16"/>
    </row>
    <row r="1205" ht="13.5">
      <c r="H1205" s="16"/>
    </row>
    <row r="1206" ht="13.5">
      <c r="H1206" s="16"/>
    </row>
    <row r="1207" ht="13.5">
      <c r="H1207" s="16"/>
    </row>
    <row r="1208" ht="13.5">
      <c r="H1208" s="16"/>
    </row>
    <row r="1209" ht="13.5">
      <c r="H1209" s="16"/>
    </row>
    <row r="1210" ht="13.5">
      <c r="H1210" s="16"/>
    </row>
    <row r="1211" ht="13.5">
      <c r="H1211" s="16"/>
    </row>
    <row r="1212" ht="13.5">
      <c r="H1212" s="16"/>
    </row>
    <row r="1213" ht="13.5">
      <c r="H1213" s="16"/>
    </row>
    <row r="1214" ht="13.5">
      <c r="H1214" s="16"/>
    </row>
    <row r="1215" ht="13.5">
      <c r="H1215" s="16"/>
    </row>
    <row r="1216" ht="13.5">
      <c r="H1216" s="16"/>
    </row>
    <row r="1217" ht="13.5">
      <c r="H1217" s="16"/>
    </row>
    <row r="1218" ht="13.5">
      <c r="H1218" s="16"/>
    </row>
    <row r="1219" ht="13.5">
      <c r="H1219" s="16"/>
    </row>
    <row r="1220" ht="13.5">
      <c r="H1220" s="16"/>
    </row>
    <row r="1221" ht="13.5">
      <c r="H1221" s="16"/>
    </row>
    <row r="1222" ht="13.5">
      <c r="H1222" s="16"/>
    </row>
    <row r="1223" ht="13.5">
      <c r="H1223" s="16"/>
    </row>
    <row r="1224" ht="13.5">
      <c r="H1224" s="16"/>
    </row>
    <row r="1225" ht="13.5">
      <c r="H1225" s="16"/>
    </row>
    <row r="1226" ht="13.5">
      <c r="H1226" s="16"/>
    </row>
    <row r="1227" ht="13.5">
      <c r="H1227" s="16"/>
    </row>
    <row r="1228" ht="13.5">
      <c r="H1228" s="16"/>
    </row>
    <row r="1229" ht="13.5">
      <c r="H1229" s="16"/>
    </row>
    <row r="1230" ht="13.5">
      <c r="H1230" s="16"/>
    </row>
    <row r="1231" ht="13.5">
      <c r="H1231" s="16"/>
    </row>
    <row r="1232" ht="13.5">
      <c r="H1232" s="16"/>
    </row>
    <row r="1233" ht="13.5">
      <c r="H1233" s="16"/>
    </row>
    <row r="1234" ht="13.5">
      <c r="H1234" s="16"/>
    </row>
    <row r="1235" ht="13.5">
      <c r="H1235" s="16"/>
    </row>
    <row r="1236" ht="13.5">
      <c r="H1236" s="16"/>
    </row>
    <row r="1237" ht="13.5">
      <c r="H1237" s="16"/>
    </row>
    <row r="1238" ht="13.5">
      <c r="H1238" s="16"/>
    </row>
    <row r="1239" ht="13.5">
      <c r="H1239" s="16"/>
    </row>
    <row r="1240" ht="13.5">
      <c r="H1240" s="16"/>
    </row>
    <row r="1241" ht="13.5">
      <c r="H1241" s="16"/>
    </row>
    <row r="1242" ht="13.5">
      <c r="H1242" s="16"/>
    </row>
    <row r="1243" ht="13.5">
      <c r="H1243" s="16"/>
    </row>
    <row r="1244" ht="13.5">
      <c r="H1244" s="16"/>
    </row>
    <row r="1245" ht="13.5">
      <c r="H1245" s="16"/>
    </row>
    <row r="1246" ht="13.5">
      <c r="H1246" s="16"/>
    </row>
    <row r="1247" ht="13.5">
      <c r="H1247" s="16"/>
    </row>
    <row r="1248" ht="13.5">
      <c r="H1248" s="16"/>
    </row>
    <row r="1249" ht="13.5">
      <c r="H1249" s="16"/>
    </row>
    <row r="1250" ht="13.5">
      <c r="H1250" s="16"/>
    </row>
    <row r="1251" ht="13.5">
      <c r="H1251" s="16"/>
    </row>
    <row r="1252" ht="13.5">
      <c r="H1252" s="16"/>
    </row>
    <row r="1253" ht="13.5">
      <c r="H1253" s="16"/>
    </row>
    <row r="1254" ht="13.5">
      <c r="H1254" s="16"/>
    </row>
    <row r="1255" ht="13.5">
      <c r="H1255" s="16"/>
    </row>
    <row r="1256" ht="13.5">
      <c r="H1256" s="16"/>
    </row>
    <row r="1257" ht="13.5">
      <c r="H1257" s="16"/>
    </row>
    <row r="1258" ht="13.5">
      <c r="H1258" s="16"/>
    </row>
    <row r="1259" ht="13.5">
      <c r="H1259" s="16"/>
    </row>
    <row r="1260" ht="13.5">
      <c r="H1260" s="16"/>
    </row>
    <row r="1261" ht="13.5">
      <c r="H1261" s="16"/>
    </row>
    <row r="1262" ht="13.5">
      <c r="H1262" s="16"/>
    </row>
    <row r="1263" ht="13.5">
      <c r="H1263" s="16"/>
    </row>
    <row r="1264" ht="13.5">
      <c r="H1264" s="16"/>
    </row>
    <row r="1265" ht="13.5">
      <c r="H1265" s="16"/>
    </row>
    <row r="1266" ht="13.5">
      <c r="H1266" s="16"/>
    </row>
    <row r="1267" ht="13.5">
      <c r="H1267" s="16"/>
    </row>
    <row r="1268" ht="13.5">
      <c r="H1268" s="16"/>
    </row>
    <row r="1269" ht="13.5">
      <c r="H1269" s="16"/>
    </row>
    <row r="1270" ht="13.5">
      <c r="H1270" s="16"/>
    </row>
    <row r="1271" ht="13.5">
      <c r="H1271" s="16"/>
    </row>
    <row r="1272" ht="13.5">
      <c r="H1272" s="16"/>
    </row>
    <row r="1273" ht="13.5">
      <c r="H1273" s="16"/>
    </row>
    <row r="1274" ht="13.5">
      <c r="H1274" s="16"/>
    </row>
    <row r="1275" ht="13.5">
      <c r="H1275" s="16"/>
    </row>
    <row r="1276" ht="13.5">
      <c r="H1276" s="16"/>
    </row>
    <row r="1277" ht="13.5">
      <c r="H1277" s="16"/>
    </row>
    <row r="1278" ht="13.5">
      <c r="H1278" s="16"/>
    </row>
    <row r="1279" ht="13.5">
      <c r="H1279" s="16"/>
    </row>
    <row r="1280" ht="13.5">
      <c r="H1280" s="16"/>
    </row>
    <row r="1281" ht="13.5">
      <c r="H1281" s="16"/>
    </row>
    <row r="1282" ht="13.5">
      <c r="H1282" s="16"/>
    </row>
    <row r="1283" ht="13.5">
      <c r="H1283" s="16"/>
    </row>
    <row r="1284" ht="13.5">
      <c r="H1284" s="16"/>
    </row>
    <row r="1285" ht="13.5">
      <c r="H1285" s="16"/>
    </row>
    <row r="1286" ht="13.5">
      <c r="H1286" s="16"/>
    </row>
    <row r="1287" ht="13.5">
      <c r="H1287" s="16"/>
    </row>
    <row r="1288" ht="13.5">
      <c r="H1288" s="16"/>
    </row>
    <row r="1289" ht="13.5">
      <c r="H1289" s="16"/>
    </row>
    <row r="1290" ht="13.5">
      <c r="H1290" s="16"/>
    </row>
    <row r="1291" ht="13.5">
      <c r="H1291" s="16"/>
    </row>
    <row r="1292" ht="13.5">
      <c r="H1292" s="16"/>
    </row>
    <row r="1293" ht="13.5">
      <c r="H1293" s="16"/>
    </row>
    <row r="1294" ht="13.5">
      <c r="H1294" s="16"/>
    </row>
    <row r="1295" ht="13.5">
      <c r="H1295" s="16"/>
    </row>
    <row r="1296" ht="13.5">
      <c r="H1296" s="16"/>
    </row>
    <row r="1297" ht="13.5">
      <c r="H1297" s="16"/>
    </row>
    <row r="1298" ht="13.5">
      <c r="H1298" s="16"/>
    </row>
    <row r="1299" ht="13.5">
      <c r="H1299" s="16"/>
    </row>
    <row r="1300" ht="13.5">
      <c r="H1300" s="16"/>
    </row>
    <row r="1301" ht="13.5">
      <c r="H1301" s="16"/>
    </row>
    <row r="1302" ht="13.5">
      <c r="H1302" s="16"/>
    </row>
    <row r="1303" ht="13.5">
      <c r="H1303" s="16"/>
    </row>
    <row r="1304" ht="13.5">
      <c r="H1304" s="16"/>
    </row>
    <row r="1305" ht="13.5">
      <c r="H1305" s="16"/>
    </row>
    <row r="1306" ht="13.5">
      <c r="H1306" s="16"/>
    </row>
    <row r="1307" ht="13.5">
      <c r="H1307" s="16"/>
    </row>
    <row r="1308" ht="13.5">
      <c r="H1308" s="16"/>
    </row>
    <row r="1309" ht="13.5">
      <c r="H1309" s="16"/>
    </row>
    <row r="1310" ht="13.5">
      <c r="H1310" s="16"/>
    </row>
    <row r="1311" ht="13.5">
      <c r="H1311" s="16"/>
    </row>
    <row r="1312" ht="13.5">
      <c r="H1312" s="16"/>
    </row>
    <row r="1313" ht="13.5">
      <c r="H1313" s="16"/>
    </row>
    <row r="1314" ht="13.5">
      <c r="H1314" s="16"/>
    </row>
    <row r="1315" ht="13.5">
      <c r="H1315" s="16"/>
    </row>
    <row r="1316" ht="13.5">
      <c r="H1316" s="16"/>
    </row>
    <row r="1317" ht="13.5">
      <c r="H1317" s="16"/>
    </row>
    <row r="1318" ht="13.5">
      <c r="H1318" s="16"/>
    </row>
    <row r="1319" ht="13.5">
      <c r="H1319" s="16"/>
    </row>
    <row r="1320" ht="13.5">
      <c r="H1320" s="16"/>
    </row>
    <row r="1321" ht="13.5">
      <c r="H1321" s="16"/>
    </row>
    <row r="1322" ht="13.5">
      <c r="H1322" s="16"/>
    </row>
    <row r="1323" ht="13.5">
      <c r="H1323" s="16"/>
    </row>
    <row r="1324" ht="13.5">
      <c r="H1324" s="16"/>
    </row>
    <row r="1325" ht="13.5">
      <c r="H1325" s="16"/>
    </row>
    <row r="1326" ht="13.5">
      <c r="H1326" s="16"/>
    </row>
    <row r="1327" ht="13.5">
      <c r="H1327" s="16"/>
    </row>
    <row r="1328" ht="13.5">
      <c r="H1328" s="16"/>
    </row>
    <row r="1329" ht="13.5">
      <c r="H1329" s="16"/>
    </row>
    <row r="1330" ht="13.5">
      <c r="H1330" s="16"/>
    </row>
    <row r="1331" ht="13.5">
      <c r="H1331" s="16"/>
    </row>
    <row r="1332" ht="13.5">
      <c r="H1332" s="16"/>
    </row>
    <row r="1333" ht="13.5">
      <c r="H1333" s="16"/>
    </row>
    <row r="1334" ht="13.5">
      <c r="H1334" s="16"/>
    </row>
    <row r="1335" ht="13.5">
      <c r="H1335" s="16"/>
    </row>
    <row r="1336" ht="13.5">
      <c r="H1336" s="16"/>
    </row>
    <row r="1337" ht="13.5">
      <c r="H1337" s="16"/>
    </row>
    <row r="1338" ht="13.5">
      <c r="H1338" s="16"/>
    </row>
    <row r="1339" ht="13.5">
      <c r="H1339" s="16"/>
    </row>
    <row r="1340" ht="13.5">
      <c r="H1340" s="16"/>
    </row>
    <row r="1341" ht="13.5">
      <c r="H1341" s="16"/>
    </row>
    <row r="1342" ht="13.5">
      <c r="H1342" s="16"/>
    </row>
    <row r="1343" ht="13.5">
      <c r="H1343" s="16"/>
    </row>
    <row r="1344" ht="13.5">
      <c r="H1344" s="16"/>
    </row>
    <row r="1345" ht="13.5">
      <c r="H1345" s="16"/>
    </row>
    <row r="1346" ht="13.5">
      <c r="H1346" s="16"/>
    </row>
    <row r="1347" ht="13.5">
      <c r="H1347" s="16"/>
    </row>
    <row r="1348" ht="13.5">
      <c r="H1348" s="16"/>
    </row>
    <row r="1349" ht="13.5">
      <c r="H1349" s="16"/>
    </row>
    <row r="1350" ht="13.5">
      <c r="H1350" s="16"/>
    </row>
    <row r="1351" ht="13.5">
      <c r="H1351" s="16"/>
    </row>
    <row r="1352" ht="13.5">
      <c r="H1352" s="16"/>
    </row>
    <row r="1353" ht="13.5">
      <c r="H1353" s="16"/>
    </row>
    <row r="1354" ht="13.5">
      <c r="H1354" s="16"/>
    </row>
    <row r="1355" ht="13.5">
      <c r="H1355" s="16"/>
    </row>
    <row r="1356" ht="13.5">
      <c r="H1356" s="16"/>
    </row>
    <row r="1357" ht="13.5">
      <c r="H1357" s="16"/>
    </row>
    <row r="1358" ht="13.5">
      <c r="H1358" s="16"/>
    </row>
    <row r="1359" ht="13.5">
      <c r="H1359" s="16"/>
    </row>
    <row r="1360" ht="13.5">
      <c r="H1360" s="16"/>
    </row>
    <row r="1361" ht="13.5">
      <c r="H1361" s="16"/>
    </row>
    <row r="1362" ht="13.5">
      <c r="H1362" s="16"/>
    </row>
    <row r="1363" ht="13.5">
      <c r="H1363" s="16"/>
    </row>
    <row r="1364" ht="13.5">
      <c r="H1364" s="16"/>
    </row>
    <row r="1365" ht="13.5">
      <c r="H1365" s="16"/>
    </row>
    <row r="1366" ht="13.5">
      <c r="H1366" s="16"/>
    </row>
    <row r="1367" ht="13.5">
      <c r="H1367" s="16"/>
    </row>
    <row r="1368" ht="13.5">
      <c r="H1368" s="16"/>
    </row>
    <row r="1369" ht="13.5">
      <c r="H1369" s="16"/>
    </row>
    <row r="1370" ht="13.5">
      <c r="H1370" s="16"/>
    </row>
    <row r="1371" ht="13.5">
      <c r="H1371" s="16"/>
    </row>
    <row r="1372" ht="13.5">
      <c r="H1372" s="16"/>
    </row>
    <row r="1373" ht="13.5">
      <c r="H1373" s="16"/>
    </row>
    <row r="1374" ht="13.5">
      <c r="H1374" s="16"/>
    </row>
    <row r="1375" ht="13.5">
      <c r="H1375" s="16"/>
    </row>
    <row r="1376" ht="13.5">
      <c r="H1376" s="16"/>
    </row>
    <row r="1377" ht="13.5">
      <c r="H1377" s="16"/>
    </row>
    <row r="1378" ht="13.5">
      <c r="H1378" s="16"/>
    </row>
    <row r="1379" ht="13.5">
      <c r="H1379" s="16"/>
    </row>
    <row r="1380" ht="13.5">
      <c r="H1380" s="16"/>
    </row>
    <row r="1381" ht="13.5">
      <c r="H1381" s="16"/>
    </row>
    <row r="1382" ht="13.5">
      <c r="H1382" s="16"/>
    </row>
    <row r="1383" ht="13.5">
      <c r="H1383" s="16"/>
    </row>
    <row r="1384" ht="13.5">
      <c r="H1384" s="16"/>
    </row>
    <row r="1385" ht="13.5">
      <c r="H1385" s="16"/>
    </row>
    <row r="1386" ht="13.5">
      <c r="H1386" s="16"/>
    </row>
    <row r="1387" ht="13.5">
      <c r="H1387" s="16"/>
    </row>
    <row r="1388" ht="13.5">
      <c r="H1388" s="16"/>
    </row>
    <row r="1389" ht="13.5">
      <c r="H1389" s="16"/>
    </row>
    <row r="1390" ht="13.5">
      <c r="H1390" s="16"/>
    </row>
    <row r="1391" ht="13.5">
      <c r="H1391" s="16"/>
    </row>
    <row r="1392" ht="13.5">
      <c r="H1392" s="16"/>
    </row>
    <row r="1393" ht="13.5">
      <c r="H1393" s="16"/>
    </row>
    <row r="1394" ht="13.5">
      <c r="H1394" s="16"/>
    </row>
    <row r="1395" ht="13.5">
      <c r="H1395" s="16"/>
    </row>
    <row r="1396" ht="13.5">
      <c r="H1396" s="16"/>
    </row>
    <row r="1397" ht="13.5">
      <c r="H1397" s="16"/>
    </row>
    <row r="1398" ht="13.5">
      <c r="H1398" s="16"/>
    </row>
    <row r="1399" ht="13.5">
      <c r="H1399" s="16"/>
    </row>
    <row r="1400" ht="13.5">
      <c r="H1400" s="16"/>
    </row>
    <row r="1401" ht="13.5">
      <c r="H1401" s="16"/>
    </row>
    <row r="1402" ht="13.5">
      <c r="H1402" s="16"/>
    </row>
    <row r="1403" ht="13.5">
      <c r="H1403" s="16"/>
    </row>
    <row r="1404" ht="13.5">
      <c r="H1404" s="16"/>
    </row>
    <row r="1405" ht="13.5">
      <c r="H1405" s="16"/>
    </row>
    <row r="1406" ht="13.5">
      <c r="H1406" s="16"/>
    </row>
    <row r="1407" ht="13.5">
      <c r="H1407" s="16"/>
    </row>
    <row r="1408" ht="13.5">
      <c r="H1408" s="16"/>
    </row>
    <row r="1409" ht="13.5">
      <c r="H1409" s="16"/>
    </row>
    <row r="1410" ht="13.5">
      <c r="H1410" s="16"/>
    </row>
    <row r="1411" ht="13.5">
      <c r="H1411" s="16"/>
    </row>
    <row r="1412" ht="13.5">
      <c r="H1412" s="16"/>
    </row>
    <row r="1413" ht="13.5">
      <c r="H1413" s="16"/>
    </row>
    <row r="1414" ht="13.5">
      <c r="H1414" s="16"/>
    </row>
    <row r="1415" ht="13.5">
      <c r="H1415" s="16"/>
    </row>
    <row r="1416" ht="13.5">
      <c r="H1416" s="16"/>
    </row>
    <row r="1417" ht="13.5">
      <c r="H1417" s="16"/>
    </row>
    <row r="1418" ht="13.5">
      <c r="H1418" s="16"/>
    </row>
    <row r="1419" ht="13.5">
      <c r="H1419" s="16"/>
    </row>
    <row r="1420" ht="13.5">
      <c r="H1420" s="16"/>
    </row>
    <row r="1421" ht="13.5">
      <c r="H1421" s="16"/>
    </row>
    <row r="1422" ht="13.5">
      <c r="H1422" s="16"/>
    </row>
    <row r="1423" ht="13.5">
      <c r="H1423" s="16"/>
    </row>
    <row r="1424" ht="13.5">
      <c r="H1424" s="16"/>
    </row>
    <row r="1425" ht="13.5">
      <c r="H1425" s="16"/>
    </row>
    <row r="1426" ht="13.5">
      <c r="H1426" s="16"/>
    </row>
    <row r="1427" ht="13.5">
      <c r="H1427" s="16"/>
    </row>
    <row r="1428" ht="13.5">
      <c r="H1428" s="16"/>
    </row>
    <row r="1429" ht="13.5">
      <c r="H1429" s="16"/>
    </row>
    <row r="1430" ht="13.5">
      <c r="H1430" s="16"/>
    </row>
    <row r="1431" ht="13.5">
      <c r="H1431" s="16"/>
    </row>
    <row r="1432" ht="13.5">
      <c r="H1432" s="16"/>
    </row>
    <row r="1433" ht="13.5">
      <c r="H1433" s="16"/>
    </row>
    <row r="1434" ht="13.5">
      <c r="H1434" s="16"/>
    </row>
    <row r="1435" ht="13.5">
      <c r="H1435" s="16"/>
    </row>
    <row r="1436" ht="13.5">
      <c r="H1436" s="16"/>
    </row>
    <row r="1437" ht="13.5">
      <c r="H1437" s="16"/>
    </row>
    <row r="1438" ht="13.5">
      <c r="H1438" s="16"/>
    </row>
    <row r="1439" ht="13.5">
      <c r="H1439" s="16"/>
    </row>
    <row r="1440" ht="13.5">
      <c r="H1440" s="16"/>
    </row>
    <row r="1441" ht="13.5">
      <c r="H1441" s="16"/>
    </row>
    <row r="1442" ht="13.5">
      <c r="H1442" s="16"/>
    </row>
    <row r="1443" ht="13.5">
      <c r="H1443" s="16"/>
    </row>
    <row r="1444" ht="13.5">
      <c r="H1444" s="16"/>
    </row>
    <row r="1445" ht="13.5">
      <c r="H1445" s="16"/>
    </row>
    <row r="1446" ht="13.5">
      <c r="H1446" s="16"/>
    </row>
    <row r="1447" ht="13.5">
      <c r="H1447" s="16"/>
    </row>
    <row r="1448" ht="13.5">
      <c r="H1448" s="16"/>
    </row>
    <row r="1449" ht="13.5">
      <c r="H1449" s="16"/>
    </row>
    <row r="1450" ht="13.5">
      <c r="H1450" s="16"/>
    </row>
    <row r="1451" ht="13.5">
      <c r="H1451" s="16"/>
    </row>
    <row r="1452" ht="13.5">
      <c r="H1452" s="16"/>
    </row>
    <row r="1453" ht="13.5">
      <c r="H1453" s="16"/>
    </row>
    <row r="1454" ht="13.5">
      <c r="H1454" s="16"/>
    </row>
    <row r="1455" ht="13.5">
      <c r="H1455" s="16"/>
    </row>
    <row r="1456" ht="13.5">
      <c r="H1456" s="16"/>
    </row>
    <row r="1457" ht="13.5">
      <c r="H1457" s="16"/>
    </row>
    <row r="1458" ht="13.5">
      <c r="H1458" s="16"/>
    </row>
    <row r="1459" ht="13.5">
      <c r="H1459" s="16"/>
    </row>
    <row r="1460" ht="13.5">
      <c r="H1460" s="16"/>
    </row>
    <row r="1461" ht="13.5">
      <c r="H1461" s="16"/>
    </row>
    <row r="1462" ht="13.5">
      <c r="H1462" s="16"/>
    </row>
    <row r="1463" ht="13.5">
      <c r="H1463" s="16"/>
    </row>
    <row r="1464" ht="13.5">
      <c r="H1464" s="16"/>
    </row>
    <row r="1465" ht="13.5">
      <c r="H1465" s="16"/>
    </row>
    <row r="1466" ht="13.5">
      <c r="H1466" s="16"/>
    </row>
    <row r="1467" ht="13.5">
      <c r="H1467" s="16"/>
    </row>
    <row r="1468" ht="13.5">
      <c r="H1468" s="16"/>
    </row>
    <row r="1469" ht="13.5">
      <c r="H1469" s="16"/>
    </row>
    <row r="1470" ht="13.5">
      <c r="H1470" s="16"/>
    </row>
    <row r="1471" ht="13.5">
      <c r="H1471" s="16"/>
    </row>
    <row r="1472" ht="13.5">
      <c r="H1472" s="16"/>
    </row>
    <row r="1473" ht="13.5">
      <c r="H1473" s="16"/>
    </row>
    <row r="1474" ht="13.5">
      <c r="H1474" s="16"/>
    </row>
    <row r="1475" ht="13.5">
      <c r="H1475" s="16"/>
    </row>
    <row r="1476" ht="13.5">
      <c r="H1476" s="16"/>
    </row>
    <row r="1477" ht="13.5">
      <c r="H1477" s="16"/>
    </row>
    <row r="1478" ht="13.5">
      <c r="H1478" s="16"/>
    </row>
    <row r="1479" ht="13.5">
      <c r="H1479" s="16"/>
    </row>
    <row r="1480" ht="13.5">
      <c r="H1480" s="16"/>
    </row>
    <row r="1481" ht="13.5">
      <c r="H1481" s="16"/>
    </row>
    <row r="1482" ht="13.5">
      <c r="H1482" s="16"/>
    </row>
    <row r="1483" ht="13.5">
      <c r="H1483" s="16"/>
    </row>
    <row r="1484" ht="13.5">
      <c r="H1484" s="16"/>
    </row>
    <row r="1485" ht="13.5">
      <c r="H1485" s="16"/>
    </row>
    <row r="1486" ht="13.5">
      <c r="H1486" s="16"/>
    </row>
    <row r="1487" ht="13.5">
      <c r="H1487" s="16"/>
    </row>
    <row r="1488" ht="13.5">
      <c r="H1488" s="16"/>
    </row>
    <row r="1489" ht="13.5">
      <c r="H1489" s="16"/>
    </row>
    <row r="1490" ht="13.5">
      <c r="H1490" s="16"/>
    </row>
    <row r="1491" ht="13.5">
      <c r="H1491" s="16"/>
    </row>
    <row r="1492" ht="13.5">
      <c r="H1492" s="16"/>
    </row>
    <row r="1493" ht="13.5">
      <c r="H1493" s="16"/>
    </row>
    <row r="1494" ht="13.5">
      <c r="H1494" s="16"/>
    </row>
    <row r="1495" ht="13.5">
      <c r="H1495" s="16"/>
    </row>
    <row r="1496" ht="13.5">
      <c r="H1496" s="16"/>
    </row>
    <row r="1497" ht="13.5">
      <c r="H1497" s="16"/>
    </row>
    <row r="1498" ht="13.5">
      <c r="H1498" s="16"/>
    </row>
    <row r="1499" ht="13.5">
      <c r="H1499" s="16"/>
    </row>
    <row r="1500" ht="13.5">
      <c r="H1500" s="16"/>
    </row>
    <row r="1501" ht="13.5">
      <c r="H1501" s="16"/>
    </row>
    <row r="1502" ht="13.5">
      <c r="H1502" s="16"/>
    </row>
    <row r="1503" ht="13.5">
      <c r="H1503" s="16"/>
    </row>
    <row r="1504" ht="13.5">
      <c r="H1504" s="16"/>
    </row>
    <row r="1505" ht="13.5">
      <c r="H1505" s="16"/>
    </row>
    <row r="1506" ht="13.5">
      <c r="H1506" s="16"/>
    </row>
    <row r="1507" ht="13.5">
      <c r="H1507" s="16"/>
    </row>
    <row r="1508" ht="13.5">
      <c r="H1508" s="16"/>
    </row>
    <row r="1509" ht="13.5">
      <c r="H1509" s="16"/>
    </row>
    <row r="1510" ht="13.5">
      <c r="H1510" s="16"/>
    </row>
    <row r="1511" ht="13.5">
      <c r="H1511" s="16"/>
    </row>
    <row r="1512" ht="13.5">
      <c r="H1512" s="16"/>
    </row>
    <row r="1513" ht="13.5">
      <c r="H1513" s="16"/>
    </row>
    <row r="1514" ht="13.5">
      <c r="H1514" s="16"/>
    </row>
    <row r="1515" ht="13.5">
      <c r="H1515" s="16"/>
    </row>
    <row r="1516" ht="13.5">
      <c r="H1516" s="16"/>
    </row>
    <row r="1517" ht="13.5">
      <c r="H1517" s="16"/>
    </row>
    <row r="1518" ht="13.5">
      <c r="H1518" s="16"/>
    </row>
    <row r="1519" ht="13.5">
      <c r="H1519" s="16"/>
    </row>
    <row r="1520" ht="13.5">
      <c r="H1520" s="16"/>
    </row>
    <row r="1521" ht="13.5">
      <c r="H1521" s="16"/>
    </row>
    <row r="1522" ht="13.5">
      <c r="H1522" s="16"/>
    </row>
    <row r="1523" ht="13.5">
      <c r="H1523" s="16"/>
    </row>
    <row r="1524" ht="13.5">
      <c r="H1524" s="16"/>
    </row>
    <row r="1525" ht="13.5">
      <c r="H1525" s="16"/>
    </row>
    <row r="1526" ht="13.5">
      <c r="H1526" s="16"/>
    </row>
    <row r="1527" ht="13.5">
      <c r="H1527" s="16"/>
    </row>
    <row r="1528" ht="13.5">
      <c r="H1528" s="16"/>
    </row>
    <row r="1529" ht="13.5">
      <c r="H1529" s="16"/>
    </row>
    <row r="1530" ht="13.5">
      <c r="H1530" s="16"/>
    </row>
    <row r="1531" ht="13.5">
      <c r="H1531" s="16"/>
    </row>
    <row r="1532" ht="13.5">
      <c r="H1532" s="16"/>
    </row>
    <row r="1533" ht="13.5">
      <c r="H1533" s="16"/>
    </row>
    <row r="1534" ht="13.5">
      <c r="H1534" s="16"/>
    </row>
    <row r="1535" ht="13.5">
      <c r="H1535" s="16"/>
    </row>
    <row r="1536" ht="13.5">
      <c r="H1536" s="16"/>
    </row>
    <row r="1537" ht="13.5">
      <c r="H1537" s="16"/>
    </row>
    <row r="1538" ht="13.5">
      <c r="H1538" s="16"/>
    </row>
    <row r="1539" ht="13.5">
      <c r="H1539" s="16"/>
    </row>
    <row r="1540" ht="13.5">
      <c r="H1540" s="16"/>
    </row>
    <row r="1541" ht="13.5">
      <c r="H1541" s="16"/>
    </row>
    <row r="1542" ht="13.5">
      <c r="H1542" s="16"/>
    </row>
    <row r="1543" ht="13.5">
      <c r="H1543" s="16"/>
    </row>
    <row r="1544" ht="13.5">
      <c r="H1544" s="16"/>
    </row>
    <row r="1545" ht="13.5">
      <c r="H1545" s="16"/>
    </row>
    <row r="1546" ht="13.5">
      <c r="H1546" s="16"/>
    </row>
    <row r="1547" ht="13.5">
      <c r="H1547" s="16"/>
    </row>
    <row r="1548" ht="13.5">
      <c r="H1548" s="16"/>
    </row>
    <row r="1549" ht="13.5">
      <c r="H1549" s="16"/>
    </row>
    <row r="1550" ht="13.5">
      <c r="H1550" s="16"/>
    </row>
    <row r="1551" ht="13.5">
      <c r="H1551" s="16"/>
    </row>
    <row r="1552" ht="13.5">
      <c r="H1552" s="16"/>
    </row>
    <row r="1553" ht="13.5">
      <c r="H1553" s="16"/>
    </row>
    <row r="1554" ht="13.5">
      <c r="H1554" s="16"/>
    </row>
    <row r="1555" ht="13.5">
      <c r="H1555" s="16"/>
    </row>
    <row r="1556" ht="13.5">
      <c r="H1556" s="16"/>
    </row>
    <row r="1557" ht="13.5">
      <c r="H1557" s="16"/>
    </row>
    <row r="1558" ht="13.5">
      <c r="H1558" s="16"/>
    </row>
    <row r="1559" ht="13.5">
      <c r="H1559" s="16"/>
    </row>
    <row r="1560" ht="13.5">
      <c r="H1560" s="16"/>
    </row>
    <row r="1561" ht="13.5">
      <c r="H1561" s="16"/>
    </row>
    <row r="1562" ht="13.5">
      <c r="H1562" s="16"/>
    </row>
    <row r="1563" ht="13.5">
      <c r="H1563" s="16"/>
    </row>
    <row r="1564" ht="13.5">
      <c r="H1564" s="16"/>
    </row>
    <row r="1565" ht="13.5">
      <c r="H1565" s="16"/>
    </row>
    <row r="1566" ht="13.5">
      <c r="H1566" s="16"/>
    </row>
    <row r="1567" ht="13.5">
      <c r="H1567" s="16"/>
    </row>
    <row r="1568" ht="13.5">
      <c r="H1568" s="16"/>
    </row>
    <row r="1569" ht="13.5">
      <c r="H1569" s="16"/>
    </row>
    <row r="1570" ht="13.5">
      <c r="H1570" s="16"/>
    </row>
    <row r="1571" ht="13.5">
      <c r="H1571" s="16"/>
    </row>
    <row r="1572" ht="13.5">
      <c r="H1572" s="16"/>
    </row>
    <row r="1573" ht="13.5">
      <c r="H1573" s="16"/>
    </row>
    <row r="1574" ht="13.5">
      <c r="H1574" s="16"/>
    </row>
    <row r="1575" ht="13.5">
      <c r="H1575" s="16"/>
    </row>
    <row r="1576" ht="13.5">
      <c r="H1576" s="16"/>
    </row>
    <row r="1577" ht="13.5">
      <c r="H1577" s="16"/>
    </row>
    <row r="1578" ht="13.5">
      <c r="H1578" s="16"/>
    </row>
    <row r="1579" ht="13.5">
      <c r="H1579" s="16"/>
    </row>
    <row r="1580" ht="13.5">
      <c r="H1580" s="16"/>
    </row>
    <row r="1581" ht="13.5">
      <c r="H1581" s="16"/>
    </row>
    <row r="1582" ht="13.5">
      <c r="H1582" s="16"/>
    </row>
    <row r="1583" ht="13.5">
      <c r="H1583" s="16"/>
    </row>
    <row r="1584" ht="13.5">
      <c r="H1584" s="16"/>
    </row>
    <row r="1585" ht="13.5">
      <c r="H1585" s="16"/>
    </row>
    <row r="1586" ht="13.5">
      <c r="H1586" s="16"/>
    </row>
    <row r="1587" ht="13.5">
      <c r="H1587" s="16"/>
    </row>
    <row r="1588" ht="13.5">
      <c r="H1588" s="16"/>
    </row>
    <row r="1589" ht="13.5">
      <c r="H1589" s="16"/>
    </row>
    <row r="1590" ht="13.5">
      <c r="H1590" s="16"/>
    </row>
    <row r="1591" ht="13.5">
      <c r="H1591" s="16"/>
    </row>
    <row r="1592" ht="13.5">
      <c r="H1592" s="16"/>
    </row>
    <row r="1593" ht="13.5">
      <c r="H1593" s="16"/>
    </row>
    <row r="1594" ht="13.5">
      <c r="H1594" s="16"/>
    </row>
    <row r="1595" ht="13.5">
      <c r="H1595" s="16"/>
    </row>
    <row r="1596" ht="13.5">
      <c r="H1596" s="16"/>
    </row>
    <row r="1597" ht="13.5">
      <c r="H1597" s="16"/>
    </row>
    <row r="1598" ht="13.5">
      <c r="H1598" s="16"/>
    </row>
    <row r="1599" ht="13.5">
      <c r="H1599" s="16"/>
    </row>
    <row r="1600" ht="13.5">
      <c r="H1600" s="16"/>
    </row>
    <row r="1601" ht="13.5">
      <c r="H1601" s="16"/>
    </row>
    <row r="1602" ht="13.5">
      <c r="H1602" s="16"/>
    </row>
    <row r="1603" ht="13.5">
      <c r="H1603" s="16"/>
    </row>
    <row r="1604" ht="13.5">
      <c r="H1604" s="16"/>
    </row>
    <row r="1605" ht="13.5">
      <c r="H1605" s="16"/>
    </row>
    <row r="1606" ht="13.5">
      <c r="H1606" s="16"/>
    </row>
    <row r="1607" ht="13.5">
      <c r="H1607" s="16"/>
    </row>
    <row r="1608" ht="13.5">
      <c r="H1608" s="16"/>
    </row>
    <row r="1609" ht="13.5">
      <c r="H1609" s="16"/>
    </row>
    <row r="1610" ht="13.5">
      <c r="H1610" s="16"/>
    </row>
  </sheetData>
  <sheetProtection/>
  <mergeCells count="91">
    <mergeCell ref="C84:G84"/>
    <mergeCell ref="B86:G86"/>
    <mergeCell ref="A85:G85"/>
    <mergeCell ref="B80:G80"/>
    <mergeCell ref="C78:G78"/>
    <mergeCell ref="C79:G79"/>
    <mergeCell ref="B81:G81"/>
    <mergeCell ref="B83:G83"/>
    <mergeCell ref="B82:G82"/>
    <mergeCell ref="C75:G75"/>
    <mergeCell ref="C76:G76"/>
    <mergeCell ref="C60:G60"/>
    <mergeCell ref="B77:G77"/>
    <mergeCell ref="C69:G69"/>
    <mergeCell ref="C70:G70"/>
    <mergeCell ref="A61:G61"/>
    <mergeCell ref="B71:G71"/>
    <mergeCell ref="B66:G66"/>
    <mergeCell ref="B67:G67"/>
    <mergeCell ref="B49:G49"/>
    <mergeCell ref="C50:G50"/>
    <mergeCell ref="B55:G55"/>
    <mergeCell ref="C51:G51"/>
    <mergeCell ref="B52:G52"/>
    <mergeCell ref="C53:G53"/>
    <mergeCell ref="C54:G54"/>
    <mergeCell ref="C45:G45"/>
    <mergeCell ref="D43:G43"/>
    <mergeCell ref="D44:G44"/>
    <mergeCell ref="C48:G48"/>
    <mergeCell ref="K40:K41"/>
    <mergeCell ref="J40:J41"/>
    <mergeCell ref="D28:G28"/>
    <mergeCell ref="D29:G29"/>
    <mergeCell ref="D30:G30"/>
    <mergeCell ref="A40:A41"/>
    <mergeCell ref="H40:H41"/>
    <mergeCell ref="I40:I41"/>
    <mergeCell ref="D32:G32"/>
    <mergeCell ref="D33:G33"/>
    <mergeCell ref="D34:G34"/>
    <mergeCell ref="C36:G36"/>
    <mergeCell ref="J1:K1"/>
    <mergeCell ref="A7:G7"/>
    <mergeCell ref="A4:K4"/>
    <mergeCell ref="A3:K3"/>
    <mergeCell ref="A2:K2"/>
    <mergeCell ref="I6:K6"/>
    <mergeCell ref="B8:G8"/>
    <mergeCell ref="C9:G9"/>
    <mergeCell ref="C10:G10"/>
    <mergeCell ref="D11:G11"/>
    <mergeCell ref="B24:G24"/>
    <mergeCell ref="C25:G25"/>
    <mergeCell ref="D12:G12"/>
    <mergeCell ref="D13:G13"/>
    <mergeCell ref="D15:G15"/>
    <mergeCell ref="D16:G16"/>
    <mergeCell ref="D20:G20"/>
    <mergeCell ref="D23:G23"/>
    <mergeCell ref="E17:G17"/>
    <mergeCell ref="E19:G19"/>
    <mergeCell ref="F18:G18"/>
    <mergeCell ref="E21:G21"/>
    <mergeCell ref="E22:G22"/>
    <mergeCell ref="A87:J87"/>
    <mergeCell ref="C14:G14"/>
    <mergeCell ref="B35:G35"/>
    <mergeCell ref="D26:G26"/>
    <mergeCell ref="D27:G27"/>
    <mergeCell ref="D31:G31"/>
    <mergeCell ref="B64:G64"/>
    <mergeCell ref="B65:G65"/>
    <mergeCell ref="C37:G37"/>
    <mergeCell ref="C38:G38"/>
    <mergeCell ref="C39:G39"/>
    <mergeCell ref="C42:G42"/>
    <mergeCell ref="B40:G40"/>
    <mergeCell ref="B41:G41"/>
    <mergeCell ref="D46:G46"/>
    <mergeCell ref="D47:G47"/>
    <mergeCell ref="B56:G56"/>
    <mergeCell ref="C57:G57"/>
    <mergeCell ref="B73:G73"/>
    <mergeCell ref="B74:G74"/>
    <mergeCell ref="C59:G59"/>
    <mergeCell ref="D58:G58"/>
    <mergeCell ref="A62:G62"/>
    <mergeCell ref="B72:G72"/>
    <mergeCell ref="C68:G68"/>
    <mergeCell ref="B63:G6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1">
      <selection activeCell="B1" sqref="B1"/>
    </sheetView>
  </sheetViews>
  <sheetFormatPr defaultColWidth="9.28125" defaultRowHeight="15"/>
  <cols>
    <col min="1" max="1" width="8.7109375" style="25" customWidth="1"/>
    <col min="2" max="2" width="50.7109375" style="25" customWidth="1"/>
    <col min="3" max="6" width="11.7109375" style="25" customWidth="1"/>
    <col min="7" max="16384" width="9.28125" style="25" customWidth="1"/>
  </cols>
  <sheetData>
    <row r="1" ht="32.25" customHeight="1" thickBot="1"/>
    <row r="2" spans="1:6" s="26" customFormat="1" ht="49.5" customHeight="1" thickBot="1">
      <c r="A2" s="23" t="s">
        <v>199</v>
      </c>
      <c r="B2" s="24" t="s">
        <v>30</v>
      </c>
      <c r="C2" s="24" t="s">
        <v>107</v>
      </c>
      <c r="D2" s="24" t="s">
        <v>109</v>
      </c>
      <c r="E2" s="24" t="s">
        <v>108</v>
      </c>
      <c r="F2" s="24" t="s">
        <v>110</v>
      </c>
    </row>
    <row r="3" spans="1:6" s="28" customFormat="1" ht="14.25" customHeight="1">
      <c r="A3" s="163" t="s">
        <v>31</v>
      </c>
      <c r="B3" s="27" t="s">
        <v>33</v>
      </c>
      <c r="C3" s="27"/>
      <c r="D3" s="27"/>
      <c r="E3" s="27"/>
      <c r="F3" s="27"/>
    </row>
    <row r="4" spans="1:6" s="30" customFormat="1" ht="14.25" customHeight="1">
      <c r="A4" s="164" t="s">
        <v>34</v>
      </c>
      <c r="B4" s="29" t="s">
        <v>15</v>
      </c>
      <c r="C4" s="29">
        <v>4007</v>
      </c>
      <c r="D4" s="29">
        <v>4059</v>
      </c>
      <c r="E4" s="29">
        <v>0</v>
      </c>
      <c r="F4" s="29">
        <v>4059</v>
      </c>
    </row>
    <row r="5" spans="1:6" s="33" customFormat="1" ht="14.25" customHeight="1">
      <c r="A5" s="164" t="s">
        <v>12</v>
      </c>
      <c r="B5" s="31" t="s">
        <v>202</v>
      </c>
      <c r="C5" s="32">
        <v>1050</v>
      </c>
      <c r="D5" s="32">
        <v>1063</v>
      </c>
      <c r="E5" s="32">
        <v>0</v>
      </c>
      <c r="F5" s="32">
        <v>1063</v>
      </c>
    </row>
    <row r="6" spans="1:6" s="33" customFormat="1" ht="14.25" customHeight="1">
      <c r="A6" s="164" t="s">
        <v>5</v>
      </c>
      <c r="B6" s="32" t="s">
        <v>35</v>
      </c>
      <c r="C6" s="32">
        <v>6864</v>
      </c>
      <c r="D6" s="32">
        <v>7283</v>
      </c>
      <c r="E6" s="32">
        <v>0</v>
      </c>
      <c r="F6" s="32">
        <v>7283</v>
      </c>
    </row>
    <row r="7" spans="1:6" s="33" customFormat="1" ht="14.25" customHeight="1">
      <c r="A7" s="164" t="s">
        <v>6</v>
      </c>
      <c r="B7" s="32" t="s">
        <v>36</v>
      </c>
      <c r="C7" s="34">
        <v>2149</v>
      </c>
      <c r="D7" s="34">
        <v>2688</v>
      </c>
      <c r="E7" s="34">
        <v>958</v>
      </c>
      <c r="F7" s="34">
        <v>3646</v>
      </c>
    </row>
    <row r="8" spans="1:6" s="33" customFormat="1" ht="14.25" customHeight="1">
      <c r="A8" s="164" t="s">
        <v>37</v>
      </c>
      <c r="B8" s="32" t="s">
        <v>38</v>
      </c>
      <c r="C8" s="32">
        <v>1080</v>
      </c>
      <c r="D8" s="32">
        <v>1230</v>
      </c>
      <c r="E8" s="32">
        <v>0</v>
      </c>
      <c r="F8" s="32">
        <v>1230</v>
      </c>
    </row>
    <row r="9" spans="1:6" s="33" customFormat="1" ht="14.25" customHeight="1">
      <c r="A9" s="167"/>
      <c r="B9" s="38" t="s">
        <v>194</v>
      </c>
      <c r="C9" s="39">
        <f>SUM(C4:C8)</f>
        <v>15150</v>
      </c>
      <c r="D9" s="39">
        <f>SUM(D4:D8)</f>
        <v>16323</v>
      </c>
      <c r="E9" s="39">
        <f>SUM(E4:E8)</f>
        <v>958</v>
      </c>
      <c r="F9" s="39">
        <f>SUM(F4:F8)</f>
        <v>17281</v>
      </c>
    </row>
    <row r="10" spans="1:6" s="33" customFormat="1" ht="14.25" customHeight="1">
      <c r="A10" s="165" t="s">
        <v>4</v>
      </c>
      <c r="B10" s="36" t="s">
        <v>39</v>
      </c>
      <c r="C10" s="35"/>
      <c r="D10" s="35"/>
      <c r="E10" s="35"/>
      <c r="F10" s="35"/>
    </row>
    <row r="11" spans="1:6" s="33" customFormat="1" ht="14.25" customHeight="1">
      <c r="A11" s="166" t="s">
        <v>34</v>
      </c>
      <c r="B11" s="32" t="s">
        <v>40</v>
      </c>
      <c r="C11" s="32">
        <v>0</v>
      </c>
      <c r="D11" s="32">
        <v>0</v>
      </c>
      <c r="E11" s="32">
        <v>0</v>
      </c>
      <c r="F11" s="32">
        <v>0</v>
      </c>
    </row>
    <row r="12" spans="1:6" s="33" customFormat="1" ht="14.25" customHeight="1">
      <c r="A12" s="166" t="s">
        <v>12</v>
      </c>
      <c r="B12" s="32" t="s">
        <v>41</v>
      </c>
      <c r="C12" s="32">
        <v>2760</v>
      </c>
      <c r="D12" s="32">
        <v>3674</v>
      </c>
      <c r="E12" s="32">
        <v>-958</v>
      </c>
      <c r="F12" s="32">
        <v>2716</v>
      </c>
    </row>
    <row r="13" spans="1:6" s="33" customFormat="1" ht="14.25" customHeight="1">
      <c r="A13" s="166" t="s">
        <v>5</v>
      </c>
      <c r="B13" s="32" t="s">
        <v>23</v>
      </c>
      <c r="C13" s="34">
        <v>0</v>
      </c>
      <c r="D13" s="34">
        <v>0</v>
      </c>
      <c r="E13" s="34">
        <v>0</v>
      </c>
      <c r="F13" s="34">
        <v>0</v>
      </c>
    </row>
    <row r="14" spans="1:6" s="33" customFormat="1" ht="14.25" customHeight="1">
      <c r="A14" s="168"/>
      <c r="B14" s="38" t="s">
        <v>195</v>
      </c>
      <c r="C14" s="39">
        <f>SUM(C11:C13)</f>
        <v>2760</v>
      </c>
      <c r="D14" s="39">
        <f>SUM(D11:D13)</f>
        <v>3674</v>
      </c>
      <c r="E14" s="39">
        <f>SUM(E11:E13)</f>
        <v>-958</v>
      </c>
      <c r="F14" s="39">
        <f>SUM(F11:F13)</f>
        <v>2716</v>
      </c>
    </row>
    <row r="15" spans="1:6" s="33" customFormat="1" ht="14.25" customHeight="1">
      <c r="A15" s="165" t="s">
        <v>32</v>
      </c>
      <c r="B15" s="35" t="s">
        <v>42</v>
      </c>
      <c r="C15" s="35"/>
      <c r="D15" s="35"/>
      <c r="E15" s="35"/>
      <c r="F15" s="35"/>
    </row>
    <row r="16" spans="1:6" s="33" customFormat="1" ht="14.25" customHeight="1">
      <c r="A16" s="166" t="s">
        <v>34</v>
      </c>
      <c r="B16" s="32" t="s">
        <v>43</v>
      </c>
      <c r="C16" s="32">
        <v>0</v>
      </c>
      <c r="D16" s="32">
        <v>0</v>
      </c>
      <c r="E16" s="32">
        <v>0</v>
      </c>
      <c r="F16" s="32">
        <v>0</v>
      </c>
    </row>
    <row r="17" spans="1:6" s="33" customFormat="1" ht="14.25" customHeight="1">
      <c r="A17" s="166" t="s">
        <v>12</v>
      </c>
      <c r="B17" s="32" t="s">
        <v>44</v>
      </c>
      <c r="C17" s="32">
        <v>0</v>
      </c>
      <c r="D17" s="32">
        <v>0</v>
      </c>
      <c r="E17" s="32">
        <v>0</v>
      </c>
      <c r="F17" s="32">
        <v>0</v>
      </c>
    </row>
    <row r="18" spans="1:6" s="33" customFormat="1" ht="14.25" customHeight="1">
      <c r="A18" s="168"/>
      <c r="B18" s="39" t="s">
        <v>196</v>
      </c>
      <c r="C18" s="39">
        <v>0</v>
      </c>
      <c r="D18" s="39">
        <v>0</v>
      </c>
      <c r="E18" s="39">
        <v>0</v>
      </c>
      <c r="F18" s="39">
        <v>0</v>
      </c>
    </row>
    <row r="19" spans="1:6" s="33" customFormat="1" ht="14.25" customHeight="1">
      <c r="A19" s="165" t="s">
        <v>17</v>
      </c>
      <c r="B19" s="35" t="s">
        <v>45</v>
      </c>
      <c r="C19" s="35">
        <v>0</v>
      </c>
      <c r="D19" s="35">
        <v>0</v>
      </c>
      <c r="E19" s="35">
        <v>0</v>
      </c>
      <c r="F19" s="35">
        <v>0</v>
      </c>
    </row>
    <row r="20" spans="1:6" s="40" customFormat="1" ht="14.25" customHeight="1">
      <c r="A20" s="37"/>
      <c r="B20" s="38" t="s">
        <v>193</v>
      </c>
      <c r="C20" s="39">
        <f>SUM(C9+C14+C18+C19)</f>
        <v>17910</v>
      </c>
      <c r="D20" s="39">
        <f>SUM(D9+D14+D18+D19)</f>
        <v>19997</v>
      </c>
      <c r="E20" s="39">
        <f>SUM(E9+E14+E18+E19)</f>
        <v>0</v>
      </c>
      <c r="F20" s="39">
        <f>SUM(F9+F14+F18+F19)</f>
        <v>19997</v>
      </c>
    </row>
    <row r="21" spans="1:3" s="41" customFormat="1" ht="12.75">
      <c r="A21" s="42"/>
      <c r="B21" s="43"/>
      <c r="C21" s="43"/>
    </row>
    <row r="22" spans="1:3" s="44" customFormat="1" ht="12.75">
      <c r="A22" s="42"/>
      <c r="B22" s="42"/>
      <c r="C22" s="42"/>
    </row>
    <row r="23" spans="1:3" s="44" customFormat="1" ht="12.75">
      <c r="A23" s="42"/>
      <c r="B23" s="42"/>
      <c r="C23" s="42"/>
    </row>
    <row r="24" spans="1:3" s="44" customFormat="1" ht="12.75">
      <c r="A24" s="42"/>
      <c r="B24" s="42"/>
      <c r="C24" s="42"/>
    </row>
    <row r="25" spans="1:3" s="44" customFormat="1" ht="12.75">
      <c r="A25" s="42"/>
      <c r="B25" s="42"/>
      <c r="C25" s="42"/>
    </row>
    <row r="26" spans="1:3" s="44" customFormat="1" ht="12.75">
      <c r="A26" s="42"/>
      <c r="B26" s="42"/>
      <c r="C26" s="42"/>
    </row>
    <row r="27" spans="1:3" s="44" customFormat="1" ht="12.75">
      <c r="A27" s="42"/>
      <c r="B27" s="42"/>
      <c r="C27" s="42"/>
    </row>
    <row r="28" spans="1:3" s="44" customFormat="1" ht="12.75">
      <c r="A28" s="42"/>
      <c r="B28" s="42"/>
      <c r="C28" s="42"/>
    </row>
    <row r="29" spans="1:3" s="44" customFormat="1" ht="12.75">
      <c r="A29" s="42"/>
      <c r="B29" s="42"/>
      <c r="C29" s="42"/>
    </row>
    <row r="30" spans="1:3" s="44" customFormat="1" ht="12.75">
      <c r="A30" s="42"/>
      <c r="B30" s="42"/>
      <c r="C30" s="42"/>
    </row>
    <row r="31" spans="1:3" s="44" customFormat="1" ht="12.75">
      <c r="A31" s="45"/>
      <c r="B31" s="42"/>
      <c r="C31" s="42"/>
    </row>
    <row r="32" spans="1:3" ht="12.75">
      <c r="A32" s="45"/>
      <c r="B32" s="45"/>
      <c r="C32" s="45"/>
    </row>
    <row r="33" spans="1:3" ht="12.75">
      <c r="A33" s="45"/>
      <c r="B33" s="45"/>
      <c r="C33" s="45"/>
    </row>
    <row r="34" spans="1:3" ht="12.75">
      <c r="A34" s="45"/>
      <c r="B34" s="45"/>
      <c r="C34" s="45"/>
    </row>
    <row r="35" spans="1:3" ht="12.75">
      <c r="A35" s="45"/>
      <c r="B35" s="45"/>
      <c r="C35" s="45"/>
    </row>
    <row r="36" spans="1:3" ht="12.75">
      <c r="A36" s="45"/>
      <c r="B36" s="45"/>
      <c r="C36" s="45"/>
    </row>
    <row r="37" spans="2:3" ht="12.75">
      <c r="B37" s="45"/>
      <c r="C37" s="45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dőlt"NEMESNÉP KÖZSÉG ÖNKORMÁNYZATA
 KIADÁSI  ELŐIRÁNYZATAI
2013.  ÉVBEN&amp;R&amp;"Times New Roman CE,Félkövér dőlt"4.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2.57421875" style="8" customWidth="1"/>
    <col min="2" max="2" width="47.00390625" style="8" customWidth="1"/>
    <col min="3" max="3" width="17.00390625" style="8" customWidth="1"/>
    <col min="4" max="4" width="0.42578125" style="8" hidden="1" customWidth="1"/>
    <col min="5" max="5" width="7.8515625" style="8" hidden="1" customWidth="1"/>
    <col min="6" max="6" width="8.28125" style="8" hidden="1" customWidth="1"/>
    <col min="7" max="8" width="9.28125" style="8" hidden="1" customWidth="1"/>
    <col min="9" max="9" width="8.57421875" style="8" hidden="1" customWidth="1"/>
    <col min="10" max="16384" width="9.140625" style="8" customWidth="1"/>
  </cols>
  <sheetData>
    <row r="1" ht="17.25" customHeight="1">
      <c r="C1" s="46" t="s">
        <v>46</v>
      </c>
    </row>
    <row r="2" ht="8.25" customHeight="1"/>
    <row r="3" spans="1:3" ht="18.75" customHeight="1">
      <c r="A3" s="47"/>
      <c r="B3" s="5" t="s">
        <v>47</v>
      </c>
      <c r="C3" s="48"/>
    </row>
    <row r="4" spans="1:3" ht="9" customHeight="1">
      <c r="A4" s="47"/>
      <c r="B4" s="5"/>
      <c r="C4" s="48"/>
    </row>
    <row r="5" spans="1:3" s="3" customFormat="1" ht="18.75" customHeight="1">
      <c r="A5" s="49"/>
      <c r="B5" s="223" t="s">
        <v>212</v>
      </c>
      <c r="C5" s="224"/>
    </row>
    <row r="6" spans="1:3" s="3" customFormat="1" ht="15.75" customHeight="1">
      <c r="A6" s="49"/>
      <c r="B6" s="224"/>
      <c r="C6" s="224"/>
    </row>
    <row r="7" spans="1:3" s="3" customFormat="1" ht="14.25" customHeight="1">
      <c r="A7" s="49"/>
      <c r="B7" s="50"/>
      <c r="C7" s="50"/>
    </row>
    <row r="8" spans="1:3" s="3" customFormat="1" ht="15">
      <c r="A8" s="51"/>
      <c r="B8" s="51" t="s">
        <v>48</v>
      </c>
      <c r="C8" s="51"/>
    </row>
    <row r="9" ht="18.75" customHeight="1" thickBot="1">
      <c r="C9" s="8" t="s">
        <v>49</v>
      </c>
    </row>
    <row r="10" spans="1:9" ht="38.25" customHeight="1" thickBot="1">
      <c r="A10" s="84" t="s">
        <v>199</v>
      </c>
      <c r="B10" s="52" t="s">
        <v>50</v>
      </c>
      <c r="C10" s="53" t="s">
        <v>201</v>
      </c>
      <c r="D10" s="54"/>
      <c r="E10" s="54"/>
      <c r="F10" s="55"/>
      <c r="G10" s="54"/>
      <c r="H10" s="56"/>
      <c r="I10" s="56"/>
    </row>
    <row r="11" spans="1:9" ht="15" customHeight="1">
      <c r="A11" s="57" t="s">
        <v>34</v>
      </c>
      <c r="B11" s="58" t="s">
        <v>204</v>
      </c>
      <c r="C11" s="59">
        <v>3054</v>
      </c>
      <c r="D11" s="58"/>
      <c r="E11" s="58"/>
      <c r="F11" s="60"/>
      <c r="G11" s="14">
        <v>26143</v>
      </c>
      <c r="H11" s="14">
        <v>158</v>
      </c>
      <c r="I11" s="14">
        <v>26301</v>
      </c>
    </row>
    <row r="12" spans="1:9" ht="12.75">
      <c r="A12" s="57" t="s">
        <v>12</v>
      </c>
      <c r="B12" s="58" t="s">
        <v>205</v>
      </c>
      <c r="C12" s="61">
        <v>437</v>
      </c>
      <c r="D12" s="58"/>
      <c r="E12" s="58"/>
      <c r="F12" s="60"/>
      <c r="G12" s="14">
        <v>20</v>
      </c>
      <c r="H12" s="14"/>
      <c r="I12" s="14">
        <v>20</v>
      </c>
    </row>
    <row r="13" spans="1:9" ht="15" customHeight="1">
      <c r="A13" s="62" t="s">
        <v>5</v>
      </c>
      <c r="B13" s="58" t="s">
        <v>206</v>
      </c>
      <c r="C13" s="61">
        <v>155</v>
      </c>
      <c r="D13" s="58"/>
      <c r="E13" s="58"/>
      <c r="F13" s="60"/>
      <c r="G13" s="14">
        <v>0</v>
      </c>
      <c r="H13" s="14"/>
      <c r="I13" s="14">
        <v>0</v>
      </c>
    </row>
    <row r="14" spans="1:9" s="9" customFormat="1" ht="16.5" customHeight="1" thickBot="1">
      <c r="A14" s="63"/>
      <c r="B14" s="64" t="s">
        <v>51</v>
      </c>
      <c r="C14" s="65">
        <f>SUM(C11:C13)</f>
        <v>3646</v>
      </c>
      <c r="D14" s="66">
        <f aca="true" t="shared" si="0" ref="D14:I14">SUM(D12:D13)</f>
        <v>0</v>
      </c>
      <c r="E14" s="66">
        <f t="shared" si="0"/>
        <v>0</v>
      </c>
      <c r="F14" s="66">
        <f t="shared" si="0"/>
        <v>0</v>
      </c>
      <c r="G14" s="66">
        <f t="shared" si="0"/>
        <v>20</v>
      </c>
      <c r="H14" s="66">
        <f t="shared" si="0"/>
        <v>0</v>
      </c>
      <c r="I14" s="66">
        <f t="shared" si="0"/>
        <v>20</v>
      </c>
    </row>
    <row r="15" spans="1:9" ht="16.5" customHeight="1" thickBot="1">
      <c r="A15" s="67"/>
      <c r="B15" s="68" t="s">
        <v>52</v>
      </c>
      <c r="C15" s="59">
        <v>0</v>
      </c>
      <c r="D15" s="58"/>
      <c r="E15" s="58"/>
      <c r="F15" s="60"/>
      <c r="G15" s="20">
        <v>20</v>
      </c>
      <c r="H15" s="20"/>
      <c r="I15" s="20">
        <v>20</v>
      </c>
    </row>
    <row r="16" spans="1:12" ht="13.5" thickBot="1">
      <c r="A16" s="69" t="s">
        <v>53</v>
      </c>
      <c r="B16" s="70" t="s">
        <v>54</v>
      </c>
      <c r="C16" s="71">
        <f>SUM(C15:C15)</f>
        <v>0</v>
      </c>
      <c r="D16" s="54"/>
      <c r="E16" s="54"/>
      <c r="F16" s="55"/>
      <c r="G16" s="72">
        <f>SUM(G15:G15)</f>
        <v>20</v>
      </c>
      <c r="H16" s="72"/>
      <c r="I16" s="72">
        <f>SUM(I15:I15)</f>
        <v>20</v>
      </c>
      <c r="K16" s="73"/>
      <c r="L16" s="73"/>
    </row>
    <row r="17" spans="1:9" ht="18.75" customHeight="1">
      <c r="A17" s="57" t="s">
        <v>6</v>
      </c>
      <c r="B17" s="58" t="s">
        <v>55</v>
      </c>
      <c r="C17" s="61">
        <v>230</v>
      </c>
      <c r="D17" s="58"/>
      <c r="E17" s="58"/>
      <c r="F17" s="60"/>
      <c r="G17" s="14">
        <v>186</v>
      </c>
      <c r="H17" s="14">
        <v>20</v>
      </c>
      <c r="I17" s="14">
        <v>206</v>
      </c>
    </row>
    <row r="18" spans="1:9" ht="18.75" customHeight="1">
      <c r="A18" s="57" t="s">
        <v>37</v>
      </c>
      <c r="B18" s="58" t="s">
        <v>56</v>
      </c>
      <c r="C18" s="61">
        <v>0</v>
      </c>
      <c r="D18" s="58"/>
      <c r="E18" s="58"/>
      <c r="F18" s="60"/>
      <c r="G18" s="14">
        <v>370</v>
      </c>
      <c r="H18" s="14">
        <v>30</v>
      </c>
      <c r="I18" s="14">
        <v>400</v>
      </c>
    </row>
    <row r="19" spans="1:9" ht="18.75" customHeight="1">
      <c r="A19" s="57" t="s">
        <v>102</v>
      </c>
      <c r="B19" s="58" t="s">
        <v>57</v>
      </c>
      <c r="C19" s="61">
        <v>300</v>
      </c>
      <c r="D19" s="58"/>
      <c r="E19" s="58"/>
      <c r="F19" s="60"/>
      <c r="G19" s="14"/>
      <c r="H19" s="14"/>
      <c r="I19" s="14"/>
    </row>
    <row r="20" spans="1:9" ht="15.75" customHeight="1">
      <c r="A20" s="57" t="s">
        <v>103</v>
      </c>
      <c r="B20" s="58" t="s">
        <v>58</v>
      </c>
      <c r="C20" s="61">
        <v>265</v>
      </c>
      <c r="D20" s="58"/>
      <c r="E20" s="58"/>
      <c r="F20" s="60"/>
      <c r="G20" s="14">
        <v>436</v>
      </c>
      <c r="H20" s="14"/>
      <c r="I20" s="14">
        <v>436</v>
      </c>
    </row>
    <row r="21" spans="1:9" ht="15.75" customHeight="1">
      <c r="A21" s="57" t="s">
        <v>104</v>
      </c>
      <c r="B21" s="74" t="s">
        <v>59</v>
      </c>
      <c r="C21" s="61">
        <v>20</v>
      </c>
      <c r="D21" s="58"/>
      <c r="E21" s="58"/>
      <c r="F21" s="60"/>
      <c r="G21" s="14">
        <v>62</v>
      </c>
      <c r="H21" s="14"/>
      <c r="I21" s="14">
        <v>62</v>
      </c>
    </row>
    <row r="22" spans="1:9" ht="18.75" customHeight="1">
      <c r="A22" s="57" t="s">
        <v>105</v>
      </c>
      <c r="B22" s="74" t="s">
        <v>60</v>
      </c>
      <c r="C22" s="61">
        <v>225</v>
      </c>
      <c r="D22" s="58"/>
      <c r="E22" s="58"/>
      <c r="F22" s="60"/>
      <c r="G22" s="14">
        <v>725</v>
      </c>
      <c r="H22" s="14"/>
      <c r="I22" s="14">
        <v>725</v>
      </c>
    </row>
    <row r="23" spans="1:9" ht="18.75" customHeight="1">
      <c r="A23" s="57" t="s">
        <v>207</v>
      </c>
      <c r="B23" s="75" t="s">
        <v>61</v>
      </c>
      <c r="C23" s="59">
        <v>20</v>
      </c>
      <c r="D23" s="58">
        <v>222</v>
      </c>
      <c r="E23" s="58"/>
      <c r="F23" s="60"/>
      <c r="G23" s="20">
        <v>222</v>
      </c>
      <c r="H23" s="20">
        <v>-112</v>
      </c>
      <c r="I23" s="20">
        <v>110</v>
      </c>
    </row>
    <row r="24" spans="1:9" ht="18.75" customHeight="1">
      <c r="A24" s="57" t="s">
        <v>208</v>
      </c>
      <c r="B24" s="74" t="s">
        <v>62</v>
      </c>
      <c r="C24" s="61">
        <v>50</v>
      </c>
      <c r="D24" s="58"/>
      <c r="E24" s="58"/>
      <c r="F24" s="60"/>
      <c r="G24" s="14">
        <v>684</v>
      </c>
      <c r="H24" s="14"/>
      <c r="I24" s="14">
        <v>684</v>
      </c>
    </row>
    <row r="25" spans="1:9" ht="18.75" customHeight="1">
      <c r="A25" s="57" t="s">
        <v>209</v>
      </c>
      <c r="B25" s="76" t="s">
        <v>63</v>
      </c>
      <c r="C25" s="61">
        <v>20</v>
      </c>
      <c r="D25" s="58"/>
      <c r="E25" s="58"/>
      <c r="F25" s="60"/>
      <c r="G25" s="14">
        <v>60</v>
      </c>
      <c r="H25" s="14"/>
      <c r="I25" s="14">
        <v>60</v>
      </c>
    </row>
    <row r="26" spans="1:9" ht="18.75" customHeight="1">
      <c r="A26" s="114" t="s">
        <v>210</v>
      </c>
      <c r="B26" s="76" t="s">
        <v>106</v>
      </c>
      <c r="C26" s="61">
        <v>100</v>
      </c>
      <c r="D26" s="115"/>
      <c r="E26" s="115"/>
      <c r="F26" s="115"/>
      <c r="G26" s="116"/>
      <c r="H26" s="116"/>
      <c r="I26" s="116"/>
    </row>
    <row r="27" spans="1:3" ht="18" customHeight="1">
      <c r="A27" s="62"/>
      <c r="B27" s="77" t="s">
        <v>64</v>
      </c>
      <c r="C27" s="78">
        <f>SUM(C17:C26)</f>
        <v>1230</v>
      </c>
    </row>
    <row r="28" spans="1:3" ht="18" customHeight="1">
      <c r="A28" s="79"/>
      <c r="B28" s="80" t="s">
        <v>211</v>
      </c>
      <c r="C28" s="78">
        <f>SUM(C14,C16,C27)</f>
        <v>4876</v>
      </c>
    </row>
    <row r="29" ht="12.75">
      <c r="A29" s="81"/>
    </row>
    <row r="30" ht="9.75" customHeight="1">
      <c r="A30" s="81"/>
    </row>
    <row r="32" ht="9.75" customHeight="1"/>
  </sheetData>
  <sheetProtection/>
  <mergeCells count="1">
    <mergeCell ref="B5:C6"/>
  </mergeCells>
  <printOptions horizontalCentered="1"/>
  <pageMargins left="1.3779527559055118" right="0.5905511811023623" top="1.1811023622047245" bottom="0.984251968503937" header="1.456692913385826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7">
      <selection activeCell="G7" sqref="G7"/>
    </sheetView>
  </sheetViews>
  <sheetFormatPr defaultColWidth="9.140625" defaultRowHeight="15"/>
  <cols>
    <col min="1" max="1" width="25.140625" style="82" customWidth="1"/>
    <col min="2" max="2" width="7.57421875" style="82" customWidth="1"/>
    <col min="3" max="4" width="7.8515625" style="82" customWidth="1"/>
    <col min="5" max="5" width="8.00390625" style="82" customWidth="1"/>
    <col min="6" max="6" width="7.421875" style="82" customWidth="1"/>
    <col min="7" max="7" width="7.00390625" style="82" customWidth="1"/>
    <col min="8" max="8" width="8.140625" style="82" customWidth="1"/>
    <col min="9" max="10" width="8.28125" style="82" customWidth="1"/>
    <col min="11" max="11" width="7.7109375" style="82" customWidth="1"/>
    <col min="12" max="12" width="8.8515625" style="82" customWidth="1"/>
    <col min="13" max="13" width="8.140625" style="82" customWidth="1"/>
    <col min="14" max="14" width="9.57421875" style="82" customWidth="1"/>
    <col min="15" max="16384" width="8.8515625" style="82" customWidth="1"/>
  </cols>
  <sheetData>
    <row r="1" spans="13:14" ht="12.75">
      <c r="M1" s="225" t="s">
        <v>198</v>
      </c>
      <c r="N1" s="226"/>
    </row>
    <row r="2" spans="5:9" ht="19.5" customHeight="1">
      <c r="E2" s="227" t="s">
        <v>65</v>
      </c>
      <c r="F2" s="197"/>
      <c r="G2" s="197"/>
      <c r="H2" s="197"/>
      <c r="I2" s="197"/>
    </row>
    <row r="3" spans="1:7" ht="8.25" customHeight="1">
      <c r="A3" s="82" t="s">
        <v>66</v>
      </c>
      <c r="E3" s="83"/>
      <c r="F3" s="83"/>
      <c r="G3" s="83"/>
    </row>
    <row r="4" spans="2:14" ht="15">
      <c r="B4" s="228" t="s">
        <v>67</v>
      </c>
      <c r="C4" s="229"/>
      <c r="D4" s="229"/>
      <c r="E4" s="229"/>
      <c r="F4" s="229"/>
      <c r="G4" s="229"/>
      <c r="H4" s="229"/>
      <c r="I4" s="229"/>
      <c r="J4" s="229"/>
      <c r="K4" s="229"/>
      <c r="L4" s="226"/>
      <c r="M4" s="226"/>
      <c r="N4" s="226"/>
    </row>
    <row r="6" spans="7:14" ht="15">
      <c r="G6" s="83" t="s">
        <v>213</v>
      </c>
      <c r="M6" s="225" t="s">
        <v>197</v>
      </c>
      <c r="N6" s="226"/>
    </row>
    <row r="7" ht="6.75" customHeight="1" thickBot="1"/>
    <row r="8" spans="1:14" s="8" customFormat="1" ht="13.5" thickBot="1">
      <c r="A8" s="84" t="s">
        <v>68</v>
      </c>
      <c r="B8" s="85" t="s">
        <v>69</v>
      </c>
      <c r="C8" s="85" t="s">
        <v>70</v>
      </c>
      <c r="D8" s="85" t="s">
        <v>71</v>
      </c>
      <c r="E8" s="85" t="s">
        <v>72</v>
      </c>
      <c r="F8" s="85" t="s">
        <v>73</v>
      </c>
      <c r="G8" s="85" t="s">
        <v>74</v>
      </c>
      <c r="H8" s="85" t="s">
        <v>75</v>
      </c>
      <c r="I8" s="85" t="s">
        <v>76</v>
      </c>
      <c r="J8" s="85" t="s">
        <v>77</v>
      </c>
      <c r="K8" s="85" t="s">
        <v>78</v>
      </c>
      <c r="L8" s="85" t="s">
        <v>79</v>
      </c>
      <c r="M8" s="85" t="s">
        <v>80</v>
      </c>
      <c r="N8" s="86" t="s">
        <v>81</v>
      </c>
    </row>
    <row r="9" spans="1:15" ht="12.75">
      <c r="A9" s="87" t="s">
        <v>82</v>
      </c>
      <c r="B9" s="88">
        <v>73</v>
      </c>
      <c r="C9" s="88">
        <v>90</v>
      </c>
      <c r="D9" s="88">
        <v>70</v>
      </c>
      <c r="E9" s="88">
        <v>159</v>
      </c>
      <c r="F9" s="88">
        <v>70</v>
      </c>
      <c r="G9" s="88">
        <v>70</v>
      </c>
      <c r="H9" s="88">
        <v>70</v>
      </c>
      <c r="I9" s="88">
        <v>70</v>
      </c>
      <c r="J9" s="88">
        <v>72</v>
      </c>
      <c r="K9" s="88">
        <v>70</v>
      </c>
      <c r="L9" s="88">
        <v>80</v>
      </c>
      <c r="M9" s="88">
        <v>85</v>
      </c>
      <c r="N9" s="89">
        <f>SUM(B9:M9)</f>
        <v>979</v>
      </c>
      <c r="O9" s="90"/>
    </row>
    <row r="10" spans="1:15" ht="12.75">
      <c r="A10" s="91" t="s">
        <v>83</v>
      </c>
      <c r="B10" s="91"/>
      <c r="C10" s="91"/>
      <c r="D10" s="91">
        <v>500</v>
      </c>
      <c r="E10" s="91"/>
      <c r="F10" s="91">
        <v>700</v>
      </c>
      <c r="G10" s="91"/>
      <c r="H10" s="91"/>
      <c r="I10" s="91"/>
      <c r="J10" s="91">
        <v>520</v>
      </c>
      <c r="K10" s="91"/>
      <c r="L10" s="91"/>
      <c r="M10" s="91">
        <v>200</v>
      </c>
      <c r="N10" s="89">
        <f aca="true" t="shared" si="0" ref="N10:N15">SUM(B10:M10)</f>
        <v>1920</v>
      </c>
      <c r="O10" s="90"/>
    </row>
    <row r="11" spans="1:15" ht="12.75">
      <c r="A11" s="91" t="s">
        <v>84</v>
      </c>
      <c r="B11" s="91">
        <v>1035</v>
      </c>
      <c r="C11" s="91">
        <v>1034</v>
      </c>
      <c r="D11" s="91">
        <v>1034</v>
      </c>
      <c r="E11" s="91">
        <v>1034</v>
      </c>
      <c r="F11" s="91">
        <v>1034</v>
      </c>
      <c r="G11" s="91">
        <v>1034</v>
      </c>
      <c r="H11" s="91">
        <v>1034</v>
      </c>
      <c r="I11" s="91">
        <v>1034</v>
      </c>
      <c r="J11" s="91">
        <v>1034</v>
      </c>
      <c r="K11" s="91">
        <v>1034</v>
      </c>
      <c r="L11" s="91">
        <v>1034</v>
      </c>
      <c r="M11" s="91">
        <v>1034</v>
      </c>
      <c r="N11" s="89">
        <f>SUM(B11:M11)</f>
        <v>12409</v>
      </c>
      <c r="O11" s="90"/>
    </row>
    <row r="12" spans="1:15" ht="27.75" customHeight="1">
      <c r="A12" s="92" t="s">
        <v>85</v>
      </c>
      <c r="B12" s="91"/>
      <c r="C12" s="91"/>
      <c r="D12" s="91"/>
      <c r="E12" s="91">
        <v>55</v>
      </c>
      <c r="F12" s="91">
        <v>55</v>
      </c>
      <c r="G12" s="91">
        <v>55</v>
      </c>
      <c r="H12" s="91">
        <v>55</v>
      </c>
      <c r="I12" s="91">
        <v>55</v>
      </c>
      <c r="J12" s="91"/>
      <c r="K12" s="91"/>
      <c r="L12" s="91"/>
      <c r="M12" s="91"/>
      <c r="N12" s="89">
        <f t="shared" si="0"/>
        <v>275</v>
      </c>
      <c r="O12" s="90"/>
    </row>
    <row r="13" spans="1:15" ht="23.25" customHeight="1">
      <c r="A13" s="93" t="s">
        <v>86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89">
        <f>SUM(B13:M13)</f>
        <v>0</v>
      </c>
      <c r="O13" s="90"/>
    </row>
    <row r="14" spans="1:15" ht="16.5" customHeight="1">
      <c r="A14" s="94" t="s">
        <v>87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89">
        <f t="shared" si="0"/>
        <v>0</v>
      </c>
      <c r="O14" s="90"/>
    </row>
    <row r="15" spans="1:15" s="98" customFormat="1" ht="12.75">
      <c r="A15" s="95" t="s">
        <v>88</v>
      </c>
      <c r="B15" s="96"/>
      <c r="C15" s="96"/>
      <c r="D15" s="96"/>
      <c r="E15" s="96"/>
      <c r="F15" s="96"/>
      <c r="G15" s="96"/>
      <c r="H15" s="96"/>
      <c r="I15" s="95"/>
      <c r="J15" s="95"/>
      <c r="K15" s="95"/>
      <c r="L15" s="95"/>
      <c r="M15" s="95"/>
      <c r="N15" s="89">
        <f t="shared" si="0"/>
        <v>0</v>
      </c>
      <c r="O15" s="97"/>
    </row>
    <row r="16" spans="1:15" s="98" customFormat="1" ht="19.5" customHeight="1">
      <c r="A16" s="99" t="s">
        <v>89</v>
      </c>
      <c r="B16" s="100"/>
      <c r="C16" s="100"/>
      <c r="D16" s="100"/>
      <c r="E16" s="100"/>
      <c r="F16" s="100"/>
      <c r="G16" s="100"/>
      <c r="H16" s="100"/>
      <c r="I16" s="101"/>
      <c r="J16" s="101"/>
      <c r="K16" s="101"/>
      <c r="L16" s="101"/>
      <c r="M16" s="101"/>
      <c r="N16" s="89">
        <f>SUM(B16:M16)</f>
        <v>0</v>
      </c>
      <c r="O16" s="97"/>
    </row>
    <row r="17" spans="1:15" s="98" customFormat="1" ht="12.75">
      <c r="A17" s="101" t="s">
        <v>90</v>
      </c>
      <c r="B17" s="100"/>
      <c r="C17" s="100"/>
      <c r="D17" s="100"/>
      <c r="E17" s="100"/>
      <c r="F17" s="100"/>
      <c r="G17" s="100"/>
      <c r="H17" s="100"/>
      <c r="I17" s="101"/>
      <c r="J17" s="101"/>
      <c r="K17" s="101"/>
      <c r="L17" s="101"/>
      <c r="M17" s="101"/>
      <c r="N17" s="89">
        <f>SUM(B17:M17)</f>
        <v>0</v>
      </c>
      <c r="O17" s="97"/>
    </row>
    <row r="18" spans="1:15" ht="13.5" thickBot="1">
      <c r="A18" s="102" t="s">
        <v>91</v>
      </c>
      <c r="B18" s="91">
        <v>900</v>
      </c>
      <c r="C18" s="91"/>
      <c r="D18" s="91"/>
      <c r="E18" s="91">
        <v>700</v>
      </c>
      <c r="F18" s="91">
        <v>500</v>
      </c>
      <c r="G18" s="91"/>
      <c r="H18" s="91">
        <v>1400</v>
      </c>
      <c r="I18" s="91">
        <v>914</v>
      </c>
      <c r="J18" s="91"/>
      <c r="K18" s="91"/>
      <c r="L18" s="91"/>
      <c r="M18" s="91"/>
      <c r="N18" s="89">
        <v>4414</v>
      </c>
      <c r="O18" s="90"/>
    </row>
    <row r="19" spans="1:15" s="98" customFormat="1" ht="13.5" thickBot="1">
      <c r="A19" s="103" t="s">
        <v>92</v>
      </c>
      <c r="B19" s="104">
        <f>SUM(B9:B18)</f>
        <v>2008</v>
      </c>
      <c r="C19" s="104">
        <f aca="true" t="shared" si="1" ref="C19:M19">SUM(C9:C18,B19)</f>
        <v>3132</v>
      </c>
      <c r="D19" s="104">
        <f t="shared" si="1"/>
        <v>4736</v>
      </c>
      <c r="E19" s="104">
        <f t="shared" si="1"/>
        <v>6684</v>
      </c>
      <c r="F19" s="104">
        <f t="shared" si="1"/>
        <v>9043</v>
      </c>
      <c r="G19" s="104">
        <f t="shared" si="1"/>
        <v>10202</v>
      </c>
      <c r="H19" s="104">
        <f t="shared" si="1"/>
        <v>12761</v>
      </c>
      <c r="I19" s="104">
        <f t="shared" si="1"/>
        <v>14834</v>
      </c>
      <c r="J19" s="104">
        <f t="shared" si="1"/>
        <v>16460</v>
      </c>
      <c r="K19" s="104">
        <f t="shared" si="1"/>
        <v>17564</v>
      </c>
      <c r="L19" s="104">
        <f t="shared" si="1"/>
        <v>18678</v>
      </c>
      <c r="M19" s="104">
        <f t="shared" si="1"/>
        <v>19997</v>
      </c>
      <c r="N19" s="105">
        <f>SUM(N9:N18)</f>
        <v>19997</v>
      </c>
      <c r="O19" s="97"/>
    </row>
    <row r="20" spans="1:15" ht="12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4" ht="12.75" hidden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3.5" thickBo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06"/>
    </row>
    <row r="23" spans="1:14" s="8" customFormat="1" ht="13.5" thickBot="1">
      <c r="A23" s="107" t="s">
        <v>93</v>
      </c>
      <c r="B23" s="108" t="s">
        <v>69</v>
      </c>
      <c r="C23" s="108" t="s">
        <v>70</v>
      </c>
      <c r="D23" s="108" t="s">
        <v>71</v>
      </c>
      <c r="E23" s="108" t="s">
        <v>72</v>
      </c>
      <c r="F23" s="108" t="s">
        <v>73</v>
      </c>
      <c r="G23" s="108" t="s">
        <v>74</v>
      </c>
      <c r="H23" s="108" t="s">
        <v>75</v>
      </c>
      <c r="I23" s="108" t="s">
        <v>76</v>
      </c>
      <c r="J23" s="108" t="s">
        <v>77</v>
      </c>
      <c r="K23" s="108" t="s">
        <v>78</v>
      </c>
      <c r="L23" s="108" t="s">
        <v>79</v>
      </c>
      <c r="M23" s="108" t="s">
        <v>80</v>
      </c>
      <c r="N23" s="109" t="s">
        <v>81</v>
      </c>
    </row>
    <row r="24" spans="1:15" ht="12.75">
      <c r="A24" s="88" t="s">
        <v>15</v>
      </c>
      <c r="B24" s="88">
        <v>316</v>
      </c>
      <c r="C24" s="88">
        <v>310</v>
      </c>
      <c r="D24" s="88">
        <v>310</v>
      </c>
      <c r="E24" s="88">
        <v>371</v>
      </c>
      <c r="F24" s="88">
        <v>371</v>
      </c>
      <c r="G24" s="88">
        <v>371</v>
      </c>
      <c r="H24" s="88">
        <v>371</v>
      </c>
      <c r="I24" s="88">
        <v>371</v>
      </c>
      <c r="J24" s="82">
        <v>317</v>
      </c>
      <c r="K24" s="82">
        <v>317</v>
      </c>
      <c r="L24" s="82">
        <v>317</v>
      </c>
      <c r="M24" s="82">
        <v>317</v>
      </c>
      <c r="N24" s="89">
        <f aca="true" t="shared" si="2" ref="N24:N30">SUM(B24:M24)</f>
        <v>4059</v>
      </c>
      <c r="O24" s="90"/>
    </row>
    <row r="25" spans="1:15" ht="12.75">
      <c r="A25" s="91" t="s">
        <v>94</v>
      </c>
      <c r="B25" s="91">
        <v>83</v>
      </c>
      <c r="C25" s="91">
        <v>83</v>
      </c>
      <c r="D25" s="91">
        <v>83</v>
      </c>
      <c r="E25" s="91">
        <v>96</v>
      </c>
      <c r="F25" s="91">
        <v>96</v>
      </c>
      <c r="G25" s="91">
        <v>96</v>
      </c>
      <c r="H25" s="91">
        <v>96</v>
      </c>
      <c r="I25" s="91">
        <v>96</v>
      </c>
      <c r="J25" s="91">
        <v>83</v>
      </c>
      <c r="K25" s="91">
        <v>83</v>
      </c>
      <c r="L25" s="91">
        <v>84</v>
      </c>
      <c r="M25" s="91">
        <v>84</v>
      </c>
      <c r="N25" s="89">
        <f t="shared" si="2"/>
        <v>1063</v>
      </c>
      <c r="O25" s="90"/>
    </row>
    <row r="26" spans="1:15" ht="12.75">
      <c r="A26" s="91" t="s">
        <v>95</v>
      </c>
      <c r="B26" s="91">
        <v>589</v>
      </c>
      <c r="C26" s="91">
        <v>379</v>
      </c>
      <c r="D26" s="91">
        <v>374</v>
      </c>
      <c r="E26" s="91">
        <v>647</v>
      </c>
      <c r="F26" s="91">
        <v>1479</v>
      </c>
      <c r="G26" s="91">
        <v>406</v>
      </c>
      <c r="H26" s="91">
        <v>934</v>
      </c>
      <c r="I26" s="91">
        <v>561</v>
      </c>
      <c r="J26" s="91">
        <v>660</v>
      </c>
      <c r="K26" s="91">
        <v>379</v>
      </c>
      <c r="L26" s="91">
        <v>424</v>
      </c>
      <c r="M26" s="91">
        <v>451</v>
      </c>
      <c r="N26" s="89">
        <f t="shared" si="2"/>
        <v>7283</v>
      </c>
      <c r="O26" s="90"/>
    </row>
    <row r="27" spans="1:15" ht="28.5" customHeight="1">
      <c r="A27" s="110" t="s">
        <v>96</v>
      </c>
      <c r="B27" s="91">
        <v>80</v>
      </c>
      <c r="C27" s="91">
        <v>80</v>
      </c>
      <c r="D27" s="91">
        <v>80</v>
      </c>
      <c r="E27" s="91">
        <v>80</v>
      </c>
      <c r="F27" s="91">
        <v>80</v>
      </c>
      <c r="G27" s="91">
        <v>80</v>
      </c>
      <c r="H27" s="91">
        <v>80</v>
      </c>
      <c r="I27" s="91">
        <v>230</v>
      </c>
      <c r="J27" s="91">
        <v>80</v>
      </c>
      <c r="K27" s="91">
        <v>80</v>
      </c>
      <c r="L27" s="91">
        <v>80</v>
      </c>
      <c r="M27" s="91">
        <v>200</v>
      </c>
      <c r="N27" s="89">
        <f t="shared" si="2"/>
        <v>1230</v>
      </c>
      <c r="O27" s="90"/>
    </row>
    <row r="28" spans="1:15" ht="20.25" customHeight="1">
      <c r="A28" s="111" t="s">
        <v>97</v>
      </c>
      <c r="B28" s="91">
        <v>175</v>
      </c>
      <c r="C28" s="91">
        <v>175</v>
      </c>
      <c r="D28" s="91">
        <v>767</v>
      </c>
      <c r="E28" s="91">
        <v>175</v>
      </c>
      <c r="F28" s="91">
        <v>175</v>
      </c>
      <c r="G28" s="91">
        <v>175</v>
      </c>
      <c r="H28" s="91">
        <v>175</v>
      </c>
      <c r="I28" s="91">
        <v>175</v>
      </c>
      <c r="J28" s="91">
        <v>174</v>
      </c>
      <c r="K28" s="91">
        <v>1132</v>
      </c>
      <c r="L28" s="91">
        <v>174</v>
      </c>
      <c r="M28" s="91">
        <v>174</v>
      </c>
      <c r="N28" s="89">
        <f t="shared" si="2"/>
        <v>3646</v>
      </c>
      <c r="O28" s="90"/>
    </row>
    <row r="29" spans="1:15" ht="22.5" customHeight="1">
      <c r="A29" s="94" t="s">
        <v>98</v>
      </c>
      <c r="B29" s="91"/>
      <c r="C29" s="91"/>
      <c r="D29" s="91"/>
      <c r="E29" s="91"/>
      <c r="F29" s="91"/>
      <c r="G29" s="91"/>
      <c r="H29" s="91"/>
      <c r="I29" s="91"/>
      <c r="J29" s="91"/>
      <c r="K29" s="91">
        <v>2716</v>
      </c>
      <c r="L29" s="91"/>
      <c r="M29" s="91"/>
      <c r="N29" s="89">
        <f>SUM(B29:M29)</f>
        <v>2716</v>
      </c>
      <c r="O29" s="90"/>
    </row>
    <row r="30" spans="1:15" ht="13.5" thickBot="1">
      <c r="A30" s="91" t="s">
        <v>99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89">
        <f t="shared" si="2"/>
        <v>0</v>
      </c>
      <c r="O30" s="90"/>
    </row>
    <row r="31" spans="1:15" s="98" customFormat="1" ht="13.5" thickBot="1">
      <c r="A31" s="103" t="s">
        <v>100</v>
      </c>
      <c r="B31" s="104">
        <f>SUM(B24:B30)</f>
        <v>1243</v>
      </c>
      <c r="C31" s="104">
        <f aca="true" t="shared" si="3" ref="C31:M31">SUM(C24:C30,B31)</f>
        <v>2270</v>
      </c>
      <c r="D31" s="104">
        <f t="shared" si="3"/>
        <v>3884</v>
      </c>
      <c r="E31" s="104">
        <f t="shared" si="3"/>
        <v>5253</v>
      </c>
      <c r="F31" s="104">
        <f t="shared" si="3"/>
        <v>7454</v>
      </c>
      <c r="G31" s="104">
        <f t="shared" si="3"/>
        <v>8582</v>
      </c>
      <c r="H31" s="104">
        <f t="shared" si="3"/>
        <v>10238</v>
      </c>
      <c r="I31" s="104">
        <f t="shared" si="3"/>
        <v>11671</v>
      </c>
      <c r="J31" s="104">
        <f t="shared" si="3"/>
        <v>12985</v>
      </c>
      <c r="K31" s="104">
        <f>SUM(K24:K30,J31)</f>
        <v>17692</v>
      </c>
      <c r="L31" s="104">
        <f t="shared" si="3"/>
        <v>18771</v>
      </c>
      <c r="M31" s="104">
        <f t="shared" si="3"/>
        <v>19997</v>
      </c>
      <c r="N31" s="105">
        <f>SUM(N24:N30)</f>
        <v>19997</v>
      </c>
      <c r="O31" s="97"/>
    </row>
    <row r="32" spans="1:14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ht="13.5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s="1" customFormat="1" ht="14.25" thickBot="1">
      <c r="A34" s="112" t="s">
        <v>101</v>
      </c>
      <c r="B34" s="113">
        <f>(B19-B31)</f>
        <v>765</v>
      </c>
      <c r="C34" s="113">
        <f aca="true" t="shared" si="4" ref="C34:M34">(C19-C31)</f>
        <v>862</v>
      </c>
      <c r="D34" s="113">
        <f t="shared" si="4"/>
        <v>852</v>
      </c>
      <c r="E34" s="113">
        <f t="shared" si="4"/>
        <v>1431</v>
      </c>
      <c r="F34" s="113">
        <f t="shared" si="4"/>
        <v>1589</v>
      </c>
      <c r="G34" s="113">
        <f t="shared" si="4"/>
        <v>1620</v>
      </c>
      <c r="H34" s="113">
        <f t="shared" si="4"/>
        <v>2523</v>
      </c>
      <c r="I34" s="113">
        <f t="shared" si="4"/>
        <v>3163</v>
      </c>
      <c r="J34" s="113">
        <f t="shared" si="4"/>
        <v>3475</v>
      </c>
      <c r="K34" s="113">
        <f t="shared" si="4"/>
        <v>-128</v>
      </c>
      <c r="L34" s="113">
        <f t="shared" si="4"/>
        <v>-93</v>
      </c>
      <c r="M34" s="113">
        <f t="shared" si="4"/>
        <v>0</v>
      </c>
      <c r="N34" s="17"/>
    </row>
    <row r="35" spans="1:14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4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</sheetData>
  <sheetProtection/>
  <mergeCells count="5">
    <mergeCell ref="M6:N6"/>
    <mergeCell ref="M1:N1"/>
    <mergeCell ref="E2:I2"/>
    <mergeCell ref="B4:K4"/>
    <mergeCell ref="L4:N4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Jegyzo</cp:lastModifiedBy>
  <cp:lastPrinted>2013-11-07T12:22:18Z</cp:lastPrinted>
  <dcterms:created xsi:type="dcterms:W3CDTF">2013-03-07T15:30:27Z</dcterms:created>
  <dcterms:modified xsi:type="dcterms:W3CDTF">2013-11-07T12:22:23Z</dcterms:modified>
  <cp:category/>
  <cp:version/>
  <cp:contentType/>
  <cp:contentStatus/>
</cp:coreProperties>
</file>