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9435" windowHeight="5070" activeTab="0"/>
  </bookViews>
  <sheets>
    <sheet name="intézmény összesen bevétel" sheetId="1" r:id="rId1"/>
    <sheet name="intézmény összesen kiadás" sheetId="2" r:id="rId2"/>
  </sheets>
  <definedNames/>
  <calcPr fullCalcOnLoad="1"/>
</workbook>
</file>

<file path=xl/sharedStrings.xml><?xml version="1.0" encoding="utf-8"?>
<sst xmlns="http://schemas.openxmlformats.org/spreadsheetml/2006/main" count="144" uniqueCount="114">
  <si>
    <t>Intézmény</t>
  </si>
  <si>
    <t>Bevétel</t>
  </si>
  <si>
    <t>Kiadások</t>
  </si>
  <si>
    <t>Címszó:</t>
  </si>
  <si>
    <t>Városi Óvodai Intézmény</t>
  </si>
  <si>
    <t>I/1.</t>
  </si>
  <si>
    <t>I/2.</t>
  </si>
  <si>
    <t>I/3.</t>
  </si>
  <si>
    <t>I/4.</t>
  </si>
  <si>
    <t>Jász Múzeum</t>
  </si>
  <si>
    <t>Költségvetési maradvány igénybevétele</t>
  </si>
  <si>
    <t>Vállalkozási maradvány igénybevétele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</si>
  <si>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</si>
  <si>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</si>
  <si>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</si>
  <si>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</si>
  <si>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</si>
  <si>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</si>
  <si>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</si>
  <si>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</si>
  <si>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</si>
  <si>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</si>
  <si>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</si>
  <si>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</si>
  <si>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</si>
  <si>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</si>
  <si>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</si>
  <si>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</si>
  <si>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</si>
  <si>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</si>
  <si>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</si>
  <si>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</si>
  <si>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</si>
  <si>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</si>
  <si>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</si>
  <si>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</si>
  <si>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</si>
  <si>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</si>
  <si>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</si>
  <si>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</si>
  <si>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</si>
  <si>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</si>
  <si>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</si>
  <si>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</si>
  <si>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</si>
  <si>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</si>
  <si>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</si>
  <si>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</si>
  <si>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</si>
  <si>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</si>
  <si>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</si>
  <si>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</si>
  <si>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</si>
  <si>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</si>
  <si>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</si>
  <si>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</si>
  <si>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</si>
  <si>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</si>
  <si>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</si>
  <si>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</si>
  <si>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</si>
  <si>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</si>
  <si>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</si>
  <si>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</si>
  <si>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</si>
  <si>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</si>
  <si>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</si>
  <si>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</si>
  <si>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</si>
  <si>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</si>
  <si>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</si>
  <si>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</si>
  <si>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</si>
  <si>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10.</t>
  </si>
  <si>
    <t>BEVÉTELEK ÖSSZESEN: (8.+9.)</t>
  </si>
  <si>
    <t>Önkormányzati Bölcsőde és Védőnői Szolgálat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</si>
  <si>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</si>
  <si>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</si>
  <si>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</si>
  <si>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</si>
  <si>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</si>
  <si>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</si>
  <si>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</si>
  <si>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</si>
  <si>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</si>
  <si>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</si>
  <si>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</si>
  <si>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</si>
  <si>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 -foglalkoztatottak személyi juttatásai</t>
  </si>
  <si>
    <t xml:space="preserve"> -külső személyi juttatás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</si>
  <si>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</si>
  <si>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</si>
  <si>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</si>
  <si>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</si>
  <si>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</si>
  <si>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</si>
  <si>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</si>
  <si>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</si>
  <si>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</si>
  <si>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</si>
  <si>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</si>
  <si>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</si>
  <si>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</si>
  <si>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</si>
  <si>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</si>
  <si>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</si>
  <si>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Önkormányzati fenntartású intézmények</t>
  </si>
  <si>
    <t>I/5.</t>
  </si>
  <si>
    <t>Családsegító- és Gyermekjóléti Központ</t>
  </si>
  <si>
    <t>adatok  Ft-ban</t>
  </si>
  <si>
    <t xml:space="preserve"> adatok  Ft-ban</t>
  </si>
  <si>
    <t xml:space="preserve"> -      </t>
  </si>
  <si>
    <t>5. táblázat</t>
  </si>
  <si>
    <t>Szent Ferenc Egyesített Szoc.Int Jb.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</si>
</sst>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_-* #,##0.0\ _F_t_-;\-* #,##0.0\ _F_t_-;_-* &quot;-&quot;??\ _F_t_-;_-@_-"/>
    <numFmt numFmtId="167" formatCode="_-* #,##0.00\ _F_t_-;\-* #,##0.00\ _F_t_-;_-* \-??\ _F_t_-;_-@_-"/>
    <numFmt numFmtId="168" formatCode="_-* #,##0\ _F_t_-;\-* #,##0\ _F_t_-;_-* \-??\ _F_t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 CE"/>
      <family val="1"/>
    </font>
    <font>
      <sz val="8"/>
      <name val="Times New Roman CE"/>
      <family val="0"/>
    </font>
    <font>
      <sz val="12"/>
      <name val="Times New Roman CE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20"/>
      <color indexed="2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0" xfId="0" applyFill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" fillId="0" borderId="10" xfId="0" applyFont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0" xfId="56" applyFont="1" applyFill="1" applyBorder="1" applyAlignment="1" applyProtection="1" quotePrefix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0" fontId="11" fillId="0" borderId="0" xfId="0" applyFont="1" applyAlignment="1">
      <alignment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165" fontId="0" fillId="0" borderId="10" xfId="40" applyNumberFormat="1" applyFont="1" applyFill="1" applyBorder="1" applyAlignment="1">
      <alignment/>
    </xf>
    <xf numFmtId="165" fontId="4" fillId="0" borderId="10" xfId="40" applyNumberFormat="1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165" fontId="14" fillId="0" borderId="10" xfId="40" applyNumberFormat="1" applyFont="1" applyFill="1" applyBorder="1" applyAlignment="1">
      <alignment/>
    </xf>
    <xf numFmtId="165" fontId="14" fillId="0" borderId="15" xfId="40" applyNumberFormat="1" applyFont="1" applyFill="1" applyBorder="1" applyAlignment="1">
      <alignment/>
    </xf>
    <xf numFmtId="165" fontId="0" fillId="0" borderId="0" xfId="40" applyNumberFormat="1" applyFont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165" fontId="0" fillId="0" borderId="15" xfId="40" applyNumberFormat="1" applyFont="1" applyBorder="1" applyAlignment="1">
      <alignment/>
    </xf>
    <xf numFmtId="165" fontId="0" fillId="0" borderId="0" xfId="40" applyNumberFormat="1" applyFont="1" applyAlignment="1" applyProtection="1">
      <alignment/>
      <protection hidden="1"/>
    </xf>
    <xf numFmtId="165" fontId="5" fillId="0" borderId="10" xfId="40" applyNumberFormat="1" applyFont="1" applyFill="1" applyBorder="1" applyAlignment="1">
      <alignment/>
    </xf>
    <xf numFmtId="168" fontId="0" fillId="0" borderId="16" xfId="40" applyNumberFormat="1" applyFill="1" applyBorder="1" applyAlignment="1">
      <alignment/>
    </xf>
    <xf numFmtId="165" fontId="16" fillId="0" borderId="17" xfId="40" applyNumberFormat="1" applyFont="1" applyFill="1" applyBorder="1" applyAlignment="1" applyProtection="1">
      <alignment horizontal="center" vertical="center" wrapText="1"/>
      <protection/>
    </xf>
    <xf numFmtId="165" fontId="15" fillId="0" borderId="15" xfId="40" applyNumberFormat="1" applyFont="1" applyFill="1" applyBorder="1" applyAlignment="1">
      <alignment/>
    </xf>
    <xf numFmtId="165" fontId="15" fillId="0" borderId="10" xfId="40" applyNumberFormat="1" applyFont="1" applyFill="1" applyBorder="1" applyAlignment="1">
      <alignment/>
    </xf>
    <xf numFmtId="165" fontId="0" fillId="0" borderId="18" xfId="40" applyNumberFormat="1" applyFont="1" applyBorder="1" applyAlignment="1">
      <alignment/>
    </xf>
    <xf numFmtId="165" fontId="14" fillId="0" borderId="19" xfId="40" applyNumberFormat="1" applyFont="1" applyFill="1" applyBorder="1" applyAlignment="1">
      <alignment/>
    </xf>
    <xf numFmtId="165" fontId="4" fillId="0" borderId="15" xfId="4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7</xdr:col>
      <xdr:colOff>1133475</xdr:colOff>
      <xdr:row>0</xdr:row>
      <xdr:rowOff>476250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676275" y="28575"/>
          <a:ext cx="12277725" cy="44767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8080"/>
              </a:solidFill>
            </a:rPr>
            <a:t>Intézmény összesen 2020.évre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85725</xdr:rowOff>
    </xdr:from>
    <xdr:to>
      <xdr:col>7</xdr:col>
      <xdr:colOff>1323975</xdr:colOff>
      <xdr:row>0</xdr:row>
      <xdr:rowOff>657225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352425" y="85725"/>
          <a:ext cx="11772900" cy="57150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8080"/>
              </a:solidFill>
            </a:rPr>
            <a:t>Intézmény összesen 2020.évre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75" zoomScaleNormal="75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6" sqref="I36"/>
    </sheetView>
  </sheetViews>
  <sheetFormatPr defaultColWidth="9.140625" defaultRowHeight="12.75"/>
  <cols>
    <col min="2" max="2" width="54.28125" style="28" customWidth="1"/>
    <col min="3" max="3" width="23.421875" style="0" customWidth="1"/>
    <col min="4" max="4" width="22.421875" style="1" customWidth="1"/>
    <col min="5" max="6" width="23.421875" style="1" customWidth="1"/>
    <col min="7" max="7" width="21.140625" style="0" customWidth="1"/>
    <col min="8" max="8" width="18.8515625" style="0" customWidth="1"/>
    <col min="9" max="9" width="16.57421875" style="38" customWidth="1"/>
  </cols>
  <sheetData>
    <row r="1" spans="2:8" ht="59.25" customHeight="1" thickBot="1">
      <c r="B1" s="20"/>
      <c r="C1" s="3"/>
      <c r="D1" s="4"/>
      <c r="E1" s="4"/>
      <c r="F1" s="4"/>
      <c r="G1" s="12" t="s">
        <v>112</v>
      </c>
      <c r="H1" s="12" t="s">
        <v>110</v>
      </c>
    </row>
    <row r="2" spans="1:9" ht="23.25" customHeight="1">
      <c r="A2" s="14"/>
      <c r="B2" s="21" t="s">
        <v>3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107</v>
      </c>
      <c r="H2" s="8"/>
      <c r="I2"/>
    </row>
    <row r="3" spans="1:9" ht="47.25" customHeight="1">
      <c r="A3" s="15"/>
      <c r="B3" s="22" t="s">
        <v>0</v>
      </c>
      <c r="C3" s="9" t="s">
        <v>113</v>
      </c>
      <c r="D3" s="11" t="s">
        <v>4</v>
      </c>
      <c r="E3" s="9" t="s">
        <v>75</v>
      </c>
      <c r="F3" s="9" t="s">
        <v>9</v>
      </c>
      <c r="G3" s="9" t="s">
        <v>108</v>
      </c>
      <c r="H3" s="9" t="s">
        <v>106</v>
      </c>
      <c r="I3"/>
    </row>
    <row r="4" spans="1:9" ht="19.5" customHeight="1">
      <c r="A4" s="15"/>
      <c r="B4" s="22" t="s">
        <v>1</v>
      </c>
      <c r="C4" s="5"/>
      <c r="D4" s="6"/>
      <c r="E4" s="5"/>
      <c r="F4" s="5"/>
      <c r="G4" s="5"/>
      <c r="H4" s="5"/>
      <c r="I4"/>
    </row>
    <row r="5" spans="1:12" s="10" customFormat="1" ht="24.75" customHeight="1">
      <c r="A5" s="16" t="s">
        <v>12</v>
      </c>
      <c r="B5" s="23" t="s">
        <v>13</v>
      </c>
      <c r="C5" s="33">
        <f>SUM(C6:C15)</f>
        <v>151500000</v>
      </c>
      <c r="D5" s="34">
        <f>SUM(D6:D15)</f>
        <v>500000</v>
      </c>
      <c r="E5" s="33">
        <f>SUM(E6:E15)</f>
        <v>16163000</v>
      </c>
      <c r="F5" s="33">
        <f>SUM(F6:F15)</f>
        <v>3000000</v>
      </c>
      <c r="G5" s="33">
        <f>SUM(G6:G15)</f>
        <v>0</v>
      </c>
      <c r="H5" s="34">
        <f aca="true" t="shared" si="0" ref="H5:H37">SUM(C5:G5)</f>
        <v>171163000</v>
      </c>
      <c r="I5" s="7"/>
      <c r="J5" s="7"/>
      <c r="K5" s="7"/>
      <c r="L5" s="7"/>
    </row>
    <row r="6" spans="1:12" ht="19.5" customHeight="1">
      <c r="A6" s="13" t="s">
        <v>14</v>
      </c>
      <c r="B6" s="24" t="s">
        <v>15</v>
      </c>
      <c r="C6" s="33"/>
      <c r="D6" s="34"/>
      <c r="E6" s="45"/>
      <c r="F6" s="33"/>
      <c r="G6" s="33"/>
      <c r="H6" s="34">
        <f t="shared" si="0"/>
        <v>0</v>
      </c>
      <c r="I6" s="7"/>
      <c r="J6" s="7"/>
      <c r="K6" s="7"/>
      <c r="L6" s="7"/>
    </row>
    <row r="7" spans="1:12" ht="18" customHeight="1">
      <c r="A7" s="13" t="s">
        <v>16</v>
      </c>
      <c r="B7" s="24" t="s">
        <v>17</v>
      </c>
      <c r="C7" s="33">
        <v>3200000</v>
      </c>
      <c r="D7" s="33">
        <v>500000</v>
      </c>
      <c r="E7" s="45">
        <v>1840000</v>
      </c>
      <c r="F7" s="33">
        <v>3000000</v>
      </c>
      <c r="G7" s="33"/>
      <c r="H7" s="34">
        <f t="shared" si="0"/>
        <v>8540000</v>
      </c>
      <c r="I7" s="7"/>
      <c r="J7" s="7"/>
      <c r="K7" s="7"/>
      <c r="L7" s="7"/>
    </row>
    <row r="8" spans="1:12" ht="19.5" customHeight="1">
      <c r="A8" s="13" t="s">
        <v>18</v>
      </c>
      <c r="B8" s="24" t="s">
        <v>19</v>
      </c>
      <c r="C8" s="33"/>
      <c r="D8" s="34"/>
      <c r="E8" s="45">
        <v>10659000</v>
      </c>
      <c r="F8" s="33"/>
      <c r="G8" s="33"/>
      <c r="H8" s="34">
        <f t="shared" si="0"/>
        <v>10659000</v>
      </c>
      <c r="I8" s="7"/>
      <c r="J8" s="7"/>
      <c r="K8" s="7"/>
      <c r="L8" s="7"/>
    </row>
    <row r="9" spans="1:12" ht="19.5" customHeight="1">
      <c r="A9" s="13" t="s">
        <v>20</v>
      </c>
      <c r="B9" s="24" t="s">
        <v>21</v>
      </c>
      <c r="C9" s="33"/>
      <c r="D9" s="34"/>
      <c r="E9" s="45"/>
      <c r="F9" s="33"/>
      <c r="G9" s="33"/>
      <c r="H9" s="34">
        <f t="shared" si="0"/>
        <v>0</v>
      </c>
      <c r="I9" s="7"/>
      <c r="J9" s="7"/>
      <c r="K9" s="7"/>
      <c r="L9" s="7"/>
    </row>
    <row r="10" spans="1:12" ht="19.5" customHeight="1">
      <c r="A10" s="13" t="s">
        <v>22</v>
      </c>
      <c r="B10" s="24" t="s">
        <v>23</v>
      </c>
      <c r="C10" s="33">
        <v>136000000</v>
      </c>
      <c r="D10" s="34"/>
      <c r="E10" s="45">
        <v>3664000</v>
      </c>
      <c r="F10" s="33"/>
      <c r="G10" s="33"/>
      <c r="H10" s="34">
        <f t="shared" si="0"/>
        <v>139664000</v>
      </c>
      <c r="I10" s="7"/>
      <c r="J10" s="7"/>
      <c r="K10" s="7"/>
      <c r="L10" s="7"/>
    </row>
    <row r="11" spans="1:12" ht="19.5" customHeight="1">
      <c r="A11" s="13" t="s">
        <v>24</v>
      </c>
      <c r="B11" s="24" t="s">
        <v>25</v>
      </c>
      <c r="C11" s="33">
        <v>4100000</v>
      </c>
      <c r="D11" s="34"/>
      <c r="E11" s="45"/>
      <c r="F11" s="33"/>
      <c r="G11" s="33"/>
      <c r="H11" s="34">
        <f t="shared" si="0"/>
        <v>4100000</v>
      </c>
      <c r="I11" s="7"/>
      <c r="J11" s="7"/>
      <c r="K11" s="7"/>
      <c r="L11" s="7"/>
    </row>
    <row r="12" spans="1:12" ht="19.5" customHeight="1">
      <c r="A12" s="13" t="s">
        <v>26</v>
      </c>
      <c r="B12" s="24" t="s">
        <v>27</v>
      </c>
      <c r="C12" s="33"/>
      <c r="D12" s="34"/>
      <c r="E12" s="45"/>
      <c r="F12" s="33"/>
      <c r="G12" s="33"/>
      <c r="H12" s="34">
        <f t="shared" si="0"/>
        <v>0</v>
      </c>
      <c r="I12" s="7"/>
      <c r="J12" s="7"/>
      <c r="K12" s="7"/>
      <c r="L12" s="7"/>
    </row>
    <row r="13" spans="1:12" ht="19.5" customHeight="1">
      <c r="A13" s="13" t="s">
        <v>28</v>
      </c>
      <c r="B13" s="24" t="s">
        <v>29</v>
      </c>
      <c r="C13" s="33"/>
      <c r="D13" s="34"/>
      <c r="E13" s="45"/>
      <c r="F13" s="33"/>
      <c r="G13" s="33"/>
      <c r="H13" s="34">
        <f t="shared" si="0"/>
        <v>0</v>
      </c>
      <c r="I13" s="7"/>
      <c r="J13" s="7"/>
      <c r="K13" s="7"/>
      <c r="L13" s="7"/>
    </row>
    <row r="14" spans="1:12" ht="19.5" customHeight="1">
      <c r="A14" s="13" t="s">
        <v>30</v>
      </c>
      <c r="B14" s="24" t="s">
        <v>31</v>
      </c>
      <c r="C14" s="33"/>
      <c r="D14" s="34"/>
      <c r="E14" s="45"/>
      <c r="F14" s="33"/>
      <c r="G14" s="33"/>
      <c r="H14" s="34">
        <f t="shared" si="0"/>
        <v>0</v>
      </c>
      <c r="I14" s="7"/>
      <c r="J14" s="7"/>
      <c r="K14" s="7"/>
      <c r="L14" s="7"/>
    </row>
    <row r="15" spans="1:12" s="10" customFormat="1" ht="22.5" customHeight="1">
      <c r="A15" s="13" t="s">
        <v>32</v>
      </c>
      <c r="B15" s="24" t="s">
        <v>33</v>
      </c>
      <c r="C15" s="33">
        <v>8200000</v>
      </c>
      <c r="D15" s="34"/>
      <c r="E15" s="45"/>
      <c r="F15" s="33"/>
      <c r="G15" s="33"/>
      <c r="H15" s="34">
        <f t="shared" si="0"/>
        <v>8200000</v>
      </c>
      <c r="I15" s="7"/>
      <c r="J15" s="7"/>
      <c r="K15" s="7"/>
      <c r="L15" s="7"/>
    </row>
    <row r="16" spans="1:12" ht="31.5">
      <c r="A16" s="16" t="s">
        <v>34</v>
      </c>
      <c r="B16" s="23" t="s">
        <v>35</v>
      </c>
      <c r="C16" s="33">
        <f>SUM(C17:C19)</f>
        <v>0</v>
      </c>
      <c r="D16" s="34" t="s">
        <v>111</v>
      </c>
      <c r="E16" s="33">
        <f>SUM(E17:E19)</f>
        <v>81048000</v>
      </c>
      <c r="F16" s="33">
        <f>SUM(F17:F19)</f>
        <v>0</v>
      </c>
      <c r="G16" s="33">
        <f>SUM(G17:G19)</f>
        <v>0</v>
      </c>
      <c r="H16" s="34">
        <f t="shared" si="0"/>
        <v>81048000</v>
      </c>
      <c r="I16" s="7"/>
      <c r="J16" s="7"/>
      <c r="K16" s="7"/>
      <c r="L16" s="7"/>
    </row>
    <row r="17" spans="1:12" ht="19.5" customHeight="1">
      <c r="A17" s="13" t="s">
        <v>36</v>
      </c>
      <c r="B17" s="24" t="s">
        <v>37</v>
      </c>
      <c r="C17" s="33"/>
      <c r="D17" s="34"/>
      <c r="E17" s="45"/>
      <c r="F17" s="33"/>
      <c r="G17" s="33"/>
      <c r="H17" s="34">
        <f t="shared" si="0"/>
        <v>0</v>
      </c>
      <c r="I17" s="7"/>
      <c r="J17" s="7"/>
      <c r="K17" s="7"/>
      <c r="L17" s="7"/>
    </row>
    <row r="18" spans="1:12" ht="31.5">
      <c r="A18" s="13" t="s">
        <v>38</v>
      </c>
      <c r="B18" s="24" t="s">
        <v>39</v>
      </c>
      <c r="C18" s="33"/>
      <c r="D18" s="34"/>
      <c r="E18" s="45"/>
      <c r="F18" s="33"/>
      <c r="G18" s="33"/>
      <c r="H18" s="34">
        <f t="shared" si="0"/>
        <v>0</v>
      </c>
      <c r="I18" s="7"/>
      <c r="J18" s="7"/>
      <c r="K18" s="7"/>
      <c r="L18" s="7"/>
    </row>
    <row r="19" spans="1:12" ht="31.5">
      <c r="A19" s="13" t="s">
        <v>40</v>
      </c>
      <c r="B19" s="24" t="s">
        <v>41</v>
      </c>
      <c r="C19" s="33"/>
      <c r="D19" s="34"/>
      <c r="E19" s="45">
        <v>81048000</v>
      </c>
      <c r="F19" s="33"/>
      <c r="G19" s="33"/>
      <c r="H19" s="34">
        <f t="shared" si="0"/>
        <v>81048000</v>
      </c>
      <c r="I19" s="7"/>
      <c r="J19" s="7"/>
      <c r="K19" s="7"/>
      <c r="L19" s="7"/>
    </row>
    <row r="20" spans="1:12" s="10" customFormat="1" ht="27" customHeight="1">
      <c r="A20" s="13" t="s">
        <v>42</v>
      </c>
      <c r="B20" s="24" t="s">
        <v>43</v>
      </c>
      <c r="C20" s="33"/>
      <c r="D20" s="34"/>
      <c r="E20" s="45"/>
      <c r="F20" s="33"/>
      <c r="G20" s="33"/>
      <c r="H20" s="34">
        <f t="shared" si="0"/>
        <v>0</v>
      </c>
      <c r="I20" s="7"/>
      <c r="J20" s="7"/>
      <c r="K20" s="7"/>
      <c r="L20" s="7"/>
    </row>
    <row r="21" spans="1:12" ht="25.5" customHeight="1">
      <c r="A21" s="17" t="s">
        <v>44</v>
      </c>
      <c r="B21" s="25" t="s">
        <v>45</v>
      </c>
      <c r="C21" s="34"/>
      <c r="D21" s="34"/>
      <c r="E21" s="45"/>
      <c r="F21" s="33"/>
      <c r="G21" s="33"/>
      <c r="H21" s="34">
        <f t="shared" si="0"/>
        <v>0</v>
      </c>
      <c r="I21" s="7"/>
      <c r="J21" s="7"/>
      <c r="K21" s="7"/>
      <c r="L21" s="7"/>
    </row>
    <row r="22" spans="1:12" ht="33" customHeight="1">
      <c r="A22" s="17" t="s">
        <v>46</v>
      </c>
      <c r="B22" s="25" t="s">
        <v>47</v>
      </c>
      <c r="C22" s="34">
        <f>SUM(C23:C24)</f>
        <v>0</v>
      </c>
      <c r="D22" s="34" t="s">
        <v>111</v>
      </c>
      <c r="E22" s="45" t="s">
        <v>111</v>
      </c>
      <c r="F22" s="33">
        <f>SUM(F23:F24)</f>
        <v>0</v>
      </c>
      <c r="G22" s="33">
        <f>SUM(G23:G24)</f>
        <v>0</v>
      </c>
      <c r="H22" s="34">
        <f t="shared" si="0"/>
        <v>0</v>
      </c>
      <c r="I22" s="7"/>
      <c r="J22" s="7"/>
      <c r="K22" s="7"/>
      <c r="L22" s="7"/>
    </row>
    <row r="23" spans="1:12" ht="39.75" customHeight="1">
      <c r="A23" s="13" t="s">
        <v>48</v>
      </c>
      <c r="B23" s="24" t="s">
        <v>39</v>
      </c>
      <c r="C23" s="34"/>
      <c r="D23" s="34"/>
      <c r="E23" s="45"/>
      <c r="F23" s="33"/>
      <c r="G23" s="33"/>
      <c r="H23" s="34">
        <f t="shared" si="0"/>
        <v>0</v>
      </c>
      <c r="I23" s="7"/>
      <c r="J23" s="7"/>
      <c r="K23" s="7"/>
      <c r="L23" s="7"/>
    </row>
    <row r="24" spans="1:12" s="10" customFormat="1" ht="39.75" customHeight="1">
      <c r="A24" s="13" t="s">
        <v>49</v>
      </c>
      <c r="B24" s="24" t="s">
        <v>50</v>
      </c>
      <c r="C24" s="34"/>
      <c r="D24" s="34"/>
      <c r="E24" s="45"/>
      <c r="F24" s="33"/>
      <c r="G24" s="33"/>
      <c r="H24" s="34">
        <f t="shared" si="0"/>
        <v>0</v>
      </c>
      <c r="I24" s="7"/>
      <c r="J24" s="7"/>
      <c r="K24" s="7"/>
      <c r="L24" s="7"/>
    </row>
    <row r="25" spans="1:12" ht="28.5" customHeight="1">
      <c r="A25" s="13" t="s">
        <v>51</v>
      </c>
      <c r="B25" s="26" t="s">
        <v>52</v>
      </c>
      <c r="C25" s="34"/>
      <c r="D25" s="34"/>
      <c r="E25" s="45"/>
      <c r="F25" s="33"/>
      <c r="G25" s="33"/>
      <c r="H25" s="34">
        <f t="shared" si="0"/>
        <v>0</v>
      </c>
      <c r="I25" s="7"/>
      <c r="J25" s="7"/>
      <c r="K25" s="7"/>
      <c r="L25" s="7"/>
    </row>
    <row r="26" spans="1:12" s="10" customFormat="1" ht="23.25" customHeight="1">
      <c r="A26" s="17" t="s">
        <v>53</v>
      </c>
      <c r="B26" s="25" t="s">
        <v>54</v>
      </c>
      <c r="C26" s="34">
        <f>SUM(C27:C29)</f>
        <v>0</v>
      </c>
      <c r="D26" s="34" t="s">
        <v>111</v>
      </c>
      <c r="E26" s="45" t="s">
        <v>111</v>
      </c>
      <c r="F26" s="33">
        <f>SUM(F27:F29)</f>
        <v>0</v>
      </c>
      <c r="G26" s="33">
        <f>SUM(G27:G29)</f>
        <v>0</v>
      </c>
      <c r="H26" s="34">
        <f t="shared" si="0"/>
        <v>0</v>
      </c>
      <c r="I26" s="7"/>
      <c r="J26" s="7"/>
      <c r="K26" s="7"/>
      <c r="L26" s="7"/>
    </row>
    <row r="27" spans="1:12" s="10" customFormat="1" ht="18" customHeight="1">
      <c r="A27" s="13" t="s">
        <v>55</v>
      </c>
      <c r="B27" s="24" t="s">
        <v>56</v>
      </c>
      <c r="C27" s="34"/>
      <c r="D27" s="34"/>
      <c r="E27" s="45"/>
      <c r="F27" s="33"/>
      <c r="G27" s="33"/>
      <c r="H27" s="34">
        <f t="shared" si="0"/>
        <v>0</v>
      </c>
      <c r="I27" s="7"/>
      <c r="J27" s="7"/>
      <c r="K27" s="7"/>
      <c r="L27" s="7"/>
    </row>
    <row r="28" spans="1:12" s="10" customFormat="1" ht="18" customHeight="1">
      <c r="A28" s="13" t="s">
        <v>57</v>
      </c>
      <c r="B28" s="24" t="s">
        <v>58</v>
      </c>
      <c r="C28" s="34"/>
      <c r="D28" s="34"/>
      <c r="E28" s="45"/>
      <c r="F28" s="33"/>
      <c r="G28" s="33"/>
      <c r="H28" s="34">
        <f t="shared" si="0"/>
        <v>0</v>
      </c>
      <c r="I28" s="7"/>
      <c r="J28" s="7"/>
      <c r="K28" s="7"/>
      <c r="L28" s="7"/>
    </row>
    <row r="29" spans="1:12" s="10" customFormat="1" ht="18" customHeight="1">
      <c r="A29" s="13" t="s">
        <v>59</v>
      </c>
      <c r="B29" s="24" t="s">
        <v>60</v>
      </c>
      <c r="C29" s="34"/>
      <c r="D29" s="34"/>
      <c r="E29" s="45"/>
      <c r="F29" s="33"/>
      <c r="G29" s="33"/>
      <c r="H29" s="34">
        <f t="shared" si="0"/>
        <v>0</v>
      </c>
      <c r="I29" s="7"/>
      <c r="J29" s="7"/>
      <c r="K29" s="7"/>
      <c r="L29" s="7"/>
    </row>
    <row r="30" spans="1:9" ht="18" customHeight="1">
      <c r="A30" s="17" t="s">
        <v>61</v>
      </c>
      <c r="B30" s="25" t="s">
        <v>62</v>
      </c>
      <c r="C30" s="35"/>
      <c r="D30" s="35"/>
      <c r="E30" s="45"/>
      <c r="F30" s="36"/>
      <c r="G30" s="36"/>
      <c r="H30" s="34">
        <f t="shared" si="0"/>
        <v>0</v>
      </c>
      <c r="I30"/>
    </row>
    <row r="31" spans="1:9" ht="22.5" customHeight="1">
      <c r="A31" s="17" t="s">
        <v>63</v>
      </c>
      <c r="B31" s="25" t="s">
        <v>64</v>
      </c>
      <c r="C31" s="35"/>
      <c r="D31" s="35"/>
      <c r="E31" s="45"/>
      <c r="F31" s="36"/>
      <c r="G31" s="36"/>
      <c r="H31" s="34">
        <f t="shared" si="0"/>
        <v>0</v>
      </c>
      <c r="I31"/>
    </row>
    <row r="32" spans="1:9" ht="15.75">
      <c r="A32" s="16" t="s">
        <v>65</v>
      </c>
      <c r="B32" s="25" t="s">
        <v>66</v>
      </c>
      <c r="C32" s="35">
        <f>SUM(C5,C16,C21,C22,C26,C30,C31)</f>
        <v>151500000</v>
      </c>
      <c r="D32" s="35">
        <f>SUM(D5,D16,D21,D22,D26,D30,D31)</f>
        <v>500000</v>
      </c>
      <c r="E32" s="36">
        <f>SUM(E5,E16,E21,E22,E26,E30,E31)</f>
        <v>97211000</v>
      </c>
      <c r="F32" s="36">
        <f>SUM(F5,F16,F21,F22,F26,F30,F31)</f>
        <v>3000000</v>
      </c>
      <c r="G32" s="36">
        <f>SUM(G5,G16,G21,G22,G26,G30,G31)</f>
        <v>0</v>
      </c>
      <c r="H32" s="34">
        <f t="shared" si="0"/>
        <v>252211000</v>
      </c>
      <c r="I32"/>
    </row>
    <row r="33" spans="1:9" ht="27" customHeight="1">
      <c r="A33" s="18" t="s">
        <v>67</v>
      </c>
      <c r="B33" s="25" t="s">
        <v>68</v>
      </c>
      <c r="C33" s="35">
        <f>SUM(C34:C36)</f>
        <v>345212000</v>
      </c>
      <c r="D33" s="35">
        <f>SUM(D34:D36)</f>
        <v>535248000</v>
      </c>
      <c r="E33" s="35">
        <f>SUM(E34:E36)</f>
        <v>154389000</v>
      </c>
      <c r="F33" s="36">
        <f>SUM(F34:F36)</f>
        <v>38776000</v>
      </c>
      <c r="G33" s="36">
        <f>SUM(G34:G36)</f>
        <v>91657000</v>
      </c>
      <c r="H33" s="34">
        <f t="shared" si="0"/>
        <v>1165282000</v>
      </c>
      <c r="I33"/>
    </row>
    <row r="34" spans="1:9" ht="19.5" customHeight="1">
      <c r="A34" s="13" t="s">
        <v>69</v>
      </c>
      <c r="B34" s="24" t="s">
        <v>10</v>
      </c>
      <c r="C34" s="35"/>
      <c r="D34" s="35"/>
      <c r="E34" s="45"/>
      <c r="F34" s="36"/>
      <c r="G34" s="36"/>
      <c r="H34" s="34">
        <f t="shared" si="0"/>
        <v>0</v>
      </c>
      <c r="I34"/>
    </row>
    <row r="35" spans="1:9" ht="21.75" customHeight="1">
      <c r="A35" s="13" t="s">
        <v>70</v>
      </c>
      <c r="B35" s="24" t="s">
        <v>11</v>
      </c>
      <c r="C35" s="35"/>
      <c r="D35" s="35"/>
      <c r="E35" s="45"/>
      <c r="F35" s="36"/>
      <c r="G35" s="36"/>
      <c r="H35" s="34">
        <f t="shared" si="0"/>
        <v>0</v>
      </c>
      <c r="I35"/>
    </row>
    <row r="36" spans="1:9" ht="31.5">
      <c r="A36" s="13" t="s">
        <v>71</v>
      </c>
      <c r="B36" s="24" t="s">
        <v>72</v>
      </c>
      <c r="C36" s="35">
        <v>345212000</v>
      </c>
      <c r="D36" s="35">
        <v>535248000</v>
      </c>
      <c r="E36" s="45">
        <v>154389000</v>
      </c>
      <c r="F36" s="36">
        <v>38776000</v>
      </c>
      <c r="G36" s="36">
        <v>91657000</v>
      </c>
      <c r="H36" s="34">
        <f t="shared" si="0"/>
        <v>1165282000</v>
      </c>
      <c r="I36"/>
    </row>
    <row r="37" spans="1:9" ht="22.5" customHeight="1" thickBot="1">
      <c r="A37" s="19" t="s">
        <v>73</v>
      </c>
      <c r="B37" s="27" t="s">
        <v>74</v>
      </c>
      <c r="C37" s="48">
        <f>SUM(C32,C33)</f>
        <v>496712000</v>
      </c>
      <c r="D37" s="48">
        <f>SUM(D32,D33)</f>
        <v>535748000</v>
      </c>
      <c r="E37" s="37">
        <f>SUM(E32,E33)</f>
        <v>251600000</v>
      </c>
      <c r="F37" s="37">
        <f>SUM(F32,F33)</f>
        <v>41776000</v>
      </c>
      <c r="G37" s="37">
        <f>SUM(G32,G33)</f>
        <v>91657000</v>
      </c>
      <c r="H37" s="51">
        <f t="shared" si="0"/>
        <v>1417493000</v>
      </c>
      <c r="I37"/>
    </row>
    <row r="38" spans="3:8" ht="15.75">
      <c r="C38" s="46"/>
      <c r="D38" s="43"/>
      <c r="E38" s="43"/>
      <c r="F38" s="43"/>
      <c r="G38" s="38"/>
      <c r="H38" s="38"/>
    </row>
  </sheetData>
  <sheetProtection/>
  <printOptions/>
  <pageMargins left="0.7874015748031497" right="0.7874015748031497" top="0.7874015748031497" bottom="0.984251968503937" header="0.5118110236220472" footer="0.5118110236220472"/>
  <pageSetup firstPageNumber="22" useFirstPageNumber="1" fitToHeight="1" fitToWidth="1" horizontalDpi="600" verticalDpi="600" orientation="landscape" paperSize="9" scale="5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1" sqref="E41"/>
    </sheetView>
  </sheetViews>
  <sheetFormatPr defaultColWidth="9.140625" defaultRowHeight="12.75"/>
  <cols>
    <col min="2" max="2" width="50.7109375" style="28" customWidth="1"/>
    <col min="3" max="8" width="20.421875" style="0" customWidth="1"/>
  </cols>
  <sheetData>
    <row r="1" spans="3:8" ht="74.25" customHeight="1" thickBot="1">
      <c r="C1" s="3"/>
      <c r="D1" s="4"/>
      <c r="E1" s="4"/>
      <c r="F1" s="4"/>
      <c r="G1" s="3"/>
      <c r="H1" s="12" t="s">
        <v>109</v>
      </c>
    </row>
    <row r="2" spans="1:8" ht="15.75">
      <c r="A2" s="14"/>
      <c r="B2" s="30" t="s">
        <v>3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107</v>
      </c>
      <c r="H2" s="8"/>
    </row>
    <row r="3" spans="1:8" ht="51.75" customHeight="1">
      <c r="A3" s="15"/>
      <c r="B3" s="31" t="s">
        <v>0</v>
      </c>
      <c r="C3" s="9" t="s">
        <v>113</v>
      </c>
      <c r="D3" s="11" t="s">
        <v>4</v>
      </c>
      <c r="E3" s="9" t="s">
        <v>75</v>
      </c>
      <c r="F3" s="9" t="s">
        <v>9</v>
      </c>
      <c r="G3" s="9" t="s">
        <v>108</v>
      </c>
      <c r="H3" s="9" t="s">
        <v>106</v>
      </c>
    </row>
    <row r="4" spans="1:8" ht="15.75">
      <c r="A4" s="15"/>
      <c r="B4" s="31" t="s">
        <v>2</v>
      </c>
      <c r="C4" s="2"/>
      <c r="D4" s="2"/>
      <c r="E4" s="2"/>
      <c r="F4" s="2"/>
      <c r="G4" s="2"/>
      <c r="H4" s="2"/>
    </row>
    <row r="5" spans="1:8" ht="46.5" customHeight="1">
      <c r="A5" s="32" t="s">
        <v>12</v>
      </c>
      <c r="B5" s="25" t="s">
        <v>76</v>
      </c>
      <c r="C5" s="34">
        <f>SUM(C6,C9,C10,C27,C28)</f>
        <v>496712000</v>
      </c>
      <c r="D5" s="34">
        <f>SUM(D6,D9,D10,D27,D28)</f>
        <v>535748000</v>
      </c>
      <c r="E5" s="34">
        <f>SUM(E6,E9,E10,E27,E28)</f>
        <v>245600000</v>
      </c>
      <c r="F5" s="34">
        <f>SUM(F6,F9,F10,F27,F28)</f>
        <v>41776000</v>
      </c>
      <c r="G5" s="33">
        <f>SUM(G6,G9,G10,G27,G28)</f>
        <v>91657000</v>
      </c>
      <c r="H5" s="44">
        <f aca="true" t="shared" si="0" ref="H5:H34">SUM(C5:G5)</f>
        <v>1411493000</v>
      </c>
    </row>
    <row r="6" spans="1:8" s="7" customFormat="1" ht="21.75" customHeight="1">
      <c r="A6" s="29" t="s">
        <v>14</v>
      </c>
      <c r="B6" s="24" t="s">
        <v>77</v>
      </c>
      <c r="C6" s="35">
        <f>SUM(C7:C8)</f>
        <v>277684000</v>
      </c>
      <c r="D6" s="35">
        <f>SUM(D7:D8)</f>
        <v>392744000</v>
      </c>
      <c r="E6" s="35">
        <f>SUM(E7:E8)</f>
        <v>155797000</v>
      </c>
      <c r="F6" s="35">
        <f>SUM(F7:F8)</f>
        <v>25513000</v>
      </c>
      <c r="G6" s="36">
        <f>SUM(G7:G8)</f>
        <v>67305000</v>
      </c>
      <c r="H6" s="44">
        <f t="shared" si="0"/>
        <v>919043000</v>
      </c>
    </row>
    <row r="7" spans="1:8" s="7" customFormat="1" ht="15.75">
      <c r="A7" s="29"/>
      <c r="B7" s="24" t="s">
        <v>88</v>
      </c>
      <c r="C7" s="35">
        <v>266684000</v>
      </c>
      <c r="D7" s="35">
        <v>389744000</v>
      </c>
      <c r="E7" s="45">
        <v>154797000</v>
      </c>
      <c r="F7" s="36">
        <v>24773000</v>
      </c>
      <c r="G7" s="36">
        <v>67255000</v>
      </c>
      <c r="H7" s="44">
        <f t="shared" si="0"/>
        <v>903253000</v>
      </c>
    </row>
    <row r="8" spans="1:8" s="7" customFormat="1" ht="15.75">
      <c r="A8" s="29"/>
      <c r="B8" s="24" t="s">
        <v>89</v>
      </c>
      <c r="C8" s="35">
        <v>11000000</v>
      </c>
      <c r="D8" s="35">
        <v>3000000</v>
      </c>
      <c r="E8" s="45">
        <v>1000000</v>
      </c>
      <c r="F8" s="36">
        <v>740000</v>
      </c>
      <c r="G8" s="36">
        <v>50000</v>
      </c>
      <c r="H8" s="44">
        <f t="shared" si="0"/>
        <v>15790000</v>
      </c>
    </row>
    <row r="9" spans="1:8" ht="40.5" customHeight="1">
      <c r="A9" s="29" t="s">
        <v>16</v>
      </c>
      <c r="B9" s="24" t="s">
        <v>78</v>
      </c>
      <c r="C9" s="35">
        <v>52826000</v>
      </c>
      <c r="D9" s="35">
        <v>79609000</v>
      </c>
      <c r="E9" s="45">
        <v>31583000</v>
      </c>
      <c r="F9" s="36">
        <v>4673000</v>
      </c>
      <c r="G9" s="36">
        <v>12834000</v>
      </c>
      <c r="H9" s="44">
        <f t="shared" si="0"/>
        <v>181525000</v>
      </c>
    </row>
    <row r="10" spans="1:8" ht="24.75" customHeight="1">
      <c r="A10" s="29" t="s">
        <v>18</v>
      </c>
      <c r="B10" s="24" t="s">
        <v>79</v>
      </c>
      <c r="C10" s="35">
        <f>SUM(C11:C26)</f>
        <v>165802000</v>
      </c>
      <c r="D10" s="35">
        <f>SUM(D11:D26)</f>
        <v>63395000</v>
      </c>
      <c r="E10" s="35">
        <f>SUM(E11:E26)</f>
        <v>58220000</v>
      </c>
      <c r="F10" s="35">
        <f>SUM(F11:F26)</f>
        <v>11590000</v>
      </c>
      <c r="G10" s="36">
        <f>SUM(G11:G26)</f>
        <v>11518000</v>
      </c>
      <c r="H10" s="44">
        <f t="shared" si="0"/>
        <v>310525000</v>
      </c>
    </row>
    <row r="11" spans="1:8" ht="15.75">
      <c r="A11" s="29"/>
      <c r="B11" s="24" t="s">
        <v>90</v>
      </c>
      <c r="C11" s="35">
        <v>94752000</v>
      </c>
      <c r="D11" s="35">
        <v>14895000</v>
      </c>
      <c r="E11" s="45">
        <v>19000000</v>
      </c>
      <c r="F11" s="36">
        <v>1800000</v>
      </c>
      <c r="G11" s="36">
        <v>1500000</v>
      </c>
      <c r="H11" s="44">
        <f t="shared" si="0"/>
        <v>131947000</v>
      </c>
    </row>
    <row r="12" spans="1:8" ht="15.75">
      <c r="A12" s="29"/>
      <c r="B12" s="24" t="s">
        <v>91</v>
      </c>
      <c r="C12" s="35">
        <v>3500000</v>
      </c>
      <c r="D12" s="35">
        <v>1500000</v>
      </c>
      <c r="E12" s="45">
        <v>1600000</v>
      </c>
      <c r="F12" s="36">
        <v>1000000</v>
      </c>
      <c r="G12" s="36">
        <v>850000</v>
      </c>
      <c r="H12" s="44">
        <f t="shared" si="0"/>
        <v>8450000</v>
      </c>
    </row>
    <row r="13" spans="1:8" ht="15.75">
      <c r="A13" s="29"/>
      <c r="B13" s="24" t="s">
        <v>92</v>
      </c>
      <c r="C13" s="35">
        <v>13500000</v>
      </c>
      <c r="D13" s="35">
        <v>20000000</v>
      </c>
      <c r="E13" s="45">
        <v>4000000</v>
      </c>
      <c r="F13" s="36">
        <v>2600000</v>
      </c>
      <c r="G13" s="36">
        <v>1200000</v>
      </c>
      <c r="H13" s="44">
        <f t="shared" si="0"/>
        <v>41300000</v>
      </c>
    </row>
    <row r="14" spans="1:8" ht="15.75">
      <c r="A14" s="29"/>
      <c r="B14" s="24" t="s">
        <v>93</v>
      </c>
      <c r="C14" s="35">
        <v>0</v>
      </c>
      <c r="D14" s="35">
        <v>0</v>
      </c>
      <c r="E14" s="45">
        <v>0</v>
      </c>
      <c r="F14" s="36">
        <v>0</v>
      </c>
      <c r="G14" s="36">
        <v>0</v>
      </c>
      <c r="H14" s="44">
        <f t="shared" si="0"/>
        <v>0</v>
      </c>
    </row>
    <row r="15" spans="1:8" ht="15.75">
      <c r="A15" s="29"/>
      <c r="B15" s="24" t="s">
        <v>94</v>
      </c>
      <c r="C15" s="35">
        <v>100000</v>
      </c>
      <c r="D15" s="35">
        <v>300000</v>
      </c>
      <c r="E15" s="45">
        <v>0</v>
      </c>
      <c r="F15" s="36">
        <v>0</v>
      </c>
      <c r="G15" s="36">
        <v>0</v>
      </c>
      <c r="H15" s="44">
        <f t="shared" si="0"/>
        <v>400000</v>
      </c>
    </row>
    <row r="16" spans="1:8" ht="15.75">
      <c r="A16" s="29"/>
      <c r="B16" s="24" t="s">
        <v>95</v>
      </c>
      <c r="C16" s="35">
        <v>5000000</v>
      </c>
      <c r="D16" s="35">
        <v>3500000</v>
      </c>
      <c r="E16" s="45">
        <v>3000000</v>
      </c>
      <c r="F16" s="36">
        <v>700000</v>
      </c>
      <c r="G16" s="36">
        <v>700000</v>
      </c>
      <c r="H16" s="44">
        <f t="shared" si="0"/>
        <v>12900000</v>
      </c>
    </row>
    <row r="17" spans="1:8" ht="15.75">
      <c r="A17" s="29"/>
      <c r="B17" s="24" t="s">
        <v>96</v>
      </c>
      <c r="C17" s="35">
        <v>0</v>
      </c>
      <c r="D17" s="35">
        <v>0</v>
      </c>
      <c r="E17" s="45">
        <v>6000000</v>
      </c>
      <c r="F17" s="36">
        <v>0</v>
      </c>
      <c r="G17" s="36">
        <v>0</v>
      </c>
      <c r="H17" s="44">
        <f t="shared" si="0"/>
        <v>6000000</v>
      </c>
    </row>
    <row r="18" spans="1:8" ht="15.75">
      <c r="A18" s="29"/>
      <c r="B18" s="24" t="s">
        <v>97</v>
      </c>
      <c r="C18" s="35">
        <v>100000</v>
      </c>
      <c r="D18" s="35">
        <v>1000000</v>
      </c>
      <c r="E18" s="45">
        <v>300000</v>
      </c>
      <c r="F18" s="36">
        <v>700000</v>
      </c>
      <c r="G18" s="36">
        <v>500000</v>
      </c>
      <c r="H18" s="44">
        <f t="shared" si="0"/>
        <v>2600000</v>
      </c>
    </row>
    <row r="19" spans="1:8" ht="15.75">
      <c r="A19" s="29"/>
      <c r="B19" s="24" t="s">
        <v>98</v>
      </c>
      <c r="C19" s="35">
        <v>14000000</v>
      </c>
      <c r="D19" s="35">
        <v>7000000</v>
      </c>
      <c r="E19" s="45">
        <v>12000000</v>
      </c>
      <c r="F19" s="36">
        <v>1000000</v>
      </c>
      <c r="G19" s="36">
        <v>3500000</v>
      </c>
      <c r="H19" s="44">
        <f t="shared" si="0"/>
        <v>37500000</v>
      </c>
    </row>
    <row r="20" spans="1:8" ht="15.75">
      <c r="A20" s="29"/>
      <c r="B20" s="24" t="s">
        <v>99</v>
      </c>
      <c r="C20" s="35">
        <v>500000</v>
      </c>
      <c r="D20" s="35">
        <v>200000</v>
      </c>
      <c r="E20" s="45">
        <v>300000</v>
      </c>
      <c r="F20" s="36">
        <v>300000</v>
      </c>
      <c r="G20" s="36">
        <v>50000</v>
      </c>
      <c r="H20" s="44">
        <f t="shared" si="0"/>
        <v>1350000</v>
      </c>
    </row>
    <row r="21" spans="1:8" ht="15.75">
      <c r="A21" s="29"/>
      <c r="B21" s="24" t="s">
        <v>100</v>
      </c>
      <c r="C21" s="35">
        <v>50000</v>
      </c>
      <c r="D21" s="35">
        <v>0</v>
      </c>
      <c r="E21" s="45">
        <v>100000</v>
      </c>
      <c r="F21" s="36">
        <v>300000</v>
      </c>
      <c r="G21" s="36">
        <v>50000</v>
      </c>
      <c r="H21" s="44">
        <f t="shared" si="0"/>
        <v>500000</v>
      </c>
    </row>
    <row r="22" spans="1:8" ht="15.75">
      <c r="A22" s="29"/>
      <c r="B22" s="24" t="s">
        <v>101</v>
      </c>
      <c r="C22" s="35">
        <v>28500000</v>
      </c>
      <c r="D22" s="35">
        <v>12000000</v>
      </c>
      <c r="E22" s="45">
        <v>10420000</v>
      </c>
      <c r="F22" s="36">
        <v>2190000</v>
      </c>
      <c r="G22" s="36">
        <v>2168000</v>
      </c>
      <c r="H22" s="44">
        <f t="shared" si="0"/>
        <v>55278000</v>
      </c>
    </row>
    <row r="23" spans="1:8" ht="15.75">
      <c r="A23" s="29"/>
      <c r="B23" s="24" t="s">
        <v>102</v>
      </c>
      <c r="C23" s="35">
        <v>2200000</v>
      </c>
      <c r="D23" s="35">
        <v>0</v>
      </c>
      <c r="E23" s="45">
        <v>0</v>
      </c>
      <c r="F23" s="36">
        <v>0</v>
      </c>
      <c r="G23" s="36">
        <v>0</v>
      </c>
      <c r="H23" s="44">
        <f t="shared" si="0"/>
        <v>2200000</v>
      </c>
    </row>
    <row r="24" spans="1:8" ht="15.75">
      <c r="A24" s="29"/>
      <c r="B24" s="24" t="s">
        <v>103</v>
      </c>
      <c r="C24" s="35">
        <v>0</v>
      </c>
      <c r="D24" s="35">
        <v>0</v>
      </c>
      <c r="E24" s="45">
        <v>0</v>
      </c>
      <c r="F24" s="36">
        <v>0</v>
      </c>
      <c r="G24" s="36">
        <v>0</v>
      </c>
      <c r="H24" s="44">
        <f t="shared" si="0"/>
        <v>0</v>
      </c>
    </row>
    <row r="25" spans="1:8" ht="15.75">
      <c r="A25" s="29"/>
      <c r="B25" s="24" t="s">
        <v>104</v>
      </c>
      <c r="C25" s="35">
        <v>0</v>
      </c>
      <c r="D25" s="35">
        <v>0</v>
      </c>
      <c r="E25" s="45">
        <v>0</v>
      </c>
      <c r="F25" s="36">
        <v>0</v>
      </c>
      <c r="G25" s="36">
        <v>0</v>
      </c>
      <c r="H25" s="44">
        <f t="shared" si="0"/>
        <v>0</v>
      </c>
    </row>
    <row r="26" spans="1:8" ht="15.75">
      <c r="A26" s="29"/>
      <c r="B26" s="24" t="s">
        <v>105</v>
      </c>
      <c r="C26" s="35">
        <v>3600000</v>
      </c>
      <c r="D26" s="35">
        <v>3000000</v>
      </c>
      <c r="E26" s="45">
        <v>1500000</v>
      </c>
      <c r="F26" s="36">
        <v>1000000</v>
      </c>
      <c r="G26" s="36">
        <v>1000000</v>
      </c>
      <c r="H26" s="44">
        <f t="shared" si="0"/>
        <v>10100000</v>
      </c>
    </row>
    <row r="27" spans="1:8" s="7" customFormat="1" ht="30" customHeight="1">
      <c r="A27" s="29" t="s">
        <v>20</v>
      </c>
      <c r="B27" s="24" t="s">
        <v>80</v>
      </c>
      <c r="C27" s="35">
        <v>400000</v>
      </c>
      <c r="D27" s="35"/>
      <c r="E27" s="45"/>
      <c r="F27" s="36"/>
      <c r="G27" s="36"/>
      <c r="H27" s="44">
        <f t="shared" si="0"/>
        <v>400000</v>
      </c>
    </row>
    <row r="28" spans="1:8" s="7" customFormat="1" ht="30" customHeight="1">
      <c r="A28" s="29" t="s">
        <v>22</v>
      </c>
      <c r="B28" s="24" t="s">
        <v>81</v>
      </c>
      <c r="C28" s="35"/>
      <c r="D28" s="35"/>
      <c r="E28" s="45"/>
      <c r="F28" s="36"/>
      <c r="G28" s="36"/>
      <c r="H28" s="44">
        <f t="shared" si="0"/>
        <v>0</v>
      </c>
    </row>
    <row r="29" spans="1:8" ht="30" customHeight="1">
      <c r="A29" s="32" t="s">
        <v>34</v>
      </c>
      <c r="B29" s="25" t="s">
        <v>82</v>
      </c>
      <c r="C29" s="45">
        <f>SUM(C30:C32)</f>
        <v>0</v>
      </c>
      <c r="D29" s="45">
        <f>SUM(D30:D32)</f>
        <v>0</v>
      </c>
      <c r="E29" s="45">
        <f>SUM(E30:E32)</f>
        <v>6000000</v>
      </c>
      <c r="F29" s="45">
        <f>SUM(F30:F32)</f>
        <v>0</v>
      </c>
      <c r="G29" s="45">
        <f>SUM(G30:G32)</f>
        <v>0</v>
      </c>
      <c r="H29" s="44">
        <f t="shared" si="0"/>
        <v>6000000</v>
      </c>
    </row>
    <row r="30" spans="1:8" ht="24" customHeight="1">
      <c r="A30" s="29" t="s">
        <v>36</v>
      </c>
      <c r="B30" s="24" t="s">
        <v>83</v>
      </c>
      <c r="C30" s="35"/>
      <c r="D30" s="35"/>
      <c r="E30" s="45">
        <v>6000000</v>
      </c>
      <c r="F30" s="36"/>
      <c r="G30" s="36"/>
      <c r="H30" s="44">
        <f t="shared" si="0"/>
        <v>6000000</v>
      </c>
    </row>
    <row r="31" spans="1:8" ht="24" customHeight="1">
      <c r="A31" s="29" t="s">
        <v>38</v>
      </c>
      <c r="B31" s="24" t="s">
        <v>84</v>
      </c>
      <c r="C31" s="35"/>
      <c r="D31" s="35"/>
      <c r="E31" s="45"/>
      <c r="F31" s="36"/>
      <c r="G31" s="36"/>
      <c r="H31" s="44">
        <f t="shared" si="0"/>
        <v>0</v>
      </c>
    </row>
    <row r="32" spans="1:8" ht="24" customHeight="1">
      <c r="A32" s="29" t="s">
        <v>40</v>
      </c>
      <c r="B32" s="24" t="s">
        <v>85</v>
      </c>
      <c r="C32" s="35"/>
      <c r="D32" s="35"/>
      <c r="E32" s="45"/>
      <c r="F32" s="36"/>
      <c r="G32" s="36"/>
      <c r="H32" s="44">
        <f t="shared" si="0"/>
        <v>0</v>
      </c>
    </row>
    <row r="33" spans="1:8" s="7" customFormat="1" ht="30" customHeight="1">
      <c r="A33" s="29" t="s">
        <v>42</v>
      </c>
      <c r="B33" s="24" t="s">
        <v>86</v>
      </c>
      <c r="C33" s="35"/>
      <c r="D33" s="35"/>
      <c r="E33" s="45"/>
      <c r="F33" s="36"/>
      <c r="G33" s="36"/>
      <c r="H33" s="44">
        <f t="shared" si="0"/>
        <v>0</v>
      </c>
    </row>
    <row r="34" spans="1:8" ht="30" customHeight="1" thickBot="1">
      <c r="A34" s="32" t="s">
        <v>44</v>
      </c>
      <c r="B34" s="23" t="s">
        <v>87</v>
      </c>
      <c r="C34" s="47">
        <f>SUM(C5,C29)</f>
        <v>496712000</v>
      </c>
      <c r="D34" s="47">
        <f>SUM(D5,D29)</f>
        <v>535748000</v>
      </c>
      <c r="E34" s="50">
        <f>SUM(E5,E29)</f>
        <v>251600000</v>
      </c>
      <c r="F34" s="50">
        <f>SUM(F5,F29)</f>
        <v>41776000</v>
      </c>
      <c r="G34" s="47">
        <f>SUM(G5,G29)</f>
        <v>91657000</v>
      </c>
      <c r="H34" s="44">
        <f t="shared" si="0"/>
        <v>1417493000</v>
      </c>
    </row>
    <row r="35" spans="1:8" ht="16.5" thickBot="1">
      <c r="A35" s="39"/>
      <c r="B35" s="40"/>
      <c r="C35" s="41"/>
      <c r="D35" s="42"/>
      <c r="E35" s="42"/>
      <c r="F35" s="49"/>
      <c r="G35" s="42"/>
      <c r="H35" s="42"/>
    </row>
    <row r="36" spans="4:8" ht="15.75">
      <c r="D36" s="38"/>
      <c r="E36" s="38"/>
      <c r="F36" s="38"/>
      <c r="G36" s="38"/>
      <c r="H36" s="38"/>
    </row>
    <row r="37" spans="4:8" ht="15.75">
      <c r="D37" s="38"/>
      <c r="E37" s="38"/>
      <c r="F37" s="38"/>
      <c r="G37" s="38"/>
      <c r="H37" s="38"/>
    </row>
    <row r="38" spans="4:8" ht="15.75">
      <c r="D38" s="38"/>
      <c r="E38" s="38"/>
      <c r="F38" s="38"/>
      <c r="G38" s="38"/>
      <c r="H38" s="38"/>
    </row>
    <row r="39" spans="4:8" ht="15.75">
      <c r="D39" s="38"/>
      <c r="E39" s="38"/>
      <c r="F39" s="38"/>
      <c r="G39" s="38"/>
      <c r="H39" s="38"/>
    </row>
    <row r="40" spans="4:8" ht="15.75">
      <c r="D40" s="38"/>
      <c r="E40" s="38"/>
      <c r="F40" s="38"/>
      <c r="G40" s="38"/>
      <c r="H40" s="38"/>
    </row>
    <row r="41" spans="4:8" ht="15.75">
      <c r="D41" s="38"/>
      <c r="E41" s="38"/>
      <c r="F41" s="38"/>
      <c r="G41" s="38"/>
      <c r="H41" s="38"/>
    </row>
  </sheetData>
  <sheetProtection/>
  <printOptions/>
  <pageMargins left="0.7480314960629921" right="0.7480314960629921" top="0.984251968503937" bottom="0.984251968503937" header="0.5118110236220472" footer="0.5118110236220472"/>
  <pageSetup firstPageNumber="23" useFirstPageNumber="1" fitToWidth="0" fitToHeight="1" horizontalDpi="600" verticalDpi="600" orientation="landscape" paperSize="9" scale="5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</dc:creator>
  <cp:keywords/>
  <dc:description/>
  <cp:lastModifiedBy>Bartus Zoltán</cp:lastModifiedBy>
  <cp:lastPrinted>2019-01-31T13:36:42Z</cp:lastPrinted>
  <dcterms:created xsi:type="dcterms:W3CDTF">2004-01-08T14:09:30Z</dcterms:created>
  <dcterms:modified xsi:type="dcterms:W3CDTF">2020-01-28T12:16:39Z</dcterms:modified>
  <cp:category/>
  <cp:version/>
  <cp:contentType/>
  <cp:contentStatus/>
</cp:coreProperties>
</file>