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212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<sst xmlns="http://schemas.openxmlformats.org/spreadsheetml/2006/main" count="210" uniqueCount="175">
  <si>
    <t>B E V É T E L E K</t>
  </si>
  <si>
    <t>1/2 oldal</t>
  </si>
  <si>
    <t>Ezer forint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</si>
  <si>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</si>
  <si>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</si>
  <si>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</si>
  <si>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</si>
  <si>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</si>
  <si>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</si>
  <si>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</si>
  <si>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</si>
  <si>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</si>
  <si>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</si>
  <si>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</si>
  <si>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</si>
  <si>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</si>
  <si>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</si>
  <si>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</si>
  <si>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</si>
  <si>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</si>
  <si>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</si>
  <si>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</si>
  <si>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</si>
  <si>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</si>
  <si>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</si>
  <si>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</si>
  <si>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</si>
  <si>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7.1</t>
  </si>
  <si>
    <t>Tárgyi eszközök és immateriális javak értékesítése (vagyonhasznosítás)</t>
  </si>
  <si>
    <t>8.</t>
  </si>
  <si>
    <t>9.</t>
  </si>
  <si>
    <t xml:space="preserve">KÖLTSÉGVETÉSI BEVÉTELEK ÖSSZESEN: </t>
  </si>
  <si>
    <t>10.</t>
  </si>
  <si>
    <t xml:space="preserve"> Pénzmaradvány, vállalkozási tevékenység maradványa </t>
  </si>
  <si>
    <t>10.1</t>
  </si>
  <si>
    <t>Előző évek működési célú pénzmaradványa, vállalkozási maradványa</t>
  </si>
  <si>
    <t>10.2</t>
  </si>
  <si>
    <t>Előző évek felhalmozási célú pénzmaradványa, vállalkozási maradványa</t>
  </si>
  <si>
    <t>11.</t>
  </si>
  <si>
    <t xml:space="preserve"> Finanszírozási célú pénzügyi műveletek bevételei </t>
  </si>
  <si>
    <t>11.1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</si>
  <si>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</si>
  <si>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</si>
  <si>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</si>
  <si>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</si>
  <si>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</si>
  <si>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</si>
  <si>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</si>
  <si>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</si>
  <si>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>BURSA támogatáa</t>
  </si>
  <si>
    <t xml:space="preserve">         Működési célú pénzeszköz átadás államháztartáson kívülre</t>
  </si>
  <si>
    <t>Tardos Futball Klub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</si>
  <si>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</si>
  <si>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</si>
  <si>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</si>
  <si>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</si>
  <si>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</si>
  <si>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8.1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</si>
  <si>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</si>
  <si>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</si>
  <si>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</si>
  <si>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</si>
  <si>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</si>
  <si>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</si>
  <si>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</si>
  <si>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</si>
  <si>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</si>
  <si>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</si>
  <si>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>C.</t>
  </si>
  <si>
    <t>D.</t>
  </si>
  <si>
    <t>E.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</si>
  <si>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</si>
  <si>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</si>
  <si>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</si>
  <si>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</si>
  <si>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</si>
  <si>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</si>
  <si>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</si>
  <si>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</si>
  <si>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</si>
  <si>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</si>
  <si>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</si>
  <si>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</si>
  <si>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</si>
  <si>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</si>
  <si>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</si>
  <si>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</si>
  <si>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</si>
  <si>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</si>
  <si>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</si>
  <si>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</si>
  <si>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7.1.1</t>
  </si>
  <si>
    <t>7.1.2</t>
  </si>
  <si>
    <t>7.1.3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</si>
  <si>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</si>
  <si>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</si>
  <si>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</si>
  <si>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</si>
  <si>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</si>
  <si>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</si>
  <si>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</si>
  <si>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</si>
  <si>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9.1</t>
  </si>
  <si>
    <t>A helyi önkormányzat és a helyi önkormányzat által irányított költségvetési szervek bevételei és költségvetési kiadásai előirányzat-csoportok,.</t>
  </si>
  <si>
    <t xml:space="preserve">                                                                                   polgármester                          jegyző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</si>
  <si>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</si>
  <si>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</si>
  <si>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</si>
  <si>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</si>
  <si>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</si>
  <si>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</si>
  <si>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3.7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</si>
  <si>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</si>
  <si>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</si>
  <si>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</si>
  <si>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</si>
  <si>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</si>
  <si>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Egyéb működési célú átvett pénzeszköz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</si>
  <si>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</si>
  <si>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</si>
  <si>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</si>
  <si>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</si>
  <si>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Egyes szociális pénzbeli és természetbeni ellátások</t>
  </si>
  <si>
    <t>Beruházás</t>
  </si>
  <si>
    <t>Egyéb felhalmozási kiadás</t>
  </si>
  <si>
    <t>Önkormányzat által irányított költségvetési szerv kiadásai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</si>
  <si>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</si>
  <si>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</si>
  <si>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</si>
  <si>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          Csabán Béla                    Szakmáry lászlóné</t>
  </si>
  <si>
    <t xml:space="preserve">                                                    polgármester</t>
  </si>
  <si>
    <t>8.2</t>
  </si>
  <si>
    <t>Felújítás</t>
  </si>
  <si>
    <t>Egyéb felhalmozási célú átvett pénzeszköz</t>
  </si>
  <si>
    <t>9.2</t>
  </si>
  <si>
    <t>Lakástámogatás</t>
  </si>
  <si>
    <t xml:space="preserve">                                                                                                                                                     </t>
  </si>
  <si>
    <t>államig. feladatok</t>
  </si>
  <si>
    <t>államig.  feladatok</t>
  </si>
  <si>
    <t xml:space="preserve">                           kiemelt előirányzatok és kötelező feladatok, önként vállalt feladatok, államigazgatási feladatok szerinti bontásban</t>
  </si>
  <si>
    <t xml:space="preserve">                           kiemelt előirányzatok és kötelező feladatok, önként vállalt feladatok, államigazgatási  feladatok szerinti bontásban</t>
  </si>
  <si>
    <t>Önkormányzat által irányított költségvetési szerv bevételei (Óvoda)</t>
  </si>
  <si>
    <t>Beruházási kiadás</t>
  </si>
  <si>
    <t>1.4</t>
  </si>
  <si>
    <t>Települési támogatás</t>
  </si>
  <si>
    <t>Államháztartáson belüli megelőlegezés visszafizetés</t>
  </si>
  <si>
    <t>Működési célú támogatásértékű bevétel</t>
  </si>
  <si>
    <t>2017. évi előirányzat összesen</t>
  </si>
  <si>
    <t>Önkéntes Tűzoltó Egyesület</t>
  </si>
  <si>
    <t>Vörösmárvány Alapítvány</t>
  </si>
  <si>
    <t>Sprint Futó Klub</t>
  </si>
  <si>
    <t>Háziorvosi szolgálat</t>
  </si>
  <si>
    <t>Asztalitenisz sportnak</t>
  </si>
  <si>
    <t>700</t>
  </si>
  <si>
    <t>Működési célú támogatás h.án belülre -Baj Önkormányzat fogorvosi ellátásra</t>
  </si>
  <si>
    <t>Intézményfinanszírozás</t>
  </si>
  <si>
    <t>8.3</t>
  </si>
  <si>
    <t>8.5</t>
  </si>
  <si>
    <t>8.6</t>
  </si>
  <si>
    <t>9.1.1</t>
  </si>
  <si>
    <t>9.1.2</t>
  </si>
  <si>
    <t>14.</t>
  </si>
  <si>
    <t>14.1</t>
  </si>
  <si>
    <t>14.2</t>
  </si>
  <si>
    <t>14.2.1</t>
  </si>
  <si>
    <t>14.2.2</t>
  </si>
  <si>
    <t>15.</t>
  </si>
  <si>
    <t>6.1</t>
  </si>
  <si>
    <t>6.1.1</t>
  </si>
  <si>
    <t>6.1.2</t>
  </si>
  <si>
    <t>6.1.3</t>
  </si>
  <si>
    <t>6.2</t>
  </si>
  <si>
    <t>8.4</t>
  </si>
  <si>
    <t xml:space="preserve"> 2. melléklet    1/2017. (II.16.) önkormányzati rendelethez</t>
  </si>
  <si>
    <t xml:space="preserve">     2 . melléklet    1/2017. (II.16.) 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</si>
</sst>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  <numFmt numFmtId="173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sz val="10"/>
      <color indexed="10"/>
      <name val="Times New Roman CE"/>
      <family val="1"/>
    </font>
    <font>
      <b/>
      <i/>
      <sz val="11"/>
      <name val="Times New Roman CE"/>
      <family val="1"/>
    </font>
    <font>
      <b/>
      <sz val="11"/>
      <color indexed="10"/>
      <name val="Times New Roman CE"/>
      <family val="1"/>
    </font>
    <font>
      <sz val="8"/>
      <color indexed="1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>
        <color indexed="63"/>
      </left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48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 applyFont="1" applyAlignment="1">
      <alignment/>
    </xf>
    <xf numFmtId="0" fontId="2" fillId="0" borderId="0" xfId="54" applyFill="1">
      <alignment/>
      <protection/>
    </xf>
    <xf numFmtId="172" fontId="2" fillId="0" borderId="0" xfId="54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>
      <alignment/>
      <protection/>
    </xf>
    <xf numFmtId="172" fontId="9" fillId="0" borderId="12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54" applyFont="1" applyFill="1">
      <alignment/>
      <protection/>
    </xf>
    <xf numFmtId="172" fontId="9" fillId="0" borderId="13" xfId="54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54" applyFont="1" applyFill="1">
      <alignment/>
      <protection/>
    </xf>
    <xf numFmtId="172" fontId="13" fillId="0" borderId="14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12" xfId="54" applyNumberFormat="1" applyFont="1" applyFill="1" applyBorder="1" applyAlignment="1" applyProtection="1">
      <alignment horizontal="right" vertical="center" wrapText="1"/>
      <protection/>
    </xf>
    <xf numFmtId="172" fontId="13" fillId="0" borderId="15" xfId="54" applyNumberFormat="1" applyFont="1" applyFill="1" applyBorder="1" applyAlignment="1" applyProtection="1">
      <alignment horizontal="right" vertical="center" wrapText="1"/>
      <protection/>
    </xf>
    <xf numFmtId="0" fontId="14" fillId="0" borderId="0" xfId="54" applyFont="1" applyFill="1">
      <alignment/>
      <protection/>
    </xf>
    <xf numFmtId="0" fontId="10" fillId="0" borderId="16" xfId="54" applyFont="1" applyFill="1" applyBorder="1">
      <alignment/>
      <protection/>
    </xf>
    <xf numFmtId="172" fontId="9" fillId="0" borderId="17" xfId="54" applyNumberFormat="1" applyFont="1" applyFill="1" applyBorder="1" applyAlignment="1" applyProtection="1">
      <alignment horizontal="right" vertical="center" wrapText="1"/>
      <protection/>
    </xf>
    <xf numFmtId="0" fontId="10" fillId="0" borderId="0" xfId="54" applyFont="1" applyFill="1" applyBorder="1">
      <alignment/>
      <protection/>
    </xf>
    <xf numFmtId="172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3" fillId="0" borderId="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vertical="center" wrapText="1"/>
      <protection/>
    </xf>
    <xf numFmtId="172" fontId="9" fillId="0" borderId="18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>
      <alignment/>
      <protection/>
    </xf>
    <xf numFmtId="172" fontId="13" fillId="0" borderId="14" xfId="54" applyNumberFormat="1" applyFont="1" applyFill="1" applyBorder="1" applyAlignment="1" applyProtection="1">
      <alignment vertical="center" wrapText="1"/>
      <protection locked="0"/>
    </xf>
    <xf numFmtId="0" fontId="11" fillId="0" borderId="19" xfId="54" applyFont="1" applyFill="1" applyBorder="1" applyAlignment="1" applyProtection="1">
      <alignment vertical="center" wrapText="1"/>
      <protection/>
    </xf>
    <xf numFmtId="0" fontId="9" fillId="0" borderId="11" xfId="54" applyFont="1" applyFill="1" applyBorder="1" applyAlignment="1" applyProtection="1">
      <alignment vertical="center" wrapText="1"/>
      <protection/>
    </xf>
    <xf numFmtId="172" fontId="9" fillId="0" borderId="12" xfId="54" applyNumberFormat="1" applyFont="1" applyFill="1" applyBorder="1" applyAlignment="1" applyProtection="1">
      <alignment vertical="center" wrapText="1"/>
      <protection/>
    </xf>
    <xf numFmtId="0" fontId="11" fillId="0" borderId="0" xfId="54" applyFont="1" applyFill="1">
      <alignment/>
      <protection/>
    </xf>
    <xf numFmtId="172" fontId="13" fillId="0" borderId="15" xfId="54" applyNumberFormat="1" applyFont="1" applyFill="1" applyBorder="1" applyAlignment="1" applyProtection="1">
      <alignment vertical="center" wrapText="1"/>
      <protection locked="0"/>
    </xf>
    <xf numFmtId="49" fontId="13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21" xfId="54" applyFont="1" applyFill="1" applyBorder="1" applyAlignment="1" applyProtection="1">
      <alignment vertical="center" wrapText="1"/>
      <protection/>
    </xf>
    <xf numFmtId="172" fontId="13" fillId="0" borderId="13" xfId="54" applyNumberFormat="1" applyFont="1" applyFill="1" applyBorder="1" applyAlignment="1" applyProtection="1">
      <alignment vertical="center" wrapText="1"/>
      <protection locked="0"/>
    </xf>
    <xf numFmtId="0" fontId="16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17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Continuous" vertical="center" wrapText="1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0" fontId="13" fillId="0" borderId="19" xfId="54" applyFont="1" applyFill="1" applyBorder="1" applyAlignment="1" applyProtection="1">
      <alignment horizontal="left" vertical="center" wrapText="1"/>
      <protection/>
    </xf>
    <xf numFmtId="0" fontId="13" fillId="0" borderId="22" xfId="54" applyFont="1" applyFill="1" applyBorder="1" applyAlignment="1" applyProtection="1">
      <alignment horizontal="left" vertical="center" wrapText="1"/>
      <protection/>
    </xf>
    <xf numFmtId="0" fontId="13" fillId="0" borderId="22" xfId="54" applyFont="1" applyFill="1" applyBorder="1" applyAlignment="1" applyProtection="1">
      <alignment horizontal="left" vertical="center" wrapText="1"/>
      <protection/>
    </xf>
    <xf numFmtId="0" fontId="13" fillId="0" borderId="23" xfId="54" applyFont="1" applyFill="1" applyBorder="1" applyAlignment="1" applyProtection="1">
      <alignment horizontal="left" vertical="center" wrapText="1"/>
      <protection/>
    </xf>
    <xf numFmtId="0" fontId="11" fillId="0" borderId="23" xfId="54" applyFont="1" applyFill="1" applyBorder="1" applyAlignment="1" applyProtection="1">
      <alignment horizontal="left" vertical="center" wrapText="1"/>
      <protection/>
    </xf>
    <xf numFmtId="0" fontId="15" fillId="0" borderId="11" xfId="54" applyFont="1" applyFill="1" applyBorder="1" applyAlignment="1" applyProtection="1">
      <alignment horizontal="left" vertical="center" wrapText="1"/>
      <protection/>
    </xf>
    <xf numFmtId="0" fontId="13" fillId="0" borderId="21" xfId="54" applyFont="1" applyFill="1" applyBorder="1" applyAlignment="1" applyProtection="1">
      <alignment horizontal="left" vertical="center" wrapText="1"/>
      <protection/>
    </xf>
    <xf numFmtId="0" fontId="13" fillId="0" borderId="24" xfId="54" applyFont="1" applyFill="1" applyBorder="1" applyAlignment="1" applyProtection="1">
      <alignment horizontal="left" vertical="center" wrapText="1"/>
      <protection/>
    </xf>
    <xf numFmtId="0" fontId="9" fillId="0" borderId="17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19" xfId="54" applyFont="1" applyFill="1" applyBorder="1" applyAlignment="1" applyProtection="1">
      <alignment horizontal="left" wrapText="1"/>
      <protection/>
    </xf>
    <xf numFmtId="0" fontId="2" fillId="0" borderId="0" xfId="54" applyFill="1" applyAlignment="1">
      <alignment wrapText="1"/>
      <protection/>
    </xf>
    <xf numFmtId="169" fontId="2" fillId="0" borderId="0" xfId="54" applyNumberFormat="1" applyFont="1" applyFill="1" applyBorder="1" applyAlignment="1" applyProtection="1">
      <alignment horizontal="right" vertical="center"/>
      <protection/>
    </xf>
    <xf numFmtId="169" fontId="5" fillId="0" borderId="10" xfId="0" applyNumberFormat="1" applyFont="1" applyFill="1" applyBorder="1" applyAlignment="1" applyProtection="1">
      <alignment horizontal="right"/>
      <protection/>
    </xf>
    <xf numFmtId="169" fontId="6" fillId="0" borderId="25" xfId="54" applyNumberFormat="1" applyFont="1" applyFill="1" applyBorder="1" applyAlignment="1" applyProtection="1">
      <alignment horizontal="center" vertical="center" wrapText="1"/>
      <protection/>
    </xf>
    <xf numFmtId="169" fontId="6" fillId="0" borderId="12" xfId="54" applyNumberFormat="1" applyFont="1" applyFill="1" applyBorder="1" applyAlignment="1" applyProtection="1">
      <alignment horizontal="center" vertical="center" wrapText="1"/>
      <protection/>
    </xf>
    <xf numFmtId="169" fontId="7" fillId="0" borderId="25" xfId="54" applyNumberFormat="1" applyFont="1" applyFill="1" applyBorder="1" applyAlignment="1" applyProtection="1">
      <alignment horizontal="center" vertical="center" wrapText="1"/>
      <protection/>
    </xf>
    <xf numFmtId="169" fontId="7" fillId="0" borderId="12" xfId="54" applyNumberFormat="1" applyFont="1" applyFill="1" applyBorder="1" applyAlignment="1" applyProtection="1">
      <alignment horizontal="center" vertical="center" wrapText="1"/>
      <protection/>
    </xf>
    <xf numFmtId="169" fontId="9" fillId="0" borderId="12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3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4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12" xfId="54" applyNumberFormat="1" applyFont="1" applyFill="1" applyBorder="1" applyAlignment="1" applyProtection="1">
      <alignment horizontal="right" vertical="center" wrapText="1"/>
      <protection/>
    </xf>
    <xf numFmtId="169" fontId="13" fillId="0" borderId="13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26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5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4" xfId="54" applyNumberFormat="1" applyFont="1" applyFill="1" applyBorder="1" applyAlignment="1" applyProtection="1">
      <alignment horizontal="right" vertical="center" wrapText="1"/>
      <protection/>
    </xf>
    <xf numFmtId="169" fontId="13" fillId="0" borderId="27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28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17" xfId="54" applyNumberFormat="1" applyFont="1" applyFill="1" applyBorder="1" applyAlignment="1" applyProtection="1">
      <alignment horizontal="right" vertical="center" wrapText="1"/>
      <protection/>
    </xf>
    <xf numFmtId="169" fontId="9" fillId="0" borderId="0" xfId="54" applyNumberFormat="1" applyFont="1" applyFill="1" applyBorder="1" applyAlignment="1" applyProtection="1">
      <alignment horizontal="right" vertical="center" wrapText="1"/>
      <protection/>
    </xf>
    <xf numFmtId="169" fontId="3" fillId="0" borderId="0" xfId="54" applyNumberFormat="1" applyFont="1" applyFill="1" applyBorder="1" applyAlignment="1" applyProtection="1">
      <alignment horizontal="right" vertical="center"/>
      <protection/>
    </xf>
    <xf numFmtId="169" fontId="4" fillId="0" borderId="10" xfId="54" applyNumberFormat="1" applyFont="1" applyFill="1" applyBorder="1" applyAlignment="1" applyProtection="1">
      <alignment horizontal="right" vertical="center"/>
      <protection/>
    </xf>
    <xf numFmtId="169" fontId="6" fillId="0" borderId="25" xfId="54" applyNumberFormat="1" applyFont="1" applyFill="1" applyBorder="1" applyAlignment="1" applyProtection="1">
      <alignment horizontal="right" vertical="center" wrapText="1"/>
      <protection/>
    </xf>
    <xf numFmtId="169" fontId="6" fillId="0" borderId="12" xfId="54" applyNumberFormat="1" applyFont="1" applyFill="1" applyBorder="1" applyAlignment="1" applyProtection="1">
      <alignment horizontal="right" vertical="center" wrapText="1"/>
      <protection/>
    </xf>
    <xf numFmtId="169" fontId="9" fillId="0" borderId="25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29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30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31" xfId="54" applyNumberFormat="1" applyFont="1" applyFill="1" applyBorder="1" applyAlignment="1" applyProtection="1">
      <alignment horizontal="right" vertical="center" wrapText="1" indent="1"/>
      <protection/>
    </xf>
    <xf numFmtId="169" fontId="11" fillId="0" borderId="31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30" xfId="54" applyNumberFormat="1" applyFont="1" applyFill="1" applyBorder="1" applyAlignment="1" applyProtection="1">
      <alignment horizontal="right" vertical="center" wrapText="1" indent="2"/>
      <protection/>
    </xf>
    <xf numFmtId="169" fontId="13" fillId="0" borderId="32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33" xfId="54" applyNumberFormat="1" applyFont="1" applyFill="1" applyBorder="1" applyAlignment="1" applyProtection="1">
      <alignment horizontal="right" vertical="center" wrapText="1" indent="1"/>
      <protection/>
    </xf>
    <xf numFmtId="169" fontId="9" fillId="0" borderId="17" xfId="54" applyNumberFormat="1" applyFont="1" applyFill="1" applyBorder="1" applyAlignment="1" applyProtection="1">
      <alignment horizontal="right" vertical="center" wrapText="1" indent="1"/>
      <protection/>
    </xf>
    <xf numFmtId="169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0" xfId="54" applyNumberFormat="1" applyFont="1" applyFill="1" applyBorder="1" applyAlignment="1" applyProtection="1">
      <alignment horizontal="right" vertical="center" wrapText="1"/>
      <protection/>
    </xf>
    <xf numFmtId="169" fontId="3" fillId="0" borderId="0" xfId="54" applyNumberFormat="1" applyFont="1" applyFill="1" applyBorder="1" applyAlignment="1" applyProtection="1">
      <alignment horizontal="right" vertical="center" wrapText="1"/>
      <protection/>
    </xf>
    <xf numFmtId="169" fontId="9" fillId="0" borderId="34" xfId="54" applyNumberFormat="1" applyFont="1" applyFill="1" applyBorder="1" applyAlignment="1" applyProtection="1">
      <alignment horizontal="right" vertical="center" wrapText="1"/>
      <protection/>
    </xf>
    <xf numFmtId="169" fontId="9" fillId="0" borderId="18" xfId="54" applyNumberFormat="1" applyFont="1" applyFill="1" applyBorder="1" applyAlignment="1" applyProtection="1">
      <alignment horizontal="right" vertical="center" wrapText="1"/>
      <protection/>
    </xf>
    <xf numFmtId="169" fontId="9" fillId="0" borderId="25" xfId="54" applyNumberFormat="1" applyFont="1" applyFill="1" applyBorder="1" applyAlignment="1" applyProtection="1">
      <alignment horizontal="right" vertical="center" wrapText="1"/>
      <protection/>
    </xf>
    <xf numFmtId="169" fontId="11" fillId="0" borderId="15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32" xfId="54" applyNumberFormat="1" applyFont="1" applyFill="1" applyBorder="1" applyAlignment="1" applyProtection="1">
      <alignment horizontal="right" vertical="center" wrapText="1"/>
      <protection/>
    </xf>
    <xf numFmtId="169" fontId="13" fillId="0" borderId="27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31" xfId="54" applyNumberFormat="1" applyFont="1" applyFill="1" applyBorder="1" applyAlignment="1" applyProtection="1">
      <alignment horizontal="right" vertical="center" wrapText="1" indent="2"/>
      <protection/>
    </xf>
    <xf numFmtId="169" fontId="17" fillId="0" borderId="0" xfId="54" applyNumberFormat="1" applyFont="1" applyFill="1" applyBorder="1" applyAlignment="1" applyProtection="1">
      <alignment horizontal="right" vertical="center" wrapText="1"/>
      <protection/>
    </xf>
    <xf numFmtId="169" fontId="2" fillId="0" borderId="0" xfId="54" applyNumberFormat="1" applyFill="1" applyAlignment="1">
      <alignment horizontal="right"/>
      <protection/>
    </xf>
    <xf numFmtId="172" fontId="9" fillId="0" borderId="28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11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11" xfId="54" applyNumberFormat="1" applyFont="1" applyFill="1" applyBorder="1" applyAlignment="1" applyProtection="1">
      <alignment horizontal="right" vertical="center" wrapText="1" indent="1"/>
      <protection/>
    </xf>
    <xf numFmtId="169" fontId="9" fillId="0" borderId="12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169" fontId="13" fillId="0" borderId="11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12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19" xfId="54" applyFont="1" applyFill="1" applyBorder="1" applyAlignment="1" applyProtection="1">
      <alignment horizontal="left" vertical="center" wrapText="1"/>
      <protection/>
    </xf>
    <xf numFmtId="169" fontId="13" fillId="0" borderId="19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14" xfId="54" applyNumberFormat="1" applyFont="1" applyFill="1" applyBorder="1" applyAlignment="1" applyProtection="1">
      <alignment horizontal="right" vertical="center" wrapText="1"/>
      <protection locked="0"/>
    </xf>
    <xf numFmtId="172" fontId="11" fillId="0" borderId="15" xfId="54" applyNumberFormat="1" applyFont="1" applyFill="1" applyBorder="1" applyAlignment="1" applyProtection="1">
      <alignment horizontal="right" vertical="center" wrapText="1"/>
      <protection locked="0"/>
    </xf>
    <xf numFmtId="49" fontId="13" fillId="0" borderId="35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6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/>
      <protection/>
    </xf>
    <xf numFmtId="49" fontId="17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38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Border="1" applyAlignment="1" applyProtection="1">
      <alignment horizontal="centerContinuous" vertical="center"/>
      <protection/>
    </xf>
    <xf numFmtId="49" fontId="18" fillId="0" borderId="37" xfId="54" applyNumberFormat="1" applyFont="1" applyFill="1" applyBorder="1" applyAlignment="1" applyProtection="1">
      <alignment horizontal="center" vertical="center" wrapText="1"/>
      <protection/>
    </xf>
    <xf numFmtId="49" fontId="8" fillId="0" borderId="37" xfId="54" applyNumberFormat="1" applyFont="1" applyFill="1" applyBorder="1" applyAlignment="1" applyProtection="1">
      <alignment horizontal="center" vertical="center" wrapText="1"/>
      <protection/>
    </xf>
    <xf numFmtId="49" fontId="11" fillId="0" borderId="39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9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40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 applyBorder="1" applyAlignment="1" applyProtection="1">
      <alignment horizontal="center" vertical="center" wrapText="1"/>
      <protection/>
    </xf>
    <xf numFmtId="49" fontId="13" fillId="0" borderId="38" xfId="54" applyNumberFormat="1" applyFont="1" applyFill="1" applyBorder="1" applyAlignment="1" applyProtection="1">
      <alignment horizontal="left" vertical="center" wrapText="1" indent="1"/>
      <protection/>
    </xf>
    <xf numFmtId="172" fontId="9" fillId="0" borderId="41" xfId="54" applyNumberFormat="1" applyFont="1" applyFill="1" applyBorder="1" applyAlignment="1" applyProtection="1">
      <alignment horizontal="right" vertical="center" wrapText="1"/>
      <protection locked="0"/>
    </xf>
    <xf numFmtId="172" fontId="11" fillId="0" borderId="42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43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44" xfId="54" applyNumberFormat="1" applyFont="1" applyFill="1" applyBorder="1" applyAlignment="1" applyProtection="1">
      <alignment horizontal="right" vertical="center" wrapText="1"/>
      <protection/>
    </xf>
    <xf numFmtId="172" fontId="13" fillId="0" borderId="42" xfId="54" applyNumberFormat="1" applyFont="1" applyFill="1" applyBorder="1" applyAlignment="1" applyProtection="1">
      <alignment horizontal="right" vertical="center" wrapText="1"/>
      <protection/>
    </xf>
    <xf numFmtId="172" fontId="13" fillId="0" borderId="45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45" xfId="54" applyNumberFormat="1" applyFont="1" applyFill="1" applyBorder="1" applyAlignment="1" applyProtection="1">
      <alignment horizontal="right" vertical="center" wrapText="1"/>
      <protection/>
    </xf>
    <xf numFmtId="169" fontId="13" fillId="0" borderId="46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10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14" xfId="54" applyNumberFormat="1" applyFont="1" applyFill="1" applyBorder="1" applyAlignment="1" applyProtection="1">
      <alignment horizontal="right" vertical="center" wrapText="1"/>
      <protection locked="0"/>
    </xf>
    <xf numFmtId="169" fontId="15" fillId="0" borderId="12" xfId="54" applyNumberFormat="1" applyFont="1" applyFill="1" applyBorder="1" applyAlignment="1" applyProtection="1">
      <alignment horizontal="right" vertical="center" wrapText="1" indent="1"/>
      <protection/>
    </xf>
    <xf numFmtId="0" fontId="13" fillId="0" borderId="47" xfId="54" applyFont="1" applyFill="1" applyBorder="1" applyAlignment="1" applyProtection="1">
      <alignment vertical="center" wrapText="1"/>
      <protection/>
    </xf>
    <xf numFmtId="169" fontId="13" fillId="0" borderId="34" xfId="54" applyNumberFormat="1" applyFont="1" applyFill="1" applyBorder="1" applyAlignment="1" applyProtection="1">
      <alignment horizontal="right" vertical="center" wrapText="1"/>
      <protection/>
    </xf>
    <xf numFmtId="169" fontId="13" fillId="0" borderId="18" xfId="54" applyNumberFormat="1" applyFont="1" applyFill="1" applyBorder="1" applyAlignment="1" applyProtection="1">
      <alignment horizontal="right" vertical="center" wrapText="1"/>
      <protection/>
    </xf>
    <xf numFmtId="0" fontId="9" fillId="0" borderId="47" xfId="54" applyFont="1" applyFill="1" applyBorder="1" applyAlignment="1" applyProtection="1">
      <alignment vertical="center" wrapText="1"/>
      <protection/>
    </xf>
    <xf numFmtId="169" fontId="9" fillId="0" borderId="34" xfId="54" applyNumberFormat="1" applyFont="1" applyFill="1" applyBorder="1" applyAlignment="1" applyProtection="1">
      <alignment horizontal="right" vertical="center" wrapText="1"/>
      <protection/>
    </xf>
    <xf numFmtId="0" fontId="9" fillId="0" borderId="0" xfId="54" applyFont="1" applyFill="1">
      <alignment/>
      <protection/>
    </xf>
    <xf numFmtId="0" fontId="13" fillId="0" borderId="22" xfId="54" applyFont="1" applyFill="1" applyBorder="1" applyAlignment="1" applyProtection="1">
      <alignment vertical="center" wrapText="1"/>
      <protection/>
    </xf>
    <xf numFmtId="172" fontId="9" fillId="0" borderId="13" xfId="54" applyNumberFormat="1" applyFont="1" applyFill="1" applyBorder="1" applyAlignment="1" applyProtection="1">
      <alignment vertical="center" wrapText="1"/>
      <protection/>
    </xf>
    <xf numFmtId="169" fontId="13" fillId="0" borderId="29" xfId="54" applyNumberFormat="1" applyFont="1" applyFill="1" applyBorder="1" applyAlignment="1" applyProtection="1">
      <alignment horizontal="right" vertical="center" wrapText="1"/>
      <protection/>
    </xf>
    <xf numFmtId="169" fontId="13" fillId="0" borderId="13" xfId="54" applyNumberFormat="1" applyFont="1" applyFill="1" applyBorder="1" applyAlignment="1" applyProtection="1">
      <alignment horizontal="right" vertical="center" wrapText="1"/>
      <protection/>
    </xf>
    <xf numFmtId="0" fontId="13" fillId="0" borderId="19" xfId="54" applyFont="1" applyFill="1" applyBorder="1" applyAlignment="1" applyProtection="1">
      <alignment vertical="center" wrapText="1"/>
      <protection/>
    </xf>
    <xf numFmtId="172" fontId="9" fillId="0" borderId="14" xfId="54" applyNumberFormat="1" applyFont="1" applyFill="1" applyBorder="1" applyAlignment="1" applyProtection="1">
      <alignment vertical="center" wrapText="1"/>
      <protection/>
    </xf>
    <xf numFmtId="169" fontId="13" fillId="0" borderId="30" xfId="54" applyNumberFormat="1" applyFont="1" applyFill="1" applyBorder="1" applyAlignment="1" applyProtection="1">
      <alignment horizontal="right" vertical="center" wrapText="1"/>
      <protection/>
    </xf>
    <xf numFmtId="169" fontId="13" fillId="0" borderId="14" xfId="54" applyNumberFormat="1" applyFont="1" applyFill="1" applyBorder="1" applyAlignment="1" applyProtection="1">
      <alignment horizontal="right" vertical="center" wrapText="1"/>
      <protection/>
    </xf>
    <xf numFmtId="169" fontId="9" fillId="0" borderId="12" xfId="54" applyNumberFormat="1" applyFont="1" applyFill="1" applyBorder="1" applyAlignment="1" applyProtection="1">
      <alignment horizontal="right" vertical="center" wrapText="1"/>
      <protection/>
    </xf>
    <xf numFmtId="169" fontId="13" fillId="0" borderId="45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48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48" xfId="54" applyNumberFormat="1" applyFont="1" applyFill="1" applyBorder="1" applyAlignment="1" applyProtection="1">
      <alignment vertical="center" wrapText="1"/>
      <protection locked="0"/>
    </xf>
    <xf numFmtId="0" fontId="13" fillId="0" borderId="47" xfId="54" applyFont="1" applyFill="1" applyBorder="1" applyAlignment="1" applyProtection="1">
      <alignment horizontal="left" vertical="center" wrapText="1"/>
      <protection/>
    </xf>
    <xf numFmtId="169" fontId="13" fillId="0" borderId="34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19" xfId="54" applyNumberFormat="1" applyFont="1" applyFill="1" applyBorder="1" applyAlignment="1" applyProtection="1">
      <alignment vertical="center" wrapText="1"/>
      <protection/>
    </xf>
    <xf numFmtId="169" fontId="13" fillId="0" borderId="19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19" xfId="54" applyNumberFormat="1" applyFont="1" applyFill="1" applyBorder="1" applyAlignment="1" applyProtection="1">
      <alignment vertical="center" wrapText="1"/>
      <protection locked="0"/>
    </xf>
    <xf numFmtId="169" fontId="13" fillId="0" borderId="19" xfId="54" applyNumberFormat="1" applyFont="1" applyFill="1" applyBorder="1" applyAlignment="1" applyProtection="1">
      <alignment horizontal="right" indent="6"/>
      <protection/>
    </xf>
    <xf numFmtId="0" fontId="11" fillId="0" borderId="49" xfId="54" applyFont="1" applyFill="1" applyBorder="1" applyAlignment="1" applyProtection="1">
      <alignment horizontal="left" vertical="center" wrapText="1"/>
      <protection/>
    </xf>
    <xf numFmtId="172" fontId="9" fillId="0" borderId="50" xfId="54" applyNumberFormat="1" applyFont="1" applyFill="1" applyBorder="1" applyAlignment="1" applyProtection="1">
      <alignment vertical="center" wrapText="1"/>
      <protection locked="0"/>
    </xf>
    <xf numFmtId="172" fontId="9" fillId="0" borderId="27" xfId="54" applyNumberFormat="1" applyFont="1" applyFill="1" applyBorder="1" applyAlignment="1" applyProtection="1">
      <alignment vertical="center" wrapText="1"/>
      <protection/>
    </xf>
    <xf numFmtId="169" fontId="13" fillId="0" borderId="51" xfId="54" applyNumberFormat="1" applyFont="1" applyFill="1" applyBorder="1" applyAlignment="1" applyProtection="1">
      <alignment horizontal="right" vertical="center" wrapText="1" indent="2"/>
      <protection/>
    </xf>
    <xf numFmtId="169" fontId="13" fillId="0" borderId="19" xfId="54" applyNumberFormat="1" applyFont="1" applyFill="1" applyBorder="1" applyAlignment="1" applyProtection="1">
      <alignment horizontal="right" vertical="center" wrapText="1" indent="2"/>
      <protection/>
    </xf>
    <xf numFmtId="0" fontId="2" fillId="0" borderId="0" xfId="54" applyFont="1" applyFill="1" applyAlignment="1">
      <alignment/>
      <protection/>
    </xf>
    <xf numFmtId="0" fontId="3" fillId="0" borderId="0" xfId="54" applyFont="1" applyFill="1" applyAlignment="1">
      <alignment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69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9" fillId="0" borderId="0" xfId="54" applyFont="1" applyFill="1">
      <alignment/>
      <protection/>
    </xf>
    <xf numFmtId="169" fontId="13" fillId="0" borderId="28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11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vertical="center" wrapText="1"/>
      <protection/>
    </xf>
    <xf numFmtId="172" fontId="9" fillId="0" borderId="52" xfId="54" applyNumberFormat="1" applyFont="1" applyFill="1" applyBorder="1" applyAlignment="1" applyProtection="1">
      <alignment vertical="center" wrapText="1"/>
      <protection locked="0"/>
    </xf>
    <xf numFmtId="169" fontId="11" fillId="0" borderId="21" xfId="54" applyNumberFormat="1" applyFont="1" applyFill="1" applyBorder="1" applyAlignment="1" applyProtection="1">
      <alignment horizontal="right" vertical="center" wrapText="1" indent="1"/>
      <protection/>
    </xf>
    <xf numFmtId="169" fontId="11" fillId="0" borderId="29" xfId="54" applyNumberFormat="1" applyFont="1" applyFill="1" applyBorder="1" applyAlignment="1" applyProtection="1">
      <alignment horizontal="right" vertical="center" wrapText="1" indent="1"/>
      <protection/>
    </xf>
    <xf numFmtId="169" fontId="11" fillId="0" borderId="13" xfId="54" applyNumberFormat="1" applyFont="1" applyFill="1" applyBorder="1" applyAlignment="1" applyProtection="1">
      <alignment horizontal="right" vertical="center" wrapText="1"/>
      <protection locked="0"/>
    </xf>
    <xf numFmtId="173" fontId="13" fillId="0" borderId="19" xfId="54" applyNumberFormat="1" applyFont="1" applyFill="1" applyBorder="1" applyAlignment="1" applyProtection="1">
      <alignment vertical="center" wrapText="1"/>
      <protection/>
    </xf>
    <xf numFmtId="169" fontId="9" fillId="0" borderId="41" xfId="54" applyNumberFormat="1" applyFont="1" applyFill="1" applyBorder="1" applyAlignment="1" applyProtection="1">
      <alignment horizontal="right" vertical="center" wrapText="1"/>
      <protection/>
    </xf>
    <xf numFmtId="169" fontId="13" fillId="0" borderId="53" xfId="54" applyNumberFormat="1" applyFont="1" applyFill="1" applyBorder="1" applyAlignment="1" applyProtection="1">
      <alignment horizontal="right" vertical="center" wrapText="1"/>
      <protection/>
    </xf>
    <xf numFmtId="169" fontId="13" fillId="0" borderId="54" xfId="54" applyNumberFormat="1" applyFont="1" applyFill="1" applyBorder="1" applyAlignment="1" applyProtection="1">
      <alignment horizontal="right" vertical="center" wrapText="1"/>
      <protection/>
    </xf>
    <xf numFmtId="169" fontId="13" fillId="0" borderId="51" xfId="54" applyNumberFormat="1" applyFont="1" applyFill="1" applyBorder="1" applyAlignment="1" applyProtection="1">
      <alignment horizontal="right" vertical="center" wrapText="1"/>
      <protection/>
    </xf>
    <xf numFmtId="169" fontId="13" fillId="0" borderId="10" xfId="54" applyNumberFormat="1" applyFont="1" applyFill="1" applyBorder="1" applyAlignment="1" applyProtection="1">
      <alignment horizontal="right" vertical="center" wrapText="1"/>
      <protection/>
    </xf>
    <xf numFmtId="169" fontId="13" fillId="0" borderId="55" xfId="54" applyNumberFormat="1" applyFont="1" applyFill="1" applyBorder="1" applyAlignment="1" applyProtection="1">
      <alignment horizontal="right" vertical="center" wrapText="1"/>
      <protection/>
    </xf>
    <xf numFmtId="169" fontId="9" fillId="0" borderId="43" xfId="54" applyNumberFormat="1" applyFont="1" applyFill="1" applyBorder="1" applyAlignment="1" applyProtection="1">
      <alignment horizontal="right" vertical="center" wrapText="1"/>
      <protection/>
    </xf>
    <xf numFmtId="169" fontId="13" fillId="0" borderId="56" xfId="54" applyNumberFormat="1" applyFont="1" applyFill="1" applyBorder="1" applyAlignment="1" applyProtection="1">
      <alignment horizontal="right" vertical="center" wrapText="1"/>
      <protection/>
    </xf>
    <xf numFmtId="169" fontId="9" fillId="0" borderId="11" xfId="54" applyNumberFormat="1" applyFont="1" applyFill="1" applyBorder="1" applyAlignment="1" applyProtection="1">
      <alignment horizontal="right" vertical="center" wrapText="1"/>
      <protection/>
    </xf>
    <xf numFmtId="169" fontId="13" fillId="0" borderId="33" xfId="54" applyNumberFormat="1" applyFont="1" applyFill="1" applyBorder="1" applyAlignment="1" applyProtection="1">
      <alignment horizontal="right" vertical="center" wrapText="1"/>
      <protection/>
    </xf>
    <xf numFmtId="169" fontId="13" fillId="0" borderId="30" xfId="54" applyNumberFormat="1" applyFont="1" applyFill="1" applyBorder="1" applyAlignment="1" applyProtection="1">
      <alignment horizontal="right" vertical="center" wrapText="1"/>
      <protection/>
    </xf>
    <xf numFmtId="169" fontId="13" fillId="0" borderId="31" xfId="54" applyNumberFormat="1" applyFont="1" applyFill="1" applyBorder="1" applyAlignment="1" applyProtection="1">
      <alignment horizontal="right" vertical="center" wrapText="1"/>
      <protection/>
    </xf>
    <xf numFmtId="169" fontId="15" fillId="0" borderId="25" xfId="54" applyNumberFormat="1" applyFont="1" applyFill="1" applyBorder="1" applyAlignment="1" applyProtection="1">
      <alignment horizontal="right" vertical="center" wrapText="1"/>
      <protection/>
    </xf>
    <xf numFmtId="169" fontId="11" fillId="0" borderId="53" xfId="54" applyNumberFormat="1" applyFont="1" applyFill="1" applyBorder="1" applyAlignment="1" applyProtection="1">
      <alignment horizontal="right" vertical="center" wrapText="1" indent="1"/>
      <protection/>
    </xf>
    <xf numFmtId="49" fontId="13" fillId="0" borderId="57" xfId="54" applyNumberFormat="1" applyFont="1" applyFill="1" applyBorder="1" applyAlignment="1" applyProtection="1">
      <alignment horizontal="left" vertical="center" wrapText="1" indent="1"/>
      <protection/>
    </xf>
    <xf numFmtId="0" fontId="11" fillId="0" borderId="58" xfId="54" applyFont="1" applyFill="1" applyBorder="1" applyAlignment="1" applyProtection="1">
      <alignment horizontal="left" vertical="center" wrapText="1"/>
      <protection/>
    </xf>
    <xf numFmtId="172" fontId="9" fillId="0" borderId="59" xfId="54" applyNumberFormat="1" applyFont="1" applyFill="1" applyBorder="1" applyAlignment="1" applyProtection="1">
      <alignment vertical="center" wrapText="1"/>
      <protection/>
    </xf>
    <xf numFmtId="173" fontId="13" fillId="0" borderId="19" xfId="54" applyNumberFormat="1" applyFont="1" applyFill="1" applyBorder="1" applyAlignment="1" applyProtection="1">
      <alignment horizontal="right" vertical="center" wrapText="1" indent="6"/>
      <protection/>
    </xf>
    <xf numFmtId="1" fontId="13" fillId="0" borderId="19" xfId="54" applyNumberFormat="1" applyFont="1" applyFill="1" applyBorder="1" applyAlignment="1" applyProtection="1">
      <alignment horizontal="right" vertical="center" wrapText="1"/>
      <protection/>
    </xf>
    <xf numFmtId="173" fontId="13" fillId="0" borderId="29" xfId="54" applyNumberFormat="1" applyFont="1" applyFill="1" applyBorder="1" applyAlignment="1" applyProtection="1">
      <alignment horizontal="right" vertical="center" wrapText="1" indent="6"/>
      <protection/>
    </xf>
    <xf numFmtId="173" fontId="13" fillId="0" borderId="0" xfId="54" applyNumberFormat="1" applyFont="1" applyFill="1" applyBorder="1" applyAlignment="1" applyProtection="1">
      <alignment horizontal="right" vertical="center" wrapText="1" indent="6"/>
      <protection/>
    </xf>
    <xf numFmtId="0" fontId="2" fillId="0" borderId="0" xfId="54" applyFont="1" applyFill="1" applyAlignment="1">
      <alignment horizontal="left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169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17" fillId="0" borderId="17" xfId="54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52">
      <selection activeCell="A61" sqref="A61:F61"/>
    </sheetView>
  </sheetViews>
  <sheetFormatPr defaultColWidth="9.140625" defaultRowHeight="15"/>
  <cols>
    <col min="1" max="1" width="8.8515625" style="115" customWidth="1"/>
    <col min="2" max="2" width="67.00390625" style="52" customWidth="1"/>
    <col min="3" max="3" width="16.8515625" style="1" customWidth="1"/>
    <col min="4" max="4" width="16.140625" style="95" customWidth="1"/>
    <col min="5" max="5" width="14.7109375" style="95" customWidth="1"/>
    <col min="6" max="6" width="16.8515625" style="95" customWidth="1"/>
    <col min="7" max="7" width="7.7109375" style="1" customWidth="1"/>
    <col min="8" max="16384" width="9.140625" style="1" customWidth="1"/>
  </cols>
  <sheetData>
    <row r="1" spans="1:9" ht="15.75">
      <c r="A1" s="201" t="s">
        <v>173</v>
      </c>
      <c r="B1" s="201"/>
      <c r="C1" s="201"/>
      <c r="D1" s="201"/>
      <c r="E1" s="201"/>
      <c r="F1" s="201"/>
      <c r="G1" s="201"/>
      <c r="H1" s="201"/>
      <c r="I1" s="201"/>
    </row>
    <row r="2" spans="2:9" ht="15.75">
      <c r="B2" s="201"/>
      <c r="C2" s="201"/>
      <c r="D2" s="201"/>
      <c r="E2" s="201"/>
      <c r="F2" s="201"/>
      <c r="G2" s="201"/>
      <c r="H2" s="201"/>
      <c r="I2" s="201"/>
    </row>
    <row r="3" spans="2:9" ht="15.75">
      <c r="B3" s="166" t="s">
        <v>103</v>
      </c>
      <c r="C3" s="166"/>
      <c r="D3" s="166"/>
      <c r="E3" s="166"/>
      <c r="F3" s="166"/>
      <c r="G3" s="166"/>
      <c r="H3" s="166"/>
      <c r="I3" s="166"/>
    </row>
    <row r="4" spans="2:9" ht="15.75">
      <c r="B4" s="166" t="s">
        <v>139</v>
      </c>
      <c r="C4" s="166"/>
      <c r="D4" s="166"/>
      <c r="E4" s="166"/>
      <c r="F4" s="166"/>
      <c r="G4" s="166"/>
      <c r="H4" s="166"/>
      <c r="I4" s="166"/>
    </row>
    <row r="5" spans="2:9" ht="15.75">
      <c r="B5" s="166"/>
      <c r="C5" s="166"/>
      <c r="D5" s="166"/>
      <c r="E5" s="166"/>
      <c r="F5" s="166"/>
      <c r="G5" s="166"/>
      <c r="H5" s="166"/>
      <c r="I5" s="166"/>
    </row>
    <row r="6" spans="1:6" ht="15.75" customHeight="1">
      <c r="A6" s="116" t="s">
        <v>0</v>
      </c>
      <c r="B6" s="38"/>
      <c r="C6" s="2"/>
      <c r="D6" s="71"/>
      <c r="E6" s="71"/>
      <c r="F6" s="53" t="s">
        <v>1</v>
      </c>
    </row>
    <row r="7" spans="1:6" ht="15.75" customHeight="1" thickBot="1">
      <c r="A7" s="202"/>
      <c r="B7" s="202"/>
      <c r="C7" s="3"/>
      <c r="D7" s="72"/>
      <c r="E7" s="72"/>
      <c r="F7" s="54" t="s">
        <v>2</v>
      </c>
    </row>
    <row r="8" spans="1:6" ht="37.5" customHeight="1" thickBot="1">
      <c r="A8" s="117"/>
      <c r="B8" s="4" t="s">
        <v>3</v>
      </c>
      <c r="C8" s="5" t="s">
        <v>147</v>
      </c>
      <c r="D8" s="55" t="s">
        <v>66</v>
      </c>
      <c r="E8" s="55" t="s">
        <v>67</v>
      </c>
      <c r="F8" s="56" t="s">
        <v>137</v>
      </c>
    </row>
    <row r="9" spans="1:6" s="8" customFormat="1" ht="12" customHeight="1" thickBot="1">
      <c r="A9" s="118"/>
      <c r="B9" s="6" t="s">
        <v>4</v>
      </c>
      <c r="C9" s="7" t="s">
        <v>5</v>
      </c>
      <c r="D9" s="57" t="s">
        <v>68</v>
      </c>
      <c r="E9" s="57" t="s">
        <v>69</v>
      </c>
      <c r="F9" s="58" t="s">
        <v>70</v>
      </c>
    </row>
    <row r="10" spans="1:6" s="10" customFormat="1" ht="15" customHeight="1" thickBot="1">
      <c r="A10" s="110" t="s">
        <v>6</v>
      </c>
      <c r="B10" s="39" t="s">
        <v>141</v>
      </c>
      <c r="C10" s="9">
        <f>SUM(C11:C13)</f>
        <v>48795</v>
      </c>
      <c r="D10" s="180">
        <f>SUM(D11:D13)</f>
        <v>48795</v>
      </c>
      <c r="E10" s="98">
        <f>SUM(E11:E13)</f>
        <v>0</v>
      </c>
      <c r="F10" s="99">
        <f>SUM(F11:F13)</f>
        <v>0</v>
      </c>
    </row>
    <row r="11" spans="1:6" s="10" customFormat="1" ht="15" customHeight="1">
      <c r="A11" s="109" t="s">
        <v>74</v>
      </c>
      <c r="B11" s="41" t="s">
        <v>71</v>
      </c>
      <c r="C11" s="11">
        <v>2586</v>
      </c>
      <c r="D11" s="85">
        <v>2586</v>
      </c>
      <c r="E11" s="76"/>
      <c r="F11" s="60"/>
    </row>
    <row r="12" spans="1:6" s="10" customFormat="1" ht="15" customHeight="1">
      <c r="A12" s="108" t="s">
        <v>75</v>
      </c>
      <c r="B12" s="104" t="s">
        <v>105</v>
      </c>
      <c r="C12" s="135">
        <v>46209</v>
      </c>
      <c r="D12" s="181">
        <v>46209</v>
      </c>
      <c r="E12" s="105"/>
      <c r="F12" s="106"/>
    </row>
    <row r="13" spans="1:6" s="10" customFormat="1" ht="15" customHeight="1" thickBot="1">
      <c r="A13" s="109" t="s">
        <v>76</v>
      </c>
      <c r="B13" s="41" t="s">
        <v>72</v>
      </c>
      <c r="C13" s="11"/>
      <c r="D13" s="85"/>
      <c r="E13" s="76"/>
      <c r="F13" s="60"/>
    </row>
    <row r="14" spans="1:6" s="10" customFormat="1" ht="15" customHeight="1" thickBot="1">
      <c r="A14" s="110" t="s">
        <v>7</v>
      </c>
      <c r="B14" s="101" t="s">
        <v>106</v>
      </c>
      <c r="C14" s="9">
        <f>SUM(C15:C17)</f>
        <v>34325</v>
      </c>
      <c r="D14" s="180">
        <f>SUM(D15:D17)</f>
        <v>34325</v>
      </c>
      <c r="E14" s="102"/>
      <c r="F14" s="103"/>
    </row>
    <row r="15" spans="1:6" s="10" customFormat="1" ht="15" customHeight="1">
      <c r="A15" s="109" t="s">
        <v>8</v>
      </c>
      <c r="B15" s="41" t="s">
        <v>71</v>
      </c>
      <c r="C15" s="11">
        <v>708</v>
      </c>
      <c r="D15" s="85">
        <v>708</v>
      </c>
      <c r="E15" s="76"/>
      <c r="F15" s="60"/>
    </row>
    <row r="16" spans="1:6" s="10" customFormat="1" ht="15" customHeight="1">
      <c r="A16" s="108" t="s">
        <v>14</v>
      </c>
      <c r="B16" s="104" t="s">
        <v>107</v>
      </c>
      <c r="C16" s="135">
        <v>33617</v>
      </c>
      <c r="D16" s="181">
        <v>33617</v>
      </c>
      <c r="E16" s="105"/>
      <c r="F16" s="106"/>
    </row>
    <row r="17" spans="1:6" s="10" customFormat="1" ht="15" customHeight="1" thickBot="1">
      <c r="A17" s="109" t="s">
        <v>15</v>
      </c>
      <c r="B17" s="41" t="s">
        <v>72</v>
      </c>
      <c r="C17" s="11"/>
      <c r="D17" s="85"/>
      <c r="E17" s="76"/>
      <c r="F17" s="60"/>
    </row>
    <row r="18" spans="1:6" s="10" customFormat="1" ht="15" customHeight="1" thickBot="1">
      <c r="A18" s="110" t="s">
        <v>77</v>
      </c>
      <c r="B18" s="101" t="s">
        <v>73</v>
      </c>
      <c r="C18" s="9">
        <f>SUM(C19:C24)</f>
        <v>16606</v>
      </c>
      <c r="D18" s="180">
        <f>SUM(D19:D24)</f>
        <v>12499</v>
      </c>
      <c r="E18" s="188">
        <f>SUM(E19:E23)</f>
        <v>4107</v>
      </c>
      <c r="F18" s="99">
        <f>SUM(F19:F23)</f>
        <v>0</v>
      </c>
    </row>
    <row r="19" spans="1:6" s="10" customFormat="1" ht="15" customHeight="1" thickBot="1">
      <c r="A19" s="109" t="s">
        <v>78</v>
      </c>
      <c r="B19" s="43" t="s">
        <v>17</v>
      </c>
      <c r="C19" s="96">
        <v>3965</v>
      </c>
      <c r="D19" s="182">
        <v>600</v>
      </c>
      <c r="E19" s="91">
        <v>3365</v>
      </c>
      <c r="F19" s="92"/>
    </row>
    <row r="20" spans="1:6" s="10" customFormat="1" ht="15" customHeight="1" thickBot="1">
      <c r="A20" s="108" t="s">
        <v>79</v>
      </c>
      <c r="B20" s="40" t="s">
        <v>108</v>
      </c>
      <c r="C20" s="9">
        <v>2380</v>
      </c>
      <c r="D20" s="183">
        <v>1780</v>
      </c>
      <c r="E20" s="149">
        <v>600</v>
      </c>
      <c r="F20" s="106"/>
    </row>
    <row r="21" spans="1:6" s="10" customFormat="1" ht="15" customHeight="1" thickBot="1">
      <c r="A21" s="108" t="s">
        <v>80</v>
      </c>
      <c r="B21" s="40" t="s">
        <v>109</v>
      </c>
      <c r="C21" s="9">
        <v>4682</v>
      </c>
      <c r="D21" s="183">
        <v>4682</v>
      </c>
      <c r="E21" s="149"/>
      <c r="F21" s="106"/>
    </row>
    <row r="22" spans="1:6" s="10" customFormat="1" ht="15" customHeight="1" thickBot="1">
      <c r="A22" s="108" t="s">
        <v>81</v>
      </c>
      <c r="B22" s="42" t="s">
        <v>110</v>
      </c>
      <c r="C22" s="9">
        <v>2514</v>
      </c>
      <c r="D22" s="183">
        <v>2514</v>
      </c>
      <c r="E22" s="149"/>
      <c r="F22" s="106"/>
    </row>
    <row r="23" spans="1:6" s="10" customFormat="1" ht="15" customHeight="1" thickBot="1">
      <c r="A23" s="108" t="s">
        <v>82</v>
      </c>
      <c r="B23" s="40" t="s">
        <v>18</v>
      </c>
      <c r="C23" s="9">
        <v>2565</v>
      </c>
      <c r="D23" s="183">
        <v>2423</v>
      </c>
      <c r="E23" s="149">
        <v>142</v>
      </c>
      <c r="F23" s="106"/>
    </row>
    <row r="24" spans="1:6" s="10" customFormat="1" ht="15" customHeight="1" thickBot="1">
      <c r="A24" s="109" t="s">
        <v>111</v>
      </c>
      <c r="B24" s="42" t="s">
        <v>112</v>
      </c>
      <c r="C24" s="100">
        <v>500</v>
      </c>
      <c r="D24" s="184">
        <v>500</v>
      </c>
      <c r="E24" s="189"/>
      <c r="F24" s="171"/>
    </row>
    <row r="25" spans="1:6" s="10" customFormat="1" ht="15" customHeight="1" thickBot="1">
      <c r="A25" s="110" t="s">
        <v>83</v>
      </c>
      <c r="B25" s="39" t="s">
        <v>100</v>
      </c>
      <c r="C25" s="9">
        <f>SUM(C31+C32+C26)</f>
        <v>42270</v>
      </c>
      <c r="D25" s="126">
        <f>SUM(D32+D31+D30+D28+D27)</f>
        <v>42170</v>
      </c>
      <c r="E25" s="97">
        <f>SUM(E29)</f>
        <v>100</v>
      </c>
      <c r="F25" s="9">
        <f>SUM(F26:F32)</f>
        <v>0</v>
      </c>
    </row>
    <row r="26" spans="1:6" s="12" customFormat="1" ht="15" customHeight="1" thickBot="1">
      <c r="A26" s="119" t="s">
        <v>84</v>
      </c>
      <c r="B26" s="44" t="s">
        <v>9</v>
      </c>
      <c r="C26" s="96">
        <v>36000</v>
      </c>
      <c r="D26" s="127">
        <v>35900</v>
      </c>
      <c r="E26" s="107">
        <f>SUM(E27:E30)</f>
        <v>100</v>
      </c>
      <c r="F26" s="107">
        <f>SUM(F27:F30)</f>
        <v>0</v>
      </c>
    </row>
    <row r="27" spans="1:6" s="10" customFormat="1" ht="15" customHeight="1" thickBot="1">
      <c r="A27" s="108" t="s">
        <v>85</v>
      </c>
      <c r="B27" s="40" t="s">
        <v>10</v>
      </c>
      <c r="C27" s="9">
        <v>3300</v>
      </c>
      <c r="D27" s="185">
        <v>3300</v>
      </c>
      <c r="E27" s="190"/>
      <c r="F27" s="61"/>
    </row>
    <row r="28" spans="1:6" s="10" customFormat="1" ht="15" customHeight="1" thickBot="1">
      <c r="A28" s="108" t="s">
        <v>86</v>
      </c>
      <c r="B28" s="40" t="s">
        <v>11</v>
      </c>
      <c r="C28" s="9">
        <v>4600</v>
      </c>
      <c r="D28" s="185">
        <v>4600</v>
      </c>
      <c r="E28" s="190"/>
      <c r="F28" s="61"/>
    </row>
    <row r="29" spans="1:6" s="10" customFormat="1" ht="15" customHeight="1" thickBot="1">
      <c r="A29" s="108" t="s">
        <v>87</v>
      </c>
      <c r="B29" s="40" t="s">
        <v>12</v>
      </c>
      <c r="C29" s="9">
        <v>100</v>
      </c>
      <c r="D29" s="185"/>
      <c r="E29" s="190">
        <v>100</v>
      </c>
      <c r="F29" s="61"/>
    </row>
    <row r="30" spans="1:6" s="10" customFormat="1" ht="15" customHeight="1" thickBot="1">
      <c r="A30" s="108" t="s">
        <v>88</v>
      </c>
      <c r="B30" s="40" t="s">
        <v>13</v>
      </c>
      <c r="C30" s="9">
        <v>28000</v>
      </c>
      <c r="D30" s="185">
        <v>28000</v>
      </c>
      <c r="E30" s="77"/>
      <c r="F30" s="61"/>
    </row>
    <row r="31" spans="1:6" s="10" customFormat="1" ht="15" customHeight="1" thickBot="1">
      <c r="A31" s="108" t="s">
        <v>89</v>
      </c>
      <c r="B31" s="40" t="s">
        <v>113</v>
      </c>
      <c r="C31" s="9">
        <v>270</v>
      </c>
      <c r="D31" s="185">
        <v>270</v>
      </c>
      <c r="E31" s="77"/>
      <c r="F31" s="61"/>
    </row>
    <row r="32" spans="1:6" s="10" customFormat="1" ht="15" customHeight="1" thickBot="1">
      <c r="A32" s="110" t="s">
        <v>90</v>
      </c>
      <c r="B32" s="172" t="s">
        <v>114</v>
      </c>
      <c r="C32" s="9">
        <v>6000</v>
      </c>
      <c r="D32" s="186">
        <v>6000</v>
      </c>
      <c r="E32" s="75"/>
      <c r="F32" s="59"/>
    </row>
    <row r="33" spans="1:6" s="10" customFormat="1" ht="15" customHeight="1" thickBot="1">
      <c r="A33" s="110" t="s">
        <v>20</v>
      </c>
      <c r="B33" s="39" t="s">
        <v>115</v>
      </c>
      <c r="C33" s="9">
        <v>106428</v>
      </c>
      <c r="D33" s="186">
        <v>106428</v>
      </c>
      <c r="E33" s="75"/>
      <c r="F33" s="62"/>
    </row>
    <row r="34" spans="1:6" s="10" customFormat="1" ht="15" customHeight="1" thickBot="1">
      <c r="A34" s="110" t="s">
        <v>21</v>
      </c>
      <c r="B34" s="39" t="s">
        <v>116</v>
      </c>
      <c r="C34" s="9">
        <f>SUM(C39+C35)</f>
        <v>8872</v>
      </c>
      <c r="D34" s="129">
        <v>8872</v>
      </c>
      <c r="E34" s="14">
        <f>+E35+E39</f>
        <v>0</v>
      </c>
      <c r="F34" s="14">
        <f>+F35+F39</f>
        <v>0</v>
      </c>
    </row>
    <row r="35" spans="1:6" s="10" customFormat="1" ht="15" customHeight="1" thickBot="1">
      <c r="A35" s="120" t="s">
        <v>167</v>
      </c>
      <c r="B35" s="44" t="s">
        <v>146</v>
      </c>
      <c r="C35" s="9">
        <v>8872</v>
      </c>
      <c r="D35" s="130">
        <v>8872</v>
      </c>
      <c r="E35" s="15">
        <f>SUM(E36+E37+E38)</f>
        <v>0</v>
      </c>
      <c r="F35" s="15">
        <f>SUM(F36+F37+F38)</f>
        <v>0</v>
      </c>
    </row>
    <row r="36" spans="1:6" s="10" customFormat="1" ht="15" customHeight="1" thickBot="1">
      <c r="A36" s="108" t="s">
        <v>168</v>
      </c>
      <c r="B36" s="40" t="s">
        <v>22</v>
      </c>
      <c r="C36" s="9">
        <v>4872</v>
      </c>
      <c r="D36" s="131">
        <v>4872</v>
      </c>
      <c r="E36" s="80"/>
      <c r="F36" s="61"/>
    </row>
    <row r="37" spans="1:6" s="10" customFormat="1" ht="15" customHeight="1" thickBot="1">
      <c r="A37" s="108" t="s">
        <v>169</v>
      </c>
      <c r="B37" s="40" t="s">
        <v>23</v>
      </c>
      <c r="C37" s="9"/>
      <c r="D37" s="131"/>
      <c r="E37" s="13"/>
      <c r="F37" s="61"/>
    </row>
    <row r="38" spans="1:6" s="10" customFormat="1" ht="15" customHeight="1" thickBot="1">
      <c r="A38" s="108" t="s">
        <v>170</v>
      </c>
      <c r="B38" s="40" t="s">
        <v>24</v>
      </c>
      <c r="C38" s="9">
        <v>4000</v>
      </c>
      <c r="D38" s="131">
        <v>4000</v>
      </c>
      <c r="E38" s="80"/>
      <c r="F38" s="61"/>
    </row>
    <row r="39" spans="1:6" s="10" customFormat="1" ht="15" customHeight="1" thickBot="1">
      <c r="A39" s="108" t="s">
        <v>171</v>
      </c>
      <c r="B39" s="44" t="s">
        <v>117</v>
      </c>
      <c r="C39" s="9"/>
      <c r="D39" s="132"/>
      <c r="E39" s="79"/>
      <c r="F39" s="66"/>
    </row>
    <row r="40" spans="1:6" s="10" customFormat="1" ht="15" customHeight="1" thickBot="1">
      <c r="A40" s="110" t="s">
        <v>25</v>
      </c>
      <c r="B40" s="39" t="s">
        <v>26</v>
      </c>
      <c r="C40" s="9">
        <v>80</v>
      </c>
      <c r="D40" s="129"/>
      <c r="E40" s="14">
        <f>SUM(E41:E41)</f>
        <v>80</v>
      </c>
      <c r="F40" s="14">
        <f>SUM(F41:F41)</f>
        <v>0</v>
      </c>
    </row>
    <row r="41" spans="1:6" s="10" customFormat="1" ht="15" customHeight="1" thickBot="1">
      <c r="A41" s="120" t="s">
        <v>27</v>
      </c>
      <c r="B41" s="43" t="s">
        <v>28</v>
      </c>
      <c r="C41" s="9">
        <v>80</v>
      </c>
      <c r="D41" s="187"/>
      <c r="E41" s="191">
        <v>80</v>
      </c>
      <c r="F41" s="65"/>
    </row>
    <row r="42" spans="1:8" s="10" customFormat="1" ht="15" customHeight="1" thickBot="1">
      <c r="A42" s="110" t="s">
        <v>29</v>
      </c>
      <c r="B42" s="39" t="s">
        <v>118</v>
      </c>
      <c r="C42" s="9">
        <v>112</v>
      </c>
      <c r="D42" s="186"/>
      <c r="E42" s="89">
        <v>112</v>
      </c>
      <c r="F42" s="59"/>
      <c r="H42" s="16"/>
    </row>
    <row r="43" spans="1:8" s="10" customFormat="1" ht="15" customHeight="1" thickBot="1">
      <c r="A43" s="110" t="s">
        <v>57</v>
      </c>
      <c r="B43" s="172" t="s">
        <v>133</v>
      </c>
      <c r="C43" s="9"/>
      <c r="D43" s="186"/>
      <c r="E43" s="89"/>
      <c r="F43" s="59"/>
      <c r="H43" s="16"/>
    </row>
    <row r="44" spans="1:8" s="10" customFormat="1" ht="15" customHeight="1" thickBot="1">
      <c r="A44" s="110" t="s">
        <v>131</v>
      </c>
      <c r="B44" s="172" t="s">
        <v>119</v>
      </c>
      <c r="C44" s="9">
        <v>112</v>
      </c>
      <c r="D44" s="186"/>
      <c r="E44" s="89">
        <v>112</v>
      </c>
      <c r="F44" s="59"/>
      <c r="H44" s="16"/>
    </row>
    <row r="45" spans="1:6" s="10" customFormat="1" ht="15" customHeight="1" thickBot="1">
      <c r="A45" s="110" t="s">
        <v>30</v>
      </c>
      <c r="B45" s="45" t="s">
        <v>31</v>
      </c>
      <c r="C45" s="9">
        <f>SUM(C10+C14+C18+C25+C33+C34+C40+C42)</f>
        <v>257488</v>
      </c>
      <c r="D45" s="9">
        <f>SUM(D10+D14+D18+D25+D33+D34+D40+D42)</f>
        <v>253089</v>
      </c>
      <c r="E45" s="192">
        <f>SUM(E10+E14+E18+E25+E32+E33+E34+E40+E42)</f>
        <v>4399</v>
      </c>
      <c r="F45" s="136">
        <f>SUM(F10+F14+F18+F25+F32+F33+F34+F40)</f>
        <v>0</v>
      </c>
    </row>
    <row r="46" spans="1:6" s="10" customFormat="1" ht="15" customHeight="1" thickBot="1">
      <c r="A46" s="110" t="s">
        <v>32</v>
      </c>
      <c r="B46" s="39" t="s">
        <v>33</v>
      </c>
      <c r="C46" s="9">
        <f>SUM(C47)</f>
        <v>133973</v>
      </c>
      <c r="D46" s="129">
        <f>SUM(D47:D48)</f>
        <v>133973</v>
      </c>
      <c r="E46" s="14">
        <f>SUM(E47:E48)</f>
        <v>0</v>
      </c>
      <c r="F46" s="14">
        <f>SUM(F47:F48)</f>
        <v>0</v>
      </c>
    </row>
    <row r="47" spans="1:6" s="10" customFormat="1" ht="15" customHeight="1" thickBot="1">
      <c r="A47" s="32" t="s">
        <v>34</v>
      </c>
      <c r="B47" s="46" t="s">
        <v>35</v>
      </c>
      <c r="C47" s="9">
        <v>133973</v>
      </c>
      <c r="D47" s="133">
        <v>133973</v>
      </c>
      <c r="E47" s="81"/>
      <c r="F47" s="67"/>
    </row>
    <row r="48" spans="1:6" s="10" customFormat="1" ht="15" customHeight="1" thickBot="1">
      <c r="A48" s="121" t="s">
        <v>36</v>
      </c>
      <c r="B48" s="47" t="s">
        <v>37</v>
      </c>
      <c r="C48" s="9"/>
      <c r="D48" s="134"/>
      <c r="E48" s="82"/>
      <c r="F48" s="68"/>
    </row>
    <row r="49" spans="1:6" s="10" customFormat="1" ht="15" customHeight="1" thickBot="1">
      <c r="A49" s="110" t="s">
        <v>96</v>
      </c>
      <c r="B49" s="39" t="s">
        <v>39</v>
      </c>
      <c r="C49" s="9">
        <v>0</v>
      </c>
      <c r="D49" s="128"/>
      <c r="E49" s="75"/>
      <c r="F49" s="62"/>
    </row>
    <row r="50" spans="1:7" s="10" customFormat="1" ht="15" customHeight="1" thickBot="1">
      <c r="A50" s="110" t="s">
        <v>161</v>
      </c>
      <c r="B50" s="39" t="s">
        <v>42</v>
      </c>
      <c r="C50" s="9">
        <f>SUM(C45+C46)</f>
        <v>391461</v>
      </c>
      <c r="D50" s="186">
        <f>SUM(D45+D46)</f>
        <v>387062</v>
      </c>
      <c r="E50" s="89">
        <f>SUM(E45+E46)</f>
        <v>4399</v>
      </c>
      <c r="F50" s="75">
        <f>SUM(F45+F46)</f>
        <v>0</v>
      </c>
      <c r="G50" s="17"/>
    </row>
    <row r="51" spans="1:7" s="10" customFormat="1" ht="15" customHeight="1">
      <c r="A51" s="122"/>
      <c r="B51" s="48"/>
      <c r="C51" s="18"/>
      <c r="D51" s="83"/>
      <c r="E51" s="83"/>
      <c r="F51" s="69"/>
      <c r="G51" s="19"/>
    </row>
    <row r="52" spans="1:7" s="10" customFormat="1" ht="15" customHeight="1">
      <c r="A52" s="123"/>
      <c r="B52" s="49"/>
      <c r="C52" s="20"/>
      <c r="D52" s="84"/>
      <c r="E52" s="84"/>
      <c r="F52" s="70"/>
      <c r="G52" s="19"/>
    </row>
    <row r="53" spans="1:7" s="10" customFormat="1" ht="15.75" customHeight="1">
      <c r="A53" s="123"/>
      <c r="B53" s="49"/>
      <c r="C53" s="20"/>
      <c r="D53" s="84"/>
      <c r="E53" s="84"/>
      <c r="F53" s="70"/>
      <c r="G53" s="19"/>
    </row>
    <row r="54" spans="1:7" s="10" customFormat="1" ht="15" customHeight="1">
      <c r="A54" s="123"/>
      <c r="B54" s="174" t="s">
        <v>126</v>
      </c>
      <c r="C54" s="173"/>
      <c r="D54" s="203" t="s">
        <v>127</v>
      </c>
      <c r="E54" s="203"/>
      <c r="F54" s="70"/>
      <c r="G54" s="19"/>
    </row>
    <row r="55" spans="1:6" s="10" customFormat="1" ht="23.25" customHeight="1">
      <c r="A55" s="21" t="s">
        <v>136</v>
      </c>
      <c r="B55" s="21" t="s">
        <v>130</v>
      </c>
      <c r="C55" s="21"/>
      <c r="D55" s="204" t="s">
        <v>128</v>
      </c>
      <c r="E55" s="204"/>
      <c r="F55" s="21"/>
    </row>
    <row r="56" spans="1:6" s="10" customFormat="1" ht="19.5" customHeight="1">
      <c r="A56" s="111"/>
      <c r="B56" s="21"/>
      <c r="C56" s="21"/>
      <c r="D56" s="85"/>
      <c r="E56" s="85"/>
      <c r="F56" s="85"/>
    </row>
    <row r="57" spans="1:6" s="10" customFormat="1" ht="19.5" customHeight="1">
      <c r="A57" s="111"/>
      <c r="B57" s="21"/>
      <c r="C57" s="21"/>
      <c r="D57" s="85"/>
      <c r="E57" s="85"/>
      <c r="F57" s="85"/>
    </row>
    <row r="58" spans="1:6" s="10" customFormat="1" ht="19.5" customHeight="1">
      <c r="A58" s="111"/>
      <c r="B58" s="21"/>
      <c r="C58" s="21"/>
      <c r="D58" s="85"/>
      <c r="E58" s="85"/>
      <c r="F58" s="85"/>
    </row>
    <row r="59" spans="1:6" s="10" customFormat="1" ht="19.5" customHeight="1">
      <c r="A59" s="111"/>
      <c r="B59" s="21"/>
      <c r="C59" s="21"/>
      <c r="D59" s="85"/>
      <c r="E59" s="85"/>
      <c r="F59" s="85"/>
    </row>
    <row r="60" spans="1:6" s="10" customFormat="1" ht="19.5" customHeight="1">
      <c r="A60" s="111"/>
      <c r="B60" s="21"/>
      <c r="C60" s="21"/>
      <c r="D60" s="85"/>
      <c r="E60" s="85"/>
      <c r="F60" s="85"/>
    </row>
    <row r="61" spans="1:6" s="10" customFormat="1" ht="19.5" customHeight="1">
      <c r="A61" s="201" t="s">
        <v>174</v>
      </c>
      <c r="B61" s="201"/>
      <c r="C61" s="201"/>
      <c r="D61" s="201"/>
      <c r="E61" s="201"/>
      <c r="F61" s="201"/>
    </row>
    <row r="62" spans="1:6" s="10" customFormat="1" ht="19.5" customHeight="1">
      <c r="A62" s="111"/>
      <c r="B62" s="21"/>
      <c r="C62" s="21"/>
      <c r="D62" s="85"/>
      <c r="E62" s="85"/>
      <c r="F62" s="85"/>
    </row>
    <row r="63" spans="1:6" s="170" customFormat="1" ht="19.5" customHeight="1">
      <c r="A63" s="167"/>
      <c r="B63" s="166" t="s">
        <v>103</v>
      </c>
      <c r="C63" s="168"/>
      <c r="D63" s="169"/>
      <c r="E63" s="169"/>
      <c r="F63" s="169"/>
    </row>
    <row r="64" spans="1:6" s="170" customFormat="1" ht="19.5" customHeight="1">
      <c r="A64" s="113"/>
      <c r="B64" s="166" t="s">
        <v>140</v>
      </c>
      <c r="C64" s="168"/>
      <c r="D64" s="169"/>
      <c r="E64" s="169"/>
      <c r="F64" s="169"/>
    </row>
    <row r="65" spans="1:6" s="10" customFormat="1" ht="12.75" customHeight="1">
      <c r="A65" s="124"/>
      <c r="B65" s="22"/>
      <c r="C65" s="23"/>
      <c r="D65" s="86"/>
      <c r="E65" s="86"/>
      <c r="F65" s="86"/>
    </row>
    <row r="66" spans="2:6" ht="16.5" customHeight="1">
      <c r="B66" s="50" t="s">
        <v>43</v>
      </c>
      <c r="C66" s="2"/>
      <c r="D66" s="71"/>
      <c r="E66" s="71"/>
      <c r="F66" s="53" t="s">
        <v>44</v>
      </c>
    </row>
    <row r="67" spans="1:6" ht="16.5" customHeight="1" thickBot="1">
      <c r="A67" s="202"/>
      <c r="B67" s="202"/>
      <c r="C67" s="3"/>
      <c r="D67" s="72"/>
      <c r="E67" s="72"/>
      <c r="F67" s="54" t="s">
        <v>2</v>
      </c>
    </row>
    <row r="68" spans="1:6" ht="37.5" customHeight="1" thickBot="1">
      <c r="A68" s="117"/>
      <c r="B68" s="4" t="s">
        <v>45</v>
      </c>
      <c r="C68" s="5" t="s">
        <v>147</v>
      </c>
      <c r="D68" s="73" t="s">
        <v>66</v>
      </c>
      <c r="E68" s="55" t="s">
        <v>67</v>
      </c>
      <c r="F68" s="74" t="s">
        <v>138</v>
      </c>
    </row>
    <row r="69" spans="1:6" s="8" customFormat="1" ht="12" customHeight="1" thickBot="1">
      <c r="A69" s="118"/>
      <c r="B69" s="6" t="s">
        <v>4</v>
      </c>
      <c r="C69" s="7" t="s">
        <v>5</v>
      </c>
      <c r="D69" s="57" t="s">
        <v>68</v>
      </c>
      <c r="E69" s="57" t="s">
        <v>69</v>
      </c>
      <c r="F69" s="58" t="s">
        <v>70</v>
      </c>
    </row>
    <row r="70" spans="1:6" s="25" customFormat="1" ht="18" customHeight="1" thickBot="1">
      <c r="A70" s="125" t="s">
        <v>6</v>
      </c>
      <c r="B70" s="39" t="s">
        <v>125</v>
      </c>
      <c r="C70" s="24">
        <f>SUM(C71:C74)</f>
        <v>48795</v>
      </c>
      <c r="D70" s="24">
        <f>SUM(D71:D74)</f>
        <v>48795</v>
      </c>
      <c r="E70" s="87"/>
      <c r="F70" s="88"/>
    </row>
    <row r="71" spans="1:6" s="25" customFormat="1" ht="18" customHeight="1">
      <c r="A71" s="125" t="s">
        <v>74</v>
      </c>
      <c r="B71" s="137" t="s">
        <v>97</v>
      </c>
      <c r="C71" s="24">
        <v>24679</v>
      </c>
      <c r="D71" s="138">
        <v>24679</v>
      </c>
      <c r="E71" s="138"/>
      <c r="F71" s="139"/>
    </row>
    <row r="72" spans="1:6" s="25" customFormat="1" ht="18" customHeight="1">
      <c r="A72" s="108" t="s">
        <v>75</v>
      </c>
      <c r="B72" s="147" t="s">
        <v>98</v>
      </c>
      <c r="C72" s="148">
        <v>5665</v>
      </c>
      <c r="D72" s="149">
        <v>5665</v>
      </c>
      <c r="E72" s="149"/>
      <c r="F72" s="150"/>
    </row>
    <row r="73" spans="1:6" s="25" customFormat="1" ht="18" customHeight="1">
      <c r="A73" s="109" t="s">
        <v>76</v>
      </c>
      <c r="B73" s="143" t="s">
        <v>99</v>
      </c>
      <c r="C73" s="144">
        <v>17451</v>
      </c>
      <c r="D73" s="145">
        <v>17451</v>
      </c>
      <c r="E73" s="145"/>
      <c r="F73" s="146"/>
    </row>
    <row r="74" spans="1:6" s="25" customFormat="1" ht="18" customHeight="1" thickBot="1">
      <c r="A74" s="109" t="s">
        <v>143</v>
      </c>
      <c r="B74" s="143" t="s">
        <v>142</v>
      </c>
      <c r="C74" s="144">
        <v>1000</v>
      </c>
      <c r="D74" s="145">
        <v>1000</v>
      </c>
      <c r="E74" s="145"/>
      <c r="F74" s="146"/>
    </row>
    <row r="75" spans="1:6" s="25" customFormat="1" ht="18" customHeight="1" thickBot="1">
      <c r="A75" s="125" t="s">
        <v>7</v>
      </c>
      <c r="B75" s="101" t="s">
        <v>121</v>
      </c>
      <c r="C75" s="24">
        <f>SUM(C76:C78)</f>
        <v>34325</v>
      </c>
      <c r="D75" s="87">
        <f>SUM(D76:D78)</f>
        <v>34325</v>
      </c>
      <c r="E75" s="87"/>
      <c r="F75" s="88"/>
    </row>
    <row r="76" spans="1:6" s="25" customFormat="1" ht="18" customHeight="1">
      <c r="A76" s="125" t="s">
        <v>8</v>
      </c>
      <c r="B76" s="137" t="s">
        <v>97</v>
      </c>
      <c r="C76" s="24">
        <v>24914</v>
      </c>
      <c r="D76" s="138">
        <v>24914</v>
      </c>
      <c r="E76" s="138"/>
      <c r="F76" s="139"/>
    </row>
    <row r="77" spans="1:6" s="25" customFormat="1" ht="18" customHeight="1">
      <c r="A77" s="108" t="s">
        <v>14</v>
      </c>
      <c r="B77" s="147" t="s">
        <v>98</v>
      </c>
      <c r="C77" s="148">
        <v>5674</v>
      </c>
      <c r="D77" s="149">
        <v>5674</v>
      </c>
      <c r="E77" s="149"/>
      <c r="F77" s="150"/>
    </row>
    <row r="78" spans="1:6" s="25" customFormat="1" ht="18" customHeight="1" thickBot="1">
      <c r="A78" s="109" t="s">
        <v>15</v>
      </c>
      <c r="B78" s="143" t="s">
        <v>99</v>
      </c>
      <c r="C78" s="144">
        <v>3737</v>
      </c>
      <c r="D78" s="145">
        <v>3737</v>
      </c>
      <c r="E78" s="145"/>
      <c r="F78" s="146"/>
    </row>
    <row r="79" spans="1:6" s="142" customFormat="1" ht="18" customHeight="1" thickBot="1">
      <c r="A79" s="114" t="s">
        <v>16</v>
      </c>
      <c r="B79" s="140" t="s">
        <v>101</v>
      </c>
      <c r="C79" s="24">
        <f>SUM(C94+C87+C83+C82+C81+C80)</f>
        <v>161226</v>
      </c>
      <c r="D79" s="24">
        <f>SUM(D94+D87+D83+D82+D81+D80)</f>
        <v>157511</v>
      </c>
      <c r="E79" s="141">
        <v>3715</v>
      </c>
      <c r="F79" s="151">
        <f>SUM(F81+F82+F83+F87+F94+F99+F102+F104)</f>
        <v>0</v>
      </c>
    </row>
    <row r="80" spans="1:6" s="25" customFormat="1" ht="15" customHeight="1">
      <c r="A80" s="125" t="s">
        <v>19</v>
      </c>
      <c r="B80" s="155" t="s">
        <v>46</v>
      </c>
      <c r="C80" s="24">
        <v>24962</v>
      </c>
      <c r="D80" s="156">
        <v>24962</v>
      </c>
      <c r="E80" s="156"/>
      <c r="F80" s="67"/>
    </row>
    <row r="81" spans="1:6" s="25" customFormat="1" ht="15" customHeight="1">
      <c r="A81" s="108" t="s">
        <v>20</v>
      </c>
      <c r="B81" s="40" t="s">
        <v>47</v>
      </c>
      <c r="C81" s="157">
        <v>5520</v>
      </c>
      <c r="D81" s="158">
        <v>5520</v>
      </c>
      <c r="E81" s="158"/>
      <c r="F81" s="152"/>
    </row>
    <row r="82" spans="1:6" s="25" customFormat="1" ht="15" customHeight="1">
      <c r="A82" s="108" t="s">
        <v>21</v>
      </c>
      <c r="B82" s="40" t="s">
        <v>48</v>
      </c>
      <c r="C82" s="157">
        <v>41743</v>
      </c>
      <c r="D82" s="158">
        <v>40568</v>
      </c>
      <c r="E82" s="179">
        <v>1175</v>
      </c>
      <c r="F82" s="153"/>
    </row>
    <row r="83" spans="1:6" s="25" customFormat="1" ht="15" customHeight="1">
      <c r="A83" s="108" t="s">
        <v>25</v>
      </c>
      <c r="B83" s="40" t="s">
        <v>120</v>
      </c>
      <c r="C83" s="157">
        <v>5990</v>
      </c>
      <c r="D83" s="157">
        <v>5990</v>
      </c>
      <c r="E83" s="159"/>
      <c r="F83" s="154"/>
    </row>
    <row r="84" spans="1:6" s="25" customFormat="1" ht="15" customHeight="1">
      <c r="A84" s="108" t="s">
        <v>91</v>
      </c>
      <c r="B84" s="51" t="s">
        <v>144</v>
      </c>
      <c r="C84" s="157">
        <v>3600</v>
      </c>
      <c r="D84" s="159">
        <v>3000</v>
      </c>
      <c r="E84" s="160"/>
      <c r="F84" s="153"/>
    </row>
    <row r="85" spans="1:6" s="25" customFormat="1" ht="15" customHeight="1">
      <c r="A85" s="108" t="s">
        <v>92</v>
      </c>
      <c r="B85" s="51" t="s">
        <v>122</v>
      </c>
      <c r="C85" s="157">
        <v>2010</v>
      </c>
      <c r="D85" s="159">
        <v>2010</v>
      </c>
      <c r="E85" s="160"/>
      <c r="F85" s="153"/>
    </row>
    <row r="86" spans="1:6" s="25" customFormat="1" ht="15" customHeight="1">
      <c r="A86" s="108" t="s">
        <v>93</v>
      </c>
      <c r="B86" s="51" t="s">
        <v>49</v>
      </c>
      <c r="C86" s="157">
        <v>380</v>
      </c>
      <c r="D86" s="159">
        <v>380</v>
      </c>
      <c r="E86" s="160"/>
      <c r="F86" s="153"/>
    </row>
    <row r="87" spans="1:6" s="25" customFormat="1" ht="15" customHeight="1">
      <c r="A87" s="108" t="s">
        <v>29</v>
      </c>
      <c r="B87" s="27" t="s">
        <v>50</v>
      </c>
      <c r="C87" s="157">
        <v>2585</v>
      </c>
      <c r="D87" s="159">
        <v>45</v>
      </c>
      <c r="E87" s="159">
        <v>2540</v>
      </c>
      <c r="F87" s="154">
        <f>SUM(F89+F88)</f>
        <v>0</v>
      </c>
    </row>
    <row r="88" spans="1:6" s="25" customFormat="1" ht="15" customHeight="1">
      <c r="A88" s="108" t="s">
        <v>57</v>
      </c>
      <c r="B88" s="40" t="s">
        <v>51</v>
      </c>
      <c r="C88" s="157">
        <v>700</v>
      </c>
      <c r="D88" s="159"/>
      <c r="E88" s="198" t="s">
        <v>153</v>
      </c>
      <c r="F88" s="153"/>
    </row>
    <row r="89" spans="1:6" s="25" customFormat="1" ht="15" customHeight="1">
      <c r="A89" s="108" t="s">
        <v>131</v>
      </c>
      <c r="B89" s="25" t="s">
        <v>148</v>
      </c>
      <c r="C89" s="157">
        <v>800</v>
      </c>
      <c r="D89" s="159"/>
      <c r="E89" s="179">
        <v>800</v>
      </c>
      <c r="F89" s="153"/>
    </row>
    <row r="90" spans="1:6" s="25" customFormat="1" ht="15" customHeight="1">
      <c r="A90" s="108" t="s">
        <v>156</v>
      </c>
      <c r="B90" s="40" t="s">
        <v>149</v>
      </c>
      <c r="C90" s="157">
        <v>860</v>
      </c>
      <c r="D90" s="159"/>
      <c r="E90" s="179">
        <v>860</v>
      </c>
      <c r="F90" s="153"/>
    </row>
    <row r="91" spans="1:6" s="25" customFormat="1" ht="15" customHeight="1">
      <c r="A91" s="108" t="s">
        <v>172</v>
      </c>
      <c r="B91" s="40" t="s">
        <v>152</v>
      </c>
      <c r="C91" s="157">
        <v>150</v>
      </c>
      <c r="D91" s="159"/>
      <c r="E91" s="179">
        <v>150</v>
      </c>
      <c r="F91" s="153"/>
    </row>
    <row r="92" spans="1:6" s="25" customFormat="1" ht="15" customHeight="1">
      <c r="A92" s="108" t="s">
        <v>157</v>
      </c>
      <c r="B92" s="40" t="s">
        <v>150</v>
      </c>
      <c r="C92" s="157">
        <v>30</v>
      </c>
      <c r="D92" s="159"/>
      <c r="E92" s="179">
        <v>30</v>
      </c>
      <c r="F92" s="153"/>
    </row>
    <row r="93" spans="1:6" s="25" customFormat="1" ht="15" customHeight="1">
      <c r="A93" s="108" t="s">
        <v>158</v>
      </c>
      <c r="B93" s="40" t="s">
        <v>151</v>
      </c>
      <c r="C93" s="157">
        <v>45</v>
      </c>
      <c r="D93" s="159">
        <v>45</v>
      </c>
      <c r="E93" s="179"/>
      <c r="F93" s="153"/>
    </row>
    <row r="94" spans="1:6" s="25" customFormat="1" ht="15" customHeight="1">
      <c r="A94" s="108" t="s">
        <v>30</v>
      </c>
      <c r="B94" s="27" t="s">
        <v>52</v>
      </c>
      <c r="C94" s="157">
        <f>SUM(C95+C98)</f>
        <v>80426</v>
      </c>
      <c r="D94" s="159">
        <v>80426</v>
      </c>
      <c r="E94" s="159">
        <f>SUM(E96:E97)</f>
        <v>0</v>
      </c>
      <c r="F94" s="154">
        <f>SUM(F96:F97)</f>
        <v>0</v>
      </c>
    </row>
    <row r="95" spans="1:6" s="25" customFormat="1" ht="15" customHeight="1">
      <c r="A95" s="108" t="s">
        <v>102</v>
      </c>
      <c r="B95" s="27" t="s">
        <v>155</v>
      </c>
      <c r="C95" s="157">
        <f>SUM(C96:C97)</f>
        <v>79826</v>
      </c>
      <c r="D95" s="159">
        <v>79826</v>
      </c>
      <c r="E95" s="159"/>
      <c r="F95" s="154"/>
    </row>
    <row r="96" spans="1:6" s="25" customFormat="1" ht="15" customHeight="1">
      <c r="A96" s="108" t="s">
        <v>159</v>
      </c>
      <c r="B96" s="40" t="s">
        <v>53</v>
      </c>
      <c r="C96" s="157">
        <v>33617</v>
      </c>
      <c r="D96" s="159">
        <v>33617</v>
      </c>
      <c r="E96" s="197"/>
      <c r="F96" s="153"/>
    </row>
    <row r="97" spans="1:6" s="25" customFormat="1" ht="15" customHeight="1">
      <c r="A97" s="109" t="s">
        <v>160</v>
      </c>
      <c r="B97" s="42" t="s">
        <v>54</v>
      </c>
      <c r="C97" s="144">
        <v>46209</v>
      </c>
      <c r="D97" s="34">
        <v>46209</v>
      </c>
      <c r="E97" s="199"/>
      <c r="F97" s="64"/>
    </row>
    <row r="98" spans="1:6" s="25" customFormat="1" ht="15" customHeight="1" thickBot="1">
      <c r="A98" s="109" t="s">
        <v>134</v>
      </c>
      <c r="B98" s="42" t="s">
        <v>154</v>
      </c>
      <c r="C98" s="144">
        <v>600</v>
      </c>
      <c r="D98" s="34">
        <v>600</v>
      </c>
      <c r="E98" s="200"/>
      <c r="F98" s="63"/>
    </row>
    <row r="99" spans="1:6" s="25" customFormat="1" ht="15" customHeight="1" thickBot="1">
      <c r="A99" s="110" t="s">
        <v>32</v>
      </c>
      <c r="B99" s="28" t="s">
        <v>55</v>
      </c>
      <c r="C99" s="24">
        <f>SUM(C100+C101)</f>
        <v>87113</v>
      </c>
      <c r="D99" s="24">
        <f>SUM(D100+D101)</f>
        <v>87113</v>
      </c>
      <c r="E99" s="196">
        <f>SUM(E100+E101)</f>
        <v>0</v>
      </c>
      <c r="F99" s="62"/>
    </row>
    <row r="100" spans="1:6" s="30" customFormat="1" ht="15" customHeight="1">
      <c r="A100" s="109" t="s">
        <v>34</v>
      </c>
      <c r="B100" s="161" t="s">
        <v>123</v>
      </c>
      <c r="C100" s="163">
        <v>1407</v>
      </c>
      <c r="D100" s="176">
        <v>1407</v>
      </c>
      <c r="E100" s="79"/>
      <c r="F100" s="90"/>
    </row>
    <row r="101" spans="1:6" s="30" customFormat="1" ht="15" customHeight="1" thickBot="1">
      <c r="A101" s="194" t="s">
        <v>36</v>
      </c>
      <c r="B101" s="195" t="s">
        <v>132</v>
      </c>
      <c r="C101" s="148">
        <v>85706</v>
      </c>
      <c r="D101" s="193">
        <v>85706</v>
      </c>
      <c r="E101" s="177"/>
      <c r="F101" s="178"/>
    </row>
    <row r="102" spans="1:6" s="25" customFormat="1" ht="15" customHeight="1" thickBot="1">
      <c r="A102" s="110" t="s">
        <v>38</v>
      </c>
      <c r="B102" s="28" t="s">
        <v>124</v>
      </c>
      <c r="C102" s="144">
        <v>3000</v>
      </c>
      <c r="D102" s="175">
        <f>SUM(D103:D103)</f>
        <v>3000</v>
      </c>
      <c r="E102" s="162">
        <f>SUM(E103:E103)</f>
        <v>0</v>
      </c>
      <c r="F102" s="162">
        <f>SUM(F103:F103)</f>
        <v>0</v>
      </c>
    </row>
    <row r="103" spans="1:6" s="25" customFormat="1" ht="15" customHeight="1" thickBot="1">
      <c r="A103" s="32" t="s">
        <v>40</v>
      </c>
      <c r="B103" s="33" t="s">
        <v>135</v>
      </c>
      <c r="C103" s="24">
        <v>3000</v>
      </c>
      <c r="D103" s="91">
        <v>3000</v>
      </c>
      <c r="E103" s="91"/>
      <c r="F103" s="92"/>
    </row>
    <row r="104" spans="1:6" s="25" customFormat="1" ht="15" customHeight="1" thickBot="1">
      <c r="A104" s="110" t="s">
        <v>41</v>
      </c>
      <c r="B104" s="28" t="s">
        <v>56</v>
      </c>
      <c r="C104" s="24">
        <v>53173</v>
      </c>
      <c r="D104" s="29">
        <v>53173</v>
      </c>
      <c r="E104" s="89"/>
      <c r="F104" s="62">
        <f>SUM(F105:F106)</f>
        <v>0</v>
      </c>
    </row>
    <row r="105" spans="1:6" s="25" customFormat="1" ht="15" customHeight="1">
      <c r="A105" s="120" t="s">
        <v>94</v>
      </c>
      <c r="B105" s="43" t="s">
        <v>58</v>
      </c>
      <c r="C105" s="163">
        <v>33173</v>
      </c>
      <c r="D105" s="31">
        <v>33173</v>
      </c>
      <c r="E105" s="78"/>
      <c r="F105" s="65"/>
    </row>
    <row r="106" spans="1:6" s="25" customFormat="1" ht="15" customHeight="1" thickBot="1">
      <c r="A106" s="108" t="s">
        <v>95</v>
      </c>
      <c r="B106" s="40" t="s">
        <v>59</v>
      </c>
      <c r="C106" s="144">
        <v>20000</v>
      </c>
      <c r="D106" s="26">
        <v>20000</v>
      </c>
      <c r="E106" s="77"/>
      <c r="F106" s="61"/>
    </row>
    <row r="107" spans="1:6" s="25" customFormat="1" ht="18.75" customHeight="1" thickBot="1">
      <c r="A107" s="110" t="s">
        <v>96</v>
      </c>
      <c r="B107" s="45" t="s">
        <v>60</v>
      </c>
      <c r="C107" s="24">
        <f>SUM(C104+C102+C99+C79+C75+C70)</f>
        <v>387632</v>
      </c>
      <c r="D107" s="24">
        <f>SUM(D104+D102+D99+D79+D75+D70)</f>
        <v>383917</v>
      </c>
      <c r="E107" s="24">
        <f>SUM(E99+E79)</f>
        <v>3715</v>
      </c>
      <c r="F107" s="24">
        <f>SUM(F79)</f>
        <v>0</v>
      </c>
    </row>
    <row r="108" spans="1:6" s="25" customFormat="1" ht="15" customHeight="1" thickBot="1">
      <c r="A108" s="110" t="s">
        <v>161</v>
      </c>
      <c r="B108" s="28" t="s">
        <v>61</v>
      </c>
      <c r="C108" s="24">
        <v>3829</v>
      </c>
      <c r="D108" s="29">
        <f>SUM(D109,D110)</f>
        <v>3829</v>
      </c>
      <c r="E108" s="29">
        <f>SUM(E109,E110)</f>
        <v>0</v>
      </c>
      <c r="F108" s="29">
        <f>SUM(F109,F110)</f>
        <v>0</v>
      </c>
    </row>
    <row r="109" spans="1:6" s="25" customFormat="1" ht="15" customHeight="1">
      <c r="A109" s="120" t="s">
        <v>162</v>
      </c>
      <c r="B109" s="44" t="s">
        <v>145</v>
      </c>
      <c r="C109" s="24">
        <v>3829</v>
      </c>
      <c r="D109" s="79">
        <v>3829</v>
      </c>
      <c r="E109" s="79"/>
      <c r="F109" s="66"/>
    </row>
    <row r="110" spans="1:6" s="25" customFormat="1" ht="15" customHeight="1">
      <c r="A110" s="120" t="s">
        <v>163</v>
      </c>
      <c r="B110" s="44" t="s">
        <v>63</v>
      </c>
      <c r="C110" s="148"/>
      <c r="D110" s="79"/>
      <c r="E110" s="79"/>
      <c r="F110" s="66"/>
    </row>
    <row r="111" spans="1:6" s="25" customFormat="1" ht="15" customHeight="1">
      <c r="A111" s="120" t="s">
        <v>164</v>
      </c>
      <c r="B111" s="43" t="s">
        <v>64</v>
      </c>
      <c r="C111" s="148"/>
      <c r="D111" s="164"/>
      <c r="E111" s="165"/>
      <c r="F111" s="63"/>
    </row>
    <row r="112" spans="1:6" s="25" customFormat="1" ht="15" customHeight="1" thickBot="1">
      <c r="A112" s="120" t="s">
        <v>165</v>
      </c>
      <c r="B112" s="43" t="s">
        <v>62</v>
      </c>
      <c r="C112" s="144"/>
      <c r="D112" s="93"/>
      <c r="E112" s="93"/>
      <c r="F112" s="61"/>
    </row>
    <row r="113" spans="1:12" s="25" customFormat="1" ht="15" customHeight="1" thickBot="1">
      <c r="A113" s="110" t="s">
        <v>166</v>
      </c>
      <c r="B113" s="28" t="s">
        <v>65</v>
      </c>
      <c r="C113" s="24">
        <f>SUM(C107+C108)</f>
        <v>391461</v>
      </c>
      <c r="D113" s="89">
        <f>SUM(D107+D108)</f>
        <v>387746</v>
      </c>
      <c r="E113" s="89">
        <f>SUM(E107+E108)</f>
        <v>3715</v>
      </c>
      <c r="F113" s="62">
        <f>SUM(F107,F108)</f>
        <v>0</v>
      </c>
      <c r="I113" s="35"/>
      <c r="J113" s="36"/>
      <c r="K113" s="36"/>
      <c r="L113" s="36"/>
    </row>
    <row r="114" spans="1:6" s="10" customFormat="1" ht="12.75" customHeight="1">
      <c r="A114" s="205"/>
      <c r="B114" s="205"/>
      <c r="C114" s="205"/>
      <c r="D114" s="205"/>
      <c r="E114" s="205"/>
      <c r="F114" s="205"/>
    </row>
    <row r="115" spans="1:6" s="10" customFormat="1" ht="12.75" customHeight="1">
      <c r="A115" s="112"/>
      <c r="B115" s="37"/>
      <c r="C115" s="37"/>
      <c r="D115" s="94"/>
      <c r="E115" s="94"/>
      <c r="F115" s="94"/>
    </row>
    <row r="116" spans="1:6" s="10" customFormat="1" ht="21.75" customHeight="1">
      <c r="A116" s="112"/>
      <c r="B116" s="204" t="s">
        <v>129</v>
      </c>
      <c r="C116" s="204"/>
      <c r="D116" s="204"/>
      <c r="E116" s="204"/>
      <c r="F116" s="204"/>
    </row>
    <row r="117" spans="1:6" s="10" customFormat="1" ht="20.25" customHeight="1">
      <c r="A117" s="112"/>
      <c r="B117" s="204" t="s">
        <v>104</v>
      </c>
      <c r="C117" s="204"/>
      <c r="D117" s="204"/>
      <c r="E117" s="204"/>
      <c r="F117" s="94"/>
    </row>
  </sheetData>
  <sheetProtection/>
  <mergeCells count="10">
    <mergeCell ref="A1:I1"/>
    <mergeCell ref="B2:I2"/>
    <mergeCell ref="A7:B7"/>
    <mergeCell ref="D54:E54"/>
    <mergeCell ref="D55:E55"/>
    <mergeCell ref="B117:E117"/>
    <mergeCell ref="A67:B67"/>
    <mergeCell ref="A114:F114"/>
    <mergeCell ref="B116:F116"/>
    <mergeCell ref="A61:F61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portrait" paperSize="9" scale="63" r:id="rId1"/>
  <rowBreaks count="1" manualBreakCount="1">
    <brk id="60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2017-02-16T11:03:30Z</cp:lastPrinted>
  <dcterms:created xsi:type="dcterms:W3CDTF">2013-02-08T12:10:21Z</dcterms:created>
  <dcterms:modified xsi:type="dcterms:W3CDTF">2017-02-16T11:03:37Z</dcterms:modified>
  <cp:category/>
  <cp:version/>
  <cp:contentType/>
  <cp:contentStatus/>
</cp:coreProperties>
</file>