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Jegyzőkönyvek komplett\2018\"/>
    </mc:Choice>
  </mc:AlternateContent>
  <bookViews>
    <workbookView xWindow="0" yWindow="0" windowWidth="23040" windowHeight="9060" firstSheet="9" activeTab="15"/>
  </bookViews>
  <sheets>
    <sheet name="1. számú melléklet" sheetId="16" r:id="rId1"/>
    <sheet name="2.sz. melléklet" sheetId="22" r:id="rId2"/>
    <sheet name="3. számú melléklet" sheetId="2" r:id="rId3"/>
    <sheet name="4.sz. melléklet" sheetId="14" r:id="rId4"/>
    <sheet name="5.sz. melléklet" sheetId="15" r:id="rId5"/>
    <sheet name="6. sz. melléklet" sheetId="20" r:id="rId6"/>
    <sheet name="7.sz. melléklet" sheetId="11" r:id="rId7"/>
    <sheet name="8.számú melléklet" sheetId="3" r:id="rId8"/>
    <sheet name="9. sz. melléklet" sheetId="18" r:id="rId9"/>
    <sheet name="10. sz.melléklet" sheetId="21" r:id="rId10"/>
    <sheet name="11. sz. melléklet" sheetId="19" r:id="rId11"/>
    <sheet name="12.sz. melléklet" sheetId="6" r:id="rId12"/>
    <sheet name="13. sz. melléklet" sheetId="17" r:id="rId13"/>
    <sheet name="14. sz. melléklet" sheetId="5" r:id="rId14"/>
    <sheet name="15.sz. melléklet" sheetId="24" r:id="rId15"/>
    <sheet name="16.sz. melléklet" sheetId="25" r:id="rId16"/>
    <sheet name="Munka1" sheetId="26" r:id="rId17"/>
  </sheets>
  <definedNames>
    <definedName name="_xlnm.Print_Area" localSheetId="0">'1. számú melléklet'!$A$1:$O$46</definedName>
    <definedName name="_xlnm.Print_Area" localSheetId="9">'10. sz.melléklet'!$A$1:$J$33</definedName>
    <definedName name="_xlnm.Print_Area" localSheetId="10">'11. sz. melléklet'!$A$1:$P$34</definedName>
    <definedName name="_xlnm.Print_Area" localSheetId="11">'12.sz. melléklet'!$A$1:$P$31</definedName>
    <definedName name="_xlnm.Print_Area" localSheetId="12">'13. sz. melléklet'!$A$1:$E$31</definedName>
    <definedName name="_xlnm.Print_Area" localSheetId="13">'14. sz. melléklet'!$A$1:$I$31</definedName>
    <definedName name="_xlnm.Print_Area" localSheetId="14">'15.sz. melléklet'!$A$1:$D$34</definedName>
    <definedName name="_xlnm.Print_Area" localSheetId="1">'2.sz. melléklet'!$A$1:$E$66</definedName>
    <definedName name="_xlnm.Print_Area" localSheetId="2">'3. számú melléklet'!$A$1:$L$26</definedName>
    <definedName name="_xlnm.Print_Area" localSheetId="3">'4.sz. melléklet'!$A$1:$D$54</definedName>
    <definedName name="_xlnm.Print_Area" localSheetId="4">'5.sz. melléklet'!$A$1:$E$30</definedName>
    <definedName name="_xlnm.Print_Area" localSheetId="5">'6. sz. melléklet'!$A$1:$J$26</definedName>
    <definedName name="_xlnm.Print_Area" localSheetId="6">'7.sz. melléklet'!$A$1:$N$33</definedName>
    <definedName name="_xlnm.Print_Area" localSheetId="7">'8.számú melléklet'!$A$1:$C$25</definedName>
    <definedName name="_xlnm.Print_Area" localSheetId="8">'9. sz. melléklet'!$A$1:$H$32</definedName>
  </definedNames>
  <calcPr calcId="162913"/>
</workbook>
</file>

<file path=xl/calcChain.xml><?xml version="1.0" encoding="utf-8"?>
<calcChain xmlns="http://schemas.openxmlformats.org/spreadsheetml/2006/main">
  <c r="E12" i="22" l="1"/>
  <c r="D22" i="17"/>
  <c r="F22" i="5"/>
  <c r="G22" i="5" s="1"/>
  <c r="F21" i="5"/>
  <c r="G21" i="5" s="1"/>
  <c r="F20" i="5"/>
  <c r="G20" i="5" s="1"/>
  <c r="F19" i="5"/>
  <c r="G19" i="5" s="1"/>
  <c r="F18" i="5"/>
  <c r="G18" i="5" s="1"/>
  <c r="F17" i="5"/>
  <c r="G17" i="5" s="1"/>
  <c r="F16" i="5"/>
  <c r="G16" i="5" s="1"/>
  <c r="F15" i="5"/>
  <c r="G15" i="5" s="1"/>
  <c r="F14" i="5"/>
  <c r="G14" i="5" s="1"/>
  <c r="F13" i="5"/>
  <c r="G13" i="5" s="1"/>
  <c r="F12" i="5"/>
  <c r="G12" i="5" s="1"/>
  <c r="F11" i="5"/>
  <c r="G11" i="5" s="1"/>
  <c r="O20" i="6"/>
  <c r="O10" i="6" l="1"/>
  <c r="D29" i="11"/>
  <c r="B8" i="11"/>
  <c r="C54" i="22" l="1"/>
  <c r="C46" i="22"/>
  <c r="C41" i="22"/>
  <c r="B41" i="22"/>
  <c r="D36" i="22"/>
  <c r="C36" i="22"/>
  <c r="C51" i="22" s="1"/>
  <c r="C55" i="22" s="1"/>
  <c r="B54" i="22"/>
  <c r="B46" i="22"/>
  <c r="B36" i="22"/>
  <c r="D28" i="22"/>
  <c r="D24" i="22"/>
  <c r="C28" i="22"/>
  <c r="B28" i="22"/>
  <c r="E27" i="22"/>
  <c r="E26" i="22"/>
  <c r="E25" i="22"/>
  <c r="E28" i="22" s="1"/>
  <c r="E21" i="22"/>
  <c r="E20" i="22"/>
  <c r="E19" i="22"/>
  <c r="E17" i="22"/>
  <c r="E16" i="22"/>
  <c r="E15" i="22"/>
  <c r="E13" i="22"/>
  <c r="E11" i="22"/>
  <c r="E10" i="22"/>
  <c r="C18" i="22"/>
  <c r="B18" i="22"/>
  <c r="E18" i="22" s="1"/>
  <c r="C14" i="22"/>
  <c r="C24" i="22" s="1"/>
  <c r="B14" i="22"/>
  <c r="B24" i="22" s="1"/>
  <c r="F31" i="25"/>
  <c r="F14" i="25"/>
  <c r="C29" i="22" l="1"/>
  <c r="D29" i="22"/>
  <c r="B51" i="22"/>
  <c r="B55" i="22"/>
  <c r="E55" i="22" s="1"/>
  <c r="E51" i="22"/>
  <c r="E24" i="22"/>
  <c r="B29" i="22"/>
  <c r="E14" i="22"/>
  <c r="B17" i="24"/>
  <c r="B11" i="24"/>
  <c r="B21" i="24" s="1"/>
  <c r="E29" i="22" l="1"/>
  <c r="I18" i="21"/>
  <c r="I10" i="21"/>
  <c r="F22" i="18"/>
  <c r="B16" i="3"/>
  <c r="B11" i="3"/>
  <c r="B21" i="3" s="1"/>
  <c r="I16" i="20"/>
  <c r="C20" i="15"/>
  <c r="C40" i="14"/>
  <c r="C32" i="14"/>
  <c r="C43" i="14" s="1"/>
  <c r="C13" i="14"/>
  <c r="I26" i="16"/>
  <c r="I23" i="16"/>
  <c r="I19" i="16"/>
  <c r="I15" i="16"/>
  <c r="I36" i="16" s="1"/>
  <c r="C26" i="16"/>
  <c r="C24" i="16"/>
  <c r="C20" i="16"/>
  <c r="C15" i="16"/>
  <c r="C11" i="16"/>
  <c r="C36" i="16" l="1"/>
  <c r="O24" i="6"/>
  <c r="O23" i="6"/>
  <c r="O22" i="6"/>
  <c r="O21" i="6"/>
  <c r="O19" i="6"/>
  <c r="O18" i="6"/>
  <c r="O17" i="6"/>
  <c r="O16" i="6"/>
  <c r="O15" i="6"/>
  <c r="C25" i="6"/>
  <c r="O12" i="6"/>
  <c r="O11" i="6"/>
  <c r="O9" i="6"/>
  <c r="O8" i="6"/>
  <c r="O7" i="6"/>
  <c r="N13" i="6"/>
  <c r="M13" i="6"/>
  <c r="L13" i="6"/>
  <c r="K13" i="6"/>
  <c r="J13" i="6"/>
  <c r="I13" i="6"/>
  <c r="H13" i="6"/>
  <c r="G13" i="6"/>
  <c r="F13" i="6"/>
  <c r="E13" i="6"/>
  <c r="D13" i="6"/>
  <c r="C13" i="6"/>
  <c r="O13" i="6" s="1"/>
  <c r="B28" i="11"/>
  <c r="B27" i="11"/>
  <c r="B26" i="11"/>
  <c r="B25" i="11"/>
  <c r="B24" i="11"/>
  <c r="B23" i="11"/>
  <c r="B22" i="11"/>
  <c r="B21" i="11"/>
  <c r="B20" i="11"/>
  <c r="B19" i="11"/>
  <c r="B18" i="11"/>
  <c r="B17" i="11"/>
  <c r="B16" i="11"/>
  <c r="B15" i="11"/>
  <c r="B14" i="11"/>
  <c r="B13" i="11"/>
  <c r="B12" i="11"/>
  <c r="B11" i="11"/>
  <c r="B10" i="11"/>
  <c r="B9" i="11"/>
  <c r="K29" i="11"/>
  <c r="J29" i="11"/>
  <c r="H21" i="2"/>
  <c r="K21" i="2"/>
  <c r="J21" i="2"/>
  <c r="I21" i="2"/>
  <c r="G21" i="2"/>
  <c r="E21" i="2"/>
  <c r="D21" i="2"/>
  <c r="C21" i="2"/>
  <c r="O6" i="6"/>
  <c r="H23" i="25"/>
  <c r="H14" i="25"/>
  <c r="G23" i="25"/>
  <c r="G14" i="25"/>
  <c r="F27" i="25"/>
  <c r="F33" i="25" s="1"/>
  <c r="N17" i="19"/>
  <c r="F23" i="25"/>
  <c r="F34" i="25" s="1"/>
  <c r="E24" i="5"/>
  <c r="D24" i="5"/>
  <c r="F24" i="5" s="1"/>
  <c r="G24" i="5" s="1"/>
  <c r="I28" i="19"/>
  <c r="N28" i="19"/>
  <c r="I17" i="19"/>
  <c r="M29" i="11"/>
  <c r="F21" i="2"/>
  <c r="B21" i="2"/>
  <c r="I29" i="11"/>
  <c r="H29" i="11"/>
  <c r="G29" i="11"/>
  <c r="F29" i="11"/>
  <c r="C29" i="11"/>
  <c r="B29" i="11" l="1"/>
  <c r="F25" i="6"/>
  <c r="M25" i="6" l="1"/>
  <c r="E25" i="6"/>
  <c r="D25" i="6"/>
  <c r="L25" i="6"/>
  <c r="G25" i="6"/>
  <c r="I25" i="6" l="1"/>
  <c r="K25" i="6"/>
  <c r="H25" i="6"/>
  <c r="N25" i="6"/>
  <c r="J25" i="6" l="1"/>
  <c r="O25" i="6" s="1"/>
</calcChain>
</file>

<file path=xl/sharedStrings.xml><?xml version="1.0" encoding="utf-8"?>
<sst xmlns="http://schemas.openxmlformats.org/spreadsheetml/2006/main" count="432" uniqueCount="356">
  <si>
    <t>MEGNEVEZÉS</t>
  </si>
  <si>
    <t>ELŐIRÁNYZAT</t>
  </si>
  <si>
    <t>ÖSSZESEN:</t>
  </si>
  <si>
    <t>ÁTADOTT</t>
  </si>
  <si>
    <t>1. számú melléklet</t>
  </si>
  <si>
    <t>BEVÉTELEK ÖSSZESEN</t>
  </si>
  <si>
    <t>ÖSSZES</t>
  </si>
  <si>
    <t>BEVÉTEL</t>
  </si>
  <si>
    <t>Személyi</t>
  </si>
  <si>
    <t>Dologi</t>
  </si>
  <si>
    <t>3. számú melléklet</t>
  </si>
  <si>
    <t>Összes kiadás</t>
  </si>
  <si>
    <t>Átadott</t>
  </si>
  <si>
    <t>Személyi juttatások</t>
  </si>
  <si>
    <t>ezer Ft-ban</t>
  </si>
  <si>
    <t>KIADÁSOK ÖSSZESEN:</t>
  </si>
  <si>
    <t>I.hó</t>
  </si>
  <si>
    <t>II.hó</t>
  </si>
  <si>
    <t>III. hó</t>
  </si>
  <si>
    <t>IV. hó</t>
  </si>
  <si>
    <t xml:space="preserve"> V.hó</t>
  </si>
  <si>
    <t>VI.hó</t>
  </si>
  <si>
    <t>VII.hó</t>
  </si>
  <si>
    <t>VIII.hó</t>
  </si>
  <si>
    <t>IX.hó</t>
  </si>
  <si>
    <t>X.hó</t>
  </si>
  <si>
    <t>XI.hó</t>
  </si>
  <si>
    <t>XII.hó</t>
  </si>
  <si>
    <t>Összesen</t>
  </si>
  <si>
    <t>Dologi kiadások</t>
  </si>
  <si>
    <t>Hónap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</si>
  <si>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</si>
  <si>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</si>
  <si>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</si>
  <si>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</si>
  <si>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</si>
  <si>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</si>
  <si>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</si>
  <si>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</si>
  <si>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szeptemb.</t>
  </si>
  <si>
    <t>október</t>
  </si>
  <si>
    <t>november</t>
  </si>
  <si>
    <t>december</t>
  </si>
  <si>
    <t>ÖSSZES:</t>
  </si>
  <si>
    <t>bevétel</t>
  </si>
  <si>
    <t>ÖSSZESEN</t>
  </si>
  <si>
    <t>Ellátottak</t>
  </si>
  <si>
    <t>felújítások</t>
  </si>
  <si>
    <t>Támogatás-</t>
  </si>
  <si>
    <t>értékű kiad.</t>
  </si>
  <si>
    <t>pénzeszk.</t>
  </si>
  <si>
    <t>FELHALMOZÁSI KIADÁSOK</t>
  </si>
  <si>
    <t>MŰKÖDÉSI KIADÁSOK</t>
  </si>
  <si>
    <t>juttatások</t>
  </si>
  <si>
    <t>Szociális.</t>
  </si>
  <si>
    <t>hozzáj.adó</t>
  </si>
  <si>
    <t>kiadások</t>
  </si>
  <si>
    <t>p. juttatása</t>
  </si>
  <si>
    <t xml:space="preserve">Önkorm. ktgv. támogatása  </t>
  </si>
  <si>
    <t>Szociális hozzájárulási adó</t>
  </si>
  <si>
    <t>Összesen:</t>
  </si>
  <si>
    <t xml:space="preserve">                         2004. I. FÉLÉVI EGYSÉGES PÉNZALAP ÖSSZEVONT MÉRLEGE</t>
  </si>
  <si>
    <t>ADATOK:ezer forintban</t>
  </si>
  <si>
    <t>BEVÉTELEK</t>
  </si>
  <si>
    <t>KIADÁSOK</t>
  </si>
  <si>
    <t>ER</t>
  </si>
  <si>
    <t>Müködési kiadások</t>
  </si>
  <si>
    <t>Közhatalmi bevétel</t>
  </si>
  <si>
    <t>EREDETI ELŐIRÁNYZAT</t>
  </si>
  <si>
    <t>8. számú melléklet</t>
  </si>
  <si>
    <t>FELHALMOZÁSI BEVÉTEL</t>
  </si>
  <si>
    <t>MŰKÖDÉSI BEVÉTEL</t>
  </si>
  <si>
    <t>Felhalmozásra</t>
  </si>
  <si>
    <t>átvett pe.</t>
  </si>
  <si>
    <t>Közhatalmi</t>
  </si>
  <si>
    <t>Önkormányzatok</t>
  </si>
  <si>
    <t>Nyitó</t>
  </si>
  <si>
    <t>pénzáll.</t>
  </si>
  <si>
    <t>Pénzforgalmi</t>
  </si>
  <si>
    <t>Bevétel</t>
  </si>
  <si>
    <t>Kiadás</t>
  </si>
  <si>
    <t>Egyenleg</t>
  </si>
  <si>
    <t>Záró</t>
  </si>
  <si>
    <t>pénzállomány</t>
  </si>
  <si>
    <t>KIMUTATÁS AZ ÖNKORMÁNYZAT KÖZVETTETT TÁMOGATÁSAIRÓL</t>
  </si>
  <si>
    <t>JOGCÍM</t>
  </si>
  <si>
    <t>Mentesség</t>
  </si>
  <si>
    <t>Kedvezmény</t>
  </si>
  <si>
    <t>13. számú melléklet</t>
  </si>
  <si>
    <t>Lakosságszám 2008.01.01-én 827 fő</t>
  </si>
  <si>
    <t>Megnevezés</t>
  </si>
  <si>
    <t>adatok forintban</t>
  </si>
  <si>
    <t>3. SZÁMÚ MELLÉKLET ÖSSZESEN:</t>
  </si>
  <si>
    <t>2. számú melléklet</t>
  </si>
  <si>
    <t>6. számú melléklet</t>
  </si>
  <si>
    <t>9. számú melléklet</t>
  </si>
  <si>
    <t>7. számú melléklet</t>
  </si>
  <si>
    <t xml:space="preserve"> - Közhatalmi bevétel</t>
  </si>
  <si>
    <t>MŰKÖDÉSI KIADÁSOK:</t>
  </si>
  <si>
    <t>MŰKÖDÉSI BEVÉTELEK:</t>
  </si>
  <si>
    <t>FELHALMOZÁSI KIADÁSOK:</t>
  </si>
  <si>
    <t>FELHALMOZÁSI BEVÉTELEK:</t>
  </si>
  <si>
    <t xml:space="preserve"> - Személyi juttatások</t>
  </si>
  <si>
    <t xml:space="preserve"> - Szociális hozzájárulási adó</t>
  </si>
  <si>
    <t xml:space="preserve"> - Dologi kiadások</t>
  </si>
  <si>
    <t xml:space="preserve"> - Ellátottak pénzbeli juttatása</t>
  </si>
  <si>
    <t>MŰKÖDÉSI ÉS FELHALMOZÁSI CÉLÚ BEVÉTELI ÉS KIADÁSI ELŐIRÁNYZATOK BEMUTATÁSA MÉRLEGSZERŰEN</t>
  </si>
  <si>
    <t>forintban</t>
  </si>
  <si>
    <t>10. számú melléklet</t>
  </si>
  <si>
    <t>Támogatásértékű felhalmozási kiadás:</t>
  </si>
  <si>
    <t>Felhalmozási célú pénzeszköz átadás államháztartáson kívülre:</t>
  </si>
  <si>
    <t>Pénzmaradvány</t>
  </si>
  <si>
    <t>Költségvetési törvény 2.  melléklete alapján</t>
  </si>
  <si>
    <t>HELYI ÖNKORMÁNYZATOK MŰKÖDÉSÉNEK ÁLTALÁNOS TÁMOGATÁSA</t>
  </si>
  <si>
    <t>Zöldterület-gazdálkodással kapcsolatos feladatok ellátásának támogatása</t>
  </si>
  <si>
    <t>Közvilágítás fenntartásának támogatása</t>
  </si>
  <si>
    <t>Köztemető fenntartással kapcsolatos feladatok támogatása</t>
  </si>
  <si>
    <t>Közutak fenntartásának támogatása</t>
  </si>
  <si>
    <t>Egyéb kötelező önkormányzati feladatok támogatása</t>
  </si>
  <si>
    <t>TELEPÜLÉSI ÖNKORMÁNYZATOK EGYES KÖZNEVELÉSI ÉS GYERMEKÉTKEZTETÉSI FELADATAINAK</t>
  </si>
  <si>
    <t>TÁMOGATÁSA</t>
  </si>
  <si>
    <t>Óvodaped. és óvodaped. nevelő munkáját közvetlenül segítők bértámogatása (8 hó)</t>
  </si>
  <si>
    <t>Óvodaped. és óvodaped. nevelő munkáját közvetlenül segítők bértámogatása (4 hó)</t>
  </si>
  <si>
    <t>Óvodaműködtetési támogatás</t>
  </si>
  <si>
    <t>KÖNYVTÁRI, KÖZMŰVELŐDÉSI FELADATOK TÁMOGATÁSA</t>
  </si>
  <si>
    <t>Nyilvános könyvtári és közművelődési feladatokhoz</t>
  </si>
  <si>
    <t>adatok e FT-ban</t>
  </si>
  <si>
    <t>14. számú melléklet</t>
  </si>
  <si>
    <t xml:space="preserve">KÖTELEZŐ </t>
  </si>
  <si>
    <t>ÖNKÉNT VÁLLALT</t>
  </si>
  <si>
    <t>ÁLLAMIGAZGATÁSI</t>
  </si>
  <si>
    <t>FEALADAT</t>
  </si>
  <si>
    <t>FELADAT</t>
  </si>
  <si>
    <t>SZEMÉLYI JUTTATÁSOK</t>
  </si>
  <si>
    <t>MUNKAADÓT TERH. JÁRULÉKOK ÉS SZOC.HOZ.ADÓ</t>
  </si>
  <si>
    <t>DOLOGI KIADÁSOK</t>
  </si>
  <si>
    <t>MŰKÖDÉSI KÖLTSÉGVETÉS ÖSSZESEN:</t>
  </si>
  <si>
    <t>FELHALMOZÁSI KÖLTSÉGVETÉS ÖSSZESEN:</t>
  </si>
  <si>
    <t>KIADÁSOK MINDÖSSZESEN:</t>
  </si>
  <si>
    <t>KÖTELEZŐ</t>
  </si>
  <si>
    <t>ÁLLAMIGAZGTÁSI</t>
  </si>
  <si>
    <t>FELHALMOZÁS KÖLTSÉGVETÉS ÖSSZESEN:</t>
  </si>
  <si>
    <t>BEVÉTELEK MINDÖSSZESEN:</t>
  </si>
  <si>
    <t>15. számú melléklet</t>
  </si>
  <si>
    <t>Kormányzati funkciók</t>
  </si>
  <si>
    <t>KORMÁNYZATI FUNKCIÓK</t>
  </si>
  <si>
    <t>TÁMOGATÁSÉRTÉKŰ FELHALMOZÁSI KIADÁSAI  ÉS FELHALMOZÁSI CÉLÚ PE. ÁTADÁSAI</t>
  </si>
  <si>
    <t>4. számú melléklet</t>
  </si>
  <si>
    <t xml:space="preserve">5. számú melléklet </t>
  </si>
  <si>
    <t>11. számú melléklet</t>
  </si>
  <si>
    <t>12.számú melléklet</t>
  </si>
  <si>
    <t>BERUHÁZÁS:</t>
  </si>
  <si>
    <t>FELÚJÍTÁS</t>
  </si>
  <si>
    <t>KÖZHATALMI BEVÉTELEK</t>
  </si>
  <si>
    <t>Óvodapedagógusok bértámogatása (8 hó)</t>
  </si>
  <si>
    <t>Óvodapedagógusok bértámogatása (4 hó)</t>
  </si>
  <si>
    <t>Többlet kiadások támogatása</t>
  </si>
  <si>
    <t>Pótlolagos összeg bértámogatáshoz</t>
  </si>
  <si>
    <t>VASSZENTMIHÁLY KÖZSÉG  ÖNKORMÁNYZATA</t>
  </si>
  <si>
    <t>Önkormányzatok működési támogatása</t>
  </si>
  <si>
    <t>Közhatalmi bevételek:</t>
  </si>
  <si>
    <t>- gépjárműadó</t>
  </si>
  <si>
    <t>- talajterhelési díj</t>
  </si>
  <si>
    <t>Működési bevételek:</t>
  </si>
  <si>
    <t>- kaszálási díj</t>
  </si>
  <si>
    <t>- térítési díj befizetés (szociális étkeztetés)</t>
  </si>
  <si>
    <t>- helyi önkormányzatoktól</t>
  </si>
  <si>
    <t>Általános tartalék</t>
  </si>
  <si>
    <t>- helyi önkormányzatoknak</t>
  </si>
  <si>
    <t>- önkormányzati társulásnak</t>
  </si>
  <si>
    <t>- civil szervezetnek</t>
  </si>
  <si>
    <t>Ellátottak pénzbeli juttatásai</t>
  </si>
  <si>
    <t>Felhalmozási kiadások</t>
  </si>
  <si>
    <t>VASSZENTMIHÁLY KÖZSÉG ÖNKORMÁNYZAT</t>
  </si>
  <si>
    <t>ELLÁTOTTAK PÉNZBELI JUTTATÁSAI</t>
  </si>
  <si>
    <t>EGYÉB MŰKÖDÉSI CÉLÚ TÁMOGATÁS ÁHT-N BELÜLRE</t>
  </si>
  <si>
    <t>EGYÉB MŰKÖDÉSI CÉLÚ TÁMOGATÁS ÁHT-N KÍVÜLRE</t>
  </si>
  <si>
    <t>ÁLTALÁNOS TARTALÉK</t>
  </si>
  <si>
    <t>ÖNKORMÁNYZATOK MŰKÖDÉSI TÁMOGATÁSA</t>
  </si>
  <si>
    <t>MŰKÖDÉSI BEVÉTELEK</t>
  </si>
  <si>
    <t>- OEP-től</t>
  </si>
  <si>
    <t>ELŐZŐ ÉVI FELHALMOZÁSI CÉLÚ PÉNZMARADVÁNY</t>
  </si>
  <si>
    <t>VASSZENTMIHÁLY KÖZSÉG ÖNKORMÁNYZAT BEVÉTELEI KORMÁNYZATI FUNKCIÓKÉNT</t>
  </si>
  <si>
    <t>adatok ezer Ft-ban</t>
  </si>
  <si>
    <t>107051. szociális étkeztetés</t>
  </si>
  <si>
    <t>072111. háziorvosi alapellátás</t>
  </si>
  <si>
    <t>Pénzmarad-</t>
  </si>
  <si>
    <t>vány</t>
  </si>
  <si>
    <t>működési</t>
  </si>
  <si>
    <t>Egyéb műk.cél.</t>
  </si>
  <si>
    <t>tám.ért.bev.</t>
  </si>
  <si>
    <t>működési tám.</t>
  </si>
  <si>
    <t>Egyéb műk.c.</t>
  </si>
  <si>
    <t>átv.p.eszköz</t>
  </si>
  <si>
    <t>VASSZENTMIHÁLY KÖZSÉG ÖNKORMÁNYZATA</t>
  </si>
  <si>
    <t>gépjárműadó</t>
  </si>
  <si>
    <t>talajterhelési díj</t>
  </si>
  <si>
    <t>adatok ezer FT-ban</t>
  </si>
  <si>
    <t>egyéb műk.t.</t>
  </si>
  <si>
    <t>ÁHT-n belülre</t>
  </si>
  <si>
    <t>egyéb műk.c</t>
  </si>
  <si>
    <t>tám.ÁHT-n k</t>
  </si>
  <si>
    <t>Általános</t>
  </si>
  <si>
    <t>tartalék</t>
  </si>
  <si>
    <t>EGYÉB MŰKÖDÉSI CÉLÚ TÁMOGATÁSOK ÁHT-N KÍVÜLRE:</t>
  </si>
  <si>
    <t>EGYÉB MŰKÖDÉSI CÉLÚ TÁMOGATÁSOK ÁHT-N BELÜLRE:</t>
  </si>
  <si>
    <t xml:space="preserve"> - működési bevétel</t>
  </si>
  <si>
    <t xml:space="preserve"> - Önkormányzatok működési támogatása</t>
  </si>
  <si>
    <t xml:space="preserve"> - Egyéb működési célú támogatás ÁHT-n belülre</t>
  </si>
  <si>
    <t xml:space="preserve"> - Egyéb működési célú támogatás ÁHT-n kívülre</t>
  </si>
  <si>
    <t xml:space="preserve"> - Általános tartalék</t>
  </si>
  <si>
    <t>- Pénzmaradvány</t>
  </si>
  <si>
    <t>működési bevétel</t>
  </si>
  <si>
    <t>Egyéb műk.c..tám.ért.b.ÁHT-n bel.</t>
  </si>
  <si>
    <t>Egyéb műk.c.tám.ÁHT-n belülre</t>
  </si>
  <si>
    <t>Egyéb műk.c.tám.ÁHT-n kívülre</t>
  </si>
  <si>
    <t>adatok ezer  FT-ban</t>
  </si>
  <si>
    <t>-talajterhelési díj</t>
  </si>
  <si>
    <t xml:space="preserve"> - Szociális étkeztetés térítési díj </t>
  </si>
  <si>
    <t xml:space="preserve">Vasszentmihály  Község Önkormányzat </t>
  </si>
  <si>
    <t>alakulását bemutató mérleg</t>
  </si>
  <si>
    <t>16. számú melléklet</t>
  </si>
  <si>
    <t>Közhatalmi bevételek</t>
  </si>
  <si>
    <t>Működési bevételek</t>
  </si>
  <si>
    <t>Egyéb működési célú tám.ért.bev.ÁHT-n belülről</t>
  </si>
  <si>
    <t>Működési bevételek összesen</t>
  </si>
  <si>
    <t>Munkaadókat terhelő járulékok</t>
  </si>
  <si>
    <t>Egyéb működési célú támogatás ÁHT-n belülre</t>
  </si>
  <si>
    <t>Egyéb működési célú támogatás ÁHT-n kívülre</t>
  </si>
  <si>
    <t>Működési kiadások összesen</t>
  </si>
  <si>
    <t>Felhalmozási célú előző évi pénzmaradvány ig.</t>
  </si>
  <si>
    <t>Felhalmozási célú kiadások (felújítás)</t>
  </si>
  <si>
    <t>Felhalmozási célú kiadások összesen</t>
  </si>
  <si>
    <t>Önkormányzat bevételei összesen</t>
  </si>
  <si>
    <t>Önkormányzat kiadásai összesen</t>
  </si>
  <si>
    <t>2018.</t>
  </si>
  <si>
    <t>"- késedelmi és önellenőrzési pótlék</t>
  </si>
  <si>
    <t>Egyéb működési célú támogatások ÁHT-n bel.</t>
  </si>
  <si>
    <t>- helyi önkormányzatoktól (védőnői szolgálat)</t>
  </si>
  <si>
    <t>- OEP támogatás (védőnő)</t>
  </si>
  <si>
    <t>- haszonbérleti díjak</t>
  </si>
  <si>
    <t>működési pénzmaradvány</t>
  </si>
  <si>
    <t>felhalmozási pénzmaradvány</t>
  </si>
  <si>
    <t>Egyéb működési célú tám. ÁHT-n bel.</t>
  </si>
  <si>
    <t xml:space="preserve"> társulásnak</t>
  </si>
  <si>
    <t xml:space="preserve"> helyi önkormányzatnak</t>
  </si>
  <si>
    <t>Egyéb működési célú tám. ÁHT-n kív.</t>
  </si>
  <si>
    <t>Tartalékok</t>
  </si>
  <si>
    <t>Települési önkormányzatok szociális,gyerm. és gyermekétk. Fel.tám.</t>
  </si>
  <si>
    <t>késedelmi és önellenőrzési pótlék</t>
  </si>
  <si>
    <t>EGYÉB MŰKÖDÉSI CÉLÚ TÁMOGATÁSOK ÁHTN- BELÜLRŐL</t>
  </si>
  <si>
    <t>EGYÉB MŰKÖDÉSI CÉLÚ TÁMOGATÁSOK ÁHT-N BELÜLRŐL</t>
  </si>
  <si>
    <t>helyi önkormányzatoktól (védőnői szolgálat)</t>
  </si>
  <si>
    <t>OEP támogatás (védőnő)</t>
  </si>
  <si>
    <t>- helyi önkormányzatnak (orvosi ügyelet)</t>
  </si>
  <si>
    <t>- társulásnak (házi segítségnyújtás, jelzőrendszeres házi s., családsegítés..)</t>
  </si>
  <si>
    <t>köztemetés</t>
  </si>
  <si>
    <t xml:space="preserve"> - Egyéb műk.célú támogatás ÁHT-n belülről</t>
  </si>
  <si>
    <t>018010.Önkorm.elsz.a közp.ktgvetéssel</t>
  </si>
  <si>
    <t>041233. Hosszabb időtartamú közfogl.</t>
  </si>
  <si>
    <t>013350. Önkorm-i vagyonnal való gazd.</t>
  </si>
  <si>
    <t>900020. Önkor.funkc.nem sor.bev.ÁHT-n k.</t>
  </si>
  <si>
    <t>066020. Város,-községgazd. Egyéb szolg.</t>
  </si>
  <si>
    <t>107051. Szociális étkeztetés</t>
  </si>
  <si>
    <t>074031. Család és nővédelmi eü-i gondozás</t>
  </si>
  <si>
    <t>018030. Támogatási célú finanszírozási műv.</t>
  </si>
  <si>
    <t>beruházás</t>
  </si>
  <si>
    <t>045160. Közutak,hidak,alagutak üzemeltetése</t>
  </si>
  <si>
    <t>011130. Önkorm.és önkorm-i hiv.jogalk.tev.</t>
  </si>
  <si>
    <t>107053. jelzőrendszeres házi segítségnyújtás</t>
  </si>
  <si>
    <t>104060. családsegítés</t>
  </si>
  <si>
    <t>101222. támogató szolgáltatás</t>
  </si>
  <si>
    <t>013350. önkormányzati vagyonnal való gazd.</t>
  </si>
  <si>
    <t>064010. közvilágítás</t>
  </si>
  <si>
    <t>066020. város- és községgazdálkodás</t>
  </si>
  <si>
    <t>072112. háziorvosi ügyelet</t>
  </si>
  <si>
    <t>074031. család és növédelmi eü-i gond.</t>
  </si>
  <si>
    <t>107060. egyéb szociális pénzbeli és term.ell.</t>
  </si>
  <si>
    <t>082044. könyvtári szolgáltatás</t>
  </si>
  <si>
    <t>082091. kőzművelődési tevékenység</t>
  </si>
  <si>
    <t>013320. köztemető fenntartás</t>
  </si>
  <si>
    <t>041233. hosszabb időtartamú közfogl.</t>
  </si>
  <si>
    <t>051030. nem veszélyes (települési) hulladék</t>
  </si>
  <si>
    <t>084031. civil szervezetk támogatása</t>
  </si>
  <si>
    <t>Beruházás</t>
  </si>
  <si>
    <t>Felújítás</t>
  </si>
  <si>
    <t>BERUHÁZÁS</t>
  </si>
  <si>
    <t>- késedelmi és önellenőrzési pótlék</t>
  </si>
  <si>
    <t>- elkülönített állami pü-i alap-tól (közfoglalkoztatás)</t>
  </si>
  <si>
    <t>- elkülönített állami pü-i alaptól</t>
  </si>
  <si>
    <t xml:space="preserve">Munkaadókat terh.jár. </t>
  </si>
  <si>
    <t>- egyéb vállalkozásnak</t>
  </si>
  <si>
    <t>- felújítások</t>
  </si>
  <si>
    <t>Egyéb működési célú támogatások ÁHT-n kív.</t>
  </si>
  <si>
    <t>- egyéb vállalkozástól</t>
  </si>
  <si>
    <t>Kiegészítés</t>
  </si>
  <si>
    <t>elkülönített állami pü-i alapoktól (közfoglalkoztatás)</t>
  </si>
  <si>
    <t xml:space="preserve"> - Egyéb műk.célú támogatás ÁHT-n kívülről                          </t>
  </si>
  <si>
    <t>- felújítás</t>
  </si>
  <si>
    <t>önkormányzati épület felújítás (hivatal)</t>
  </si>
  <si>
    <t>2019.</t>
  </si>
  <si>
    <t>Egyéb működési célú tám.ért.bev.ÁHT-n kívülről</t>
  </si>
  <si>
    <t>EGYÉB MŰK. CÉLÚ TÁM.ÉRT.BEV. ÁHT-N BELÜLRŐL</t>
  </si>
  <si>
    <t>EGYÉB MŰK. CÉLÚ TÁM.ÉRT.BEV. ÁHT-N KÍVÜLRŐL</t>
  </si>
  <si>
    <t xml:space="preserve"> - egyéb vállalkozásnak</t>
  </si>
  <si>
    <t xml:space="preserve"> - egyéb vállalkozástól</t>
  </si>
  <si>
    <t>011130. Önkormányzati igazgatás</t>
  </si>
  <si>
    <t>072111. Háziorvosi alapellátás</t>
  </si>
  <si>
    <t>018030. finanszírozási műveletek</t>
  </si>
  <si>
    <t>Egyéb műk.c.p.átv.ÁHT-n kív.</t>
  </si>
  <si>
    <t>2018. ÉVI PÉNZFORGALMI  MÉRLEG</t>
  </si>
  <si>
    <t>"- emlékmű pályázat</t>
  </si>
  <si>
    <t>Ingatlan értékesítés (M8)</t>
  </si>
  <si>
    <t>-beruházás</t>
  </si>
  <si>
    <t>Közös Hivatal</t>
  </si>
  <si>
    <t>Felhalmozási célú p.átadás ÁHT-n belülre</t>
  </si>
  <si>
    <t>Kistérség</t>
  </si>
  <si>
    <t xml:space="preserve">2018. ÉVI  KÖZPONTI KÖLTSÉGVETÉSI TÁMOGATÁSAI </t>
  </si>
  <si>
    <t>Polgármesteri illetmény támogatása</t>
  </si>
  <si>
    <t>TELEPÜLÉSI ÖNKORMÁNYZATOK SZOC. ÉS GYERM. Fel. TÁM.</t>
  </si>
  <si>
    <t>VASSZENTMIHÁLY KÖZSÉG ÖNKORMÁNYZAT 2018. ÉVI ADÓBEVÉTELEI</t>
  </si>
  <si>
    <t>Közhatalmi bevételek összesen</t>
  </si>
  <si>
    <t>2018. ÉV</t>
  </si>
  <si>
    <t>emlékmű pályázat</t>
  </si>
  <si>
    <t>2018. ÉVBEN</t>
  </si>
  <si>
    <t>EGYÉB MŰKÖDÉSI CÉLÚ TÁMOGATÁSOK ÁTADÁSA ÁHT-N BELÜLRE ÉS ÁHT-N KÍVÜLRE</t>
  </si>
  <si>
    <t xml:space="preserve"> -Közös Hivatal</t>
  </si>
  <si>
    <t>ELLÁTOTTAK PÉNZBELI JUTTATÁSAI  2018. ÉVBEN</t>
  </si>
  <si>
    <t>iskolakezdési támogatás</t>
  </si>
  <si>
    <t>65 év felettiek támogatása</t>
  </si>
  <si>
    <t>KIMUTATÁSA 2018. ÉVBEN</t>
  </si>
  <si>
    <t>Kistérségnek (autó vásárlás)</t>
  </si>
  <si>
    <t xml:space="preserve"> -beruházás</t>
  </si>
  <si>
    <t>Felhalmozási c.p.átadás ÁHT-n belülre</t>
  </si>
  <si>
    <t>- Ingatlan értékesítés</t>
  </si>
  <si>
    <t>2018. évi beruházási és felújítási kiadásai</t>
  </si>
  <si>
    <t>könyvtár fejlesztés</t>
  </si>
  <si>
    <t>rendezvénytér</t>
  </si>
  <si>
    <t>I.világháborús emlékmű felújítása</t>
  </si>
  <si>
    <t>A működési és fejlesztési célú bevételek és kiadások 2018-2019-2020. évek</t>
  </si>
  <si>
    <t>2020.</t>
  </si>
  <si>
    <t>Ingatlan értékesítés</t>
  </si>
  <si>
    <t>Felhalmozási célú kiadások (beruházás)</t>
  </si>
  <si>
    <t>Felhalmozási c.p.átadás ÁHT-n belülre (autó)</t>
  </si>
  <si>
    <t>BEVÉTELEINEK ÉS KIADÁSAINAK MEGOSZTÁSA FELADATONKÉNT 2018. ÉVBEN</t>
  </si>
  <si>
    <t xml:space="preserve"> - emlékmű pályázat</t>
  </si>
  <si>
    <t>INGATLAN ÉRTÉKESÍTÉS</t>
  </si>
  <si>
    <t>2018. év</t>
  </si>
  <si>
    <t>Ingatlan</t>
  </si>
  <si>
    <t>értékesítés</t>
  </si>
  <si>
    <t>Vasszentmihály Község Önkormányzat 2018. évi működési, fejlesztési kiadásai</t>
  </si>
  <si>
    <t>047410.Ár- és belvízvédelemmel összefüggő t</t>
  </si>
  <si>
    <t>*</t>
  </si>
  <si>
    <t>Felhalm.p.átad.ÁHT-n belülre</t>
  </si>
  <si>
    <t>VASSZENTMIHÁLY KÖZSÉG ÖNKORMÁNYZAT 2018. ÉVI LIKVIDITÁSI TERVE</t>
  </si>
  <si>
    <t>Vasszentmihály Község Önkormányzat 2018. évi  előirányzat-felhasználási ütemterve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</si>
</sst>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7" x14ac:knownFonts="1">
    <font>
      <sz val="10"/>
      <name val="Arial"/>
      <charset val="238"/>
    </font>
    <font>
      <sz val="8"/>
      <name val="Arial"/>
      <charset val="238"/>
    </font>
    <font>
      <b/>
      <sz val="10"/>
      <name val="Arial CE"/>
      <charset val="238"/>
    </font>
    <font>
      <b/>
      <i/>
      <sz val="10"/>
      <name val="Arial CE"/>
      <charset val="238"/>
    </font>
    <font>
      <b/>
      <i/>
      <sz val="10"/>
      <name val="Arial CE"/>
      <family val="2"/>
      <charset val="238"/>
    </font>
    <font>
      <sz val="10"/>
      <name val="Arial CE"/>
      <charset val="238"/>
    </font>
    <font>
      <b/>
      <sz val="10"/>
      <name val="Arial"/>
      <family val="2"/>
      <charset val="238"/>
    </font>
    <font>
      <sz val="10"/>
      <name val="Arial"/>
      <charset val="238"/>
    </font>
    <font>
      <b/>
      <sz val="10"/>
      <name val="Arial CE"/>
      <family val="2"/>
      <charset val="238"/>
    </font>
    <font>
      <sz val="10"/>
      <color indexed="10"/>
      <name val="Arial CE"/>
      <family val="2"/>
      <charset val="238"/>
    </font>
    <font>
      <sz val="12"/>
      <color indexed="10"/>
      <name val="Arial CE"/>
      <family val="2"/>
      <charset val="238"/>
    </font>
    <font>
      <sz val="10"/>
      <name val="Arial CE"/>
      <family val="2"/>
      <charset val="238"/>
    </font>
    <font>
      <b/>
      <sz val="10"/>
      <color indexed="8"/>
      <name val="Arial CE"/>
      <charset val="238"/>
    </font>
    <font>
      <sz val="10"/>
      <color indexed="8"/>
      <name val="Arial CE"/>
      <charset val="238"/>
    </font>
    <font>
      <b/>
      <sz val="10"/>
      <color indexed="10"/>
      <name val="Arial CE"/>
      <charset val="238"/>
    </font>
    <font>
      <sz val="11"/>
      <name val="Arial"/>
      <charset val="238"/>
    </font>
    <font>
      <b/>
      <sz val="11"/>
      <name val="Arial CE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2"/>
      <name val="Arial"/>
      <charset val="238"/>
    </font>
    <font>
      <b/>
      <sz val="12"/>
      <name val="Arial"/>
      <charset val="238"/>
    </font>
    <font>
      <b/>
      <sz val="10"/>
      <name val="Arial"/>
      <charset val="238"/>
    </font>
    <font>
      <b/>
      <i/>
      <sz val="12"/>
      <name val="Arial"/>
      <family val="2"/>
      <charset val="238"/>
    </font>
    <font>
      <sz val="11"/>
      <name val="Arial"/>
      <family val="2"/>
      <charset val="238"/>
    </font>
    <font>
      <sz val="8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8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1">
    <xf numFmtId="0" fontId="0" fillId="0" borderId="0" xfId="0"/>
    <xf numFmtId="0" fontId="2" fillId="0" borderId="1" xfId="0" applyFont="1" applyBorder="1" applyAlignment="1">
      <alignment horizontal="center"/>
    </xf>
    <xf numFmtId="0" fontId="0" fillId="0" borderId="2" xfId="0" applyBorder="1"/>
    <xf numFmtId="0" fontId="2" fillId="0" borderId="0" xfId="0" applyFont="1"/>
    <xf numFmtId="0" fontId="0" fillId="0" borderId="3" xfId="0" applyBorder="1"/>
    <xf numFmtId="0" fontId="0" fillId="0" borderId="0" xfId="0" applyBorder="1"/>
    <xf numFmtId="0" fontId="2" fillId="0" borderId="4" xfId="0" applyFont="1" applyBorder="1"/>
    <xf numFmtId="0" fontId="2" fillId="0" borderId="0" xfId="0" applyFont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2" fillId="0" borderId="8" xfId="0" applyFont="1" applyBorder="1"/>
    <xf numFmtId="0" fontId="0" fillId="0" borderId="4" xfId="0" applyBorder="1"/>
    <xf numFmtId="0" fontId="0" fillId="0" borderId="0" xfId="0" applyAlignment="1"/>
    <xf numFmtId="0" fontId="0" fillId="0" borderId="10" xfId="0" applyBorder="1"/>
    <xf numFmtId="0" fontId="0" fillId="0" borderId="11" xfId="0" applyBorder="1"/>
    <xf numFmtId="0" fontId="2" fillId="0" borderId="11" xfId="0" applyFont="1" applyBorder="1"/>
    <xf numFmtId="0" fontId="2" fillId="0" borderId="6" xfId="0" applyFont="1" applyBorder="1"/>
    <xf numFmtId="0" fontId="3" fillId="0" borderId="10" xfId="0" applyFont="1" applyBorder="1"/>
    <xf numFmtId="0" fontId="5" fillId="0" borderId="10" xfId="0" applyFont="1" applyBorder="1"/>
    <xf numFmtId="0" fontId="0" fillId="0" borderId="0" xfId="0" applyAlignment="1">
      <alignment horizontal="center"/>
    </xf>
    <xf numFmtId="0" fontId="0" fillId="0" borderId="8" xfId="0" applyBorder="1"/>
    <xf numFmtId="0" fontId="0" fillId="0" borderId="12" xfId="0" applyBorder="1"/>
    <xf numFmtId="0" fontId="2" fillId="0" borderId="5" xfId="0" applyFont="1" applyBorder="1"/>
    <xf numFmtId="0" fontId="6" fillId="0" borderId="13" xfId="0" applyFont="1" applyBorder="1"/>
    <xf numFmtId="0" fontId="6" fillId="0" borderId="1" xfId="0" applyFont="1" applyBorder="1"/>
    <xf numFmtId="0" fontId="6" fillId="0" borderId="0" xfId="0" applyFont="1" applyBorder="1"/>
    <xf numFmtId="0" fontId="0" fillId="0" borderId="14" xfId="0" applyBorder="1"/>
    <xf numFmtId="0" fontId="0" fillId="0" borderId="15" xfId="0" applyBorder="1"/>
    <xf numFmtId="0" fontId="6" fillId="0" borderId="2" xfId="0" applyFont="1" applyBorder="1"/>
    <xf numFmtId="0" fontId="6" fillId="0" borderId="0" xfId="0" applyFont="1"/>
    <xf numFmtId="0" fontId="6" fillId="0" borderId="19" xfId="0" applyFont="1" applyBorder="1"/>
    <xf numFmtId="0" fontId="6" fillId="0" borderId="20" xfId="0" applyFont="1" applyBorder="1"/>
    <xf numFmtId="0" fontId="6" fillId="0" borderId="21" xfId="0" applyFont="1" applyBorder="1"/>
    <xf numFmtId="0" fontId="6" fillId="0" borderId="22" xfId="0" applyFont="1" applyBorder="1"/>
    <xf numFmtId="0" fontId="6" fillId="0" borderId="0" xfId="0" applyFont="1" applyAlignment="1"/>
    <xf numFmtId="0" fontId="6" fillId="0" borderId="1" xfId="0" applyFont="1" applyBorder="1" applyAlignment="1">
      <alignment horizontal="center"/>
    </xf>
    <xf numFmtId="0" fontId="5" fillId="0" borderId="11" xfId="0" applyFont="1" applyBorder="1"/>
    <xf numFmtId="0" fontId="5" fillId="0" borderId="6" xfId="0" applyFont="1" applyBorder="1"/>
    <xf numFmtId="0" fontId="6" fillId="0" borderId="8" xfId="0" applyFont="1" applyBorder="1"/>
    <xf numFmtId="0" fontId="7" fillId="0" borderId="0" xfId="0" applyFont="1"/>
    <xf numFmtId="0" fontId="6" fillId="0" borderId="23" xfId="0" applyFont="1" applyBorder="1"/>
    <xf numFmtId="0" fontId="6" fillId="0" borderId="24" xfId="0" applyFont="1" applyBorder="1"/>
    <xf numFmtId="0" fontId="6" fillId="0" borderId="24" xfId="0" applyFont="1" applyBorder="1" applyAlignment="1">
      <alignment horizontal="center"/>
    </xf>
    <xf numFmtId="0" fontId="6" fillId="0" borderId="25" xfId="0" applyFont="1" applyBorder="1"/>
    <xf numFmtId="0" fontId="6" fillId="0" borderId="26" xfId="0" applyFont="1" applyBorder="1"/>
    <xf numFmtId="0" fontId="6" fillId="0" borderId="27" xfId="0" applyFont="1" applyBorder="1" applyAlignment="1">
      <alignment horizontal="center"/>
    </xf>
    <xf numFmtId="0" fontId="6" fillId="0" borderId="28" xfId="0" applyFont="1" applyBorder="1"/>
    <xf numFmtId="0" fontId="0" fillId="0" borderId="30" xfId="0" applyBorder="1"/>
    <xf numFmtId="0" fontId="2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5" fillId="0" borderId="2" xfId="0" applyFont="1" applyBorder="1"/>
    <xf numFmtId="0" fontId="8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9" fillId="2" borderId="0" xfId="0" applyFont="1" applyFill="1"/>
    <xf numFmtId="0" fontId="11" fillId="2" borderId="0" xfId="0" applyFont="1" applyFill="1"/>
    <xf numFmtId="0" fontId="12" fillId="2" borderId="18" xfId="0" applyFont="1" applyFill="1" applyBorder="1" applyAlignment="1">
      <alignment horizontal="center"/>
    </xf>
    <xf numFmtId="0" fontId="12" fillId="2" borderId="6" xfId="0" applyFont="1" applyFill="1" applyBorder="1" applyAlignment="1">
      <alignment horizontal="center"/>
    </xf>
    <xf numFmtId="0" fontId="13" fillId="2" borderId="6" xfId="0" applyFont="1" applyFill="1" applyBorder="1"/>
    <xf numFmtId="0" fontId="12" fillId="2" borderId="18" xfId="0" applyFont="1" applyFill="1" applyBorder="1"/>
    <xf numFmtId="0" fontId="12" fillId="2" borderId="6" xfId="0" applyFont="1" applyFill="1" applyBorder="1"/>
    <xf numFmtId="1" fontId="12" fillId="2" borderId="6" xfId="0" applyNumberFormat="1" applyFont="1" applyFill="1" applyBorder="1"/>
    <xf numFmtId="0" fontId="12" fillId="2" borderId="10" xfId="0" applyFont="1" applyFill="1" applyBorder="1"/>
    <xf numFmtId="0" fontId="12" fillId="2" borderId="31" xfId="0" applyFont="1" applyFill="1" applyBorder="1"/>
    <xf numFmtId="0" fontId="12" fillId="2" borderId="32" xfId="0" applyFont="1" applyFill="1" applyBorder="1"/>
    <xf numFmtId="0" fontId="12" fillId="2" borderId="33" xfId="0" applyFont="1" applyFill="1" applyBorder="1"/>
    <xf numFmtId="0" fontId="12" fillId="2" borderId="1" xfId="0" applyFont="1" applyFill="1" applyBorder="1"/>
    <xf numFmtId="0" fontId="12" fillId="2" borderId="34" xfId="0" applyFont="1" applyFill="1" applyBorder="1"/>
    <xf numFmtId="0" fontId="12" fillId="0" borderId="33" xfId="0" applyFont="1" applyBorder="1"/>
    <xf numFmtId="1" fontId="12" fillId="2" borderId="1" xfId="0" applyNumberFormat="1" applyFont="1" applyFill="1" applyBorder="1"/>
    <xf numFmtId="0" fontId="9" fillId="2" borderId="0" xfId="0" applyFont="1" applyFill="1" applyBorder="1"/>
    <xf numFmtId="0" fontId="14" fillId="2" borderId="0" xfId="0" applyFont="1" applyFill="1" applyBorder="1"/>
    <xf numFmtId="0" fontId="0" fillId="0" borderId="0" xfId="0" applyBorder="1" applyAlignment="1"/>
    <xf numFmtId="0" fontId="0" fillId="0" borderId="35" xfId="0" applyBorder="1"/>
    <xf numFmtId="0" fontId="0" fillId="0" borderId="36" xfId="0" applyBorder="1"/>
    <xf numFmtId="0" fontId="0" fillId="0" borderId="37" xfId="0" applyBorder="1"/>
    <xf numFmtId="0" fontId="0" fillId="0" borderId="38" xfId="0" applyBorder="1"/>
    <xf numFmtId="0" fontId="6" fillId="0" borderId="39" xfId="0" applyFont="1" applyBorder="1"/>
    <xf numFmtId="0" fontId="6" fillId="0" borderId="40" xfId="0" applyFont="1" applyBorder="1"/>
    <xf numFmtId="0" fontId="6" fillId="0" borderId="43" xfId="0" applyFont="1" applyBorder="1" applyAlignment="1">
      <alignment horizontal="center"/>
    </xf>
    <xf numFmtId="0" fontId="6" fillId="0" borderId="44" xfId="0" applyFont="1" applyBorder="1" applyAlignment="1">
      <alignment horizontal="center"/>
    </xf>
    <xf numFmtId="0" fontId="6" fillId="0" borderId="48" xfId="0" applyFont="1" applyBorder="1"/>
    <xf numFmtId="0" fontId="6" fillId="0" borderId="49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50" xfId="0" applyFont="1" applyBorder="1" applyAlignment="1">
      <alignment horizontal="center"/>
    </xf>
    <xf numFmtId="0" fontId="0" fillId="0" borderId="51" xfId="0" applyBorder="1"/>
    <xf numFmtId="0" fontId="8" fillId="0" borderId="51" xfId="0" applyFont="1" applyBorder="1" applyAlignment="1">
      <alignment horizontal="center"/>
    </xf>
    <xf numFmtId="0" fontId="0" fillId="0" borderId="52" xfId="0" applyBorder="1"/>
    <xf numFmtId="0" fontId="0" fillId="0" borderId="53" xfId="0" applyBorder="1"/>
    <xf numFmtId="18" fontId="0" fillId="0" borderId="53" xfId="0" applyNumberFormat="1" applyBorder="1"/>
    <xf numFmtId="1" fontId="0" fillId="0" borderId="53" xfId="0" applyNumberFormat="1" applyBorder="1"/>
    <xf numFmtId="0" fontId="2" fillId="0" borderId="54" xfId="0" applyFont="1" applyBorder="1" applyAlignment="1"/>
    <xf numFmtId="0" fontId="2" fillId="0" borderId="53" xfId="0" applyFont="1" applyBorder="1"/>
    <xf numFmtId="0" fontId="0" fillId="0" borderId="55" xfId="0" applyBorder="1"/>
    <xf numFmtId="0" fontId="0" fillId="0" borderId="56" xfId="0" applyBorder="1"/>
    <xf numFmtId="0" fontId="8" fillId="0" borderId="56" xfId="0" applyFont="1" applyBorder="1" applyAlignment="1">
      <alignment horizontal="center"/>
    </xf>
    <xf numFmtId="0" fontId="6" fillId="0" borderId="53" xfId="0" applyFont="1" applyBorder="1" applyAlignment="1">
      <alignment horizontal="center"/>
    </xf>
    <xf numFmtId="0" fontId="6" fillId="0" borderId="57" xfId="0" applyFont="1" applyBorder="1" applyAlignment="1">
      <alignment horizontal="right"/>
    </xf>
    <xf numFmtId="0" fontId="6" fillId="0" borderId="58" xfId="0" applyFont="1" applyBorder="1" applyAlignment="1">
      <alignment horizontal="right"/>
    </xf>
    <xf numFmtId="0" fontId="15" fillId="0" borderId="0" xfId="0" applyFont="1"/>
    <xf numFmtId="0" fontId="15" fillId="0" borderId="2" xfId="0" applyFont="1" applyBorder="1"/>
    <xf numFmtId="0" fontId="15" fillId="0" borderId="0" xfId="0" applyFont="1" applyBorder="1"/>
    <xf numFmtId="0" fontId="17" fillId="0" borderId="1" xfId="0" applyFont="1" applyBorder="1"/>
    <xf numFmtId="0" fontId="17" fillId="0" borderId="0" xfId="0" applyFont="1"/>
    <xf numFmtId="0" fontId="18" fillId="0" borderId="6" xfId="0" applyFont="1" applyBorder="1"/>
    <xf numFmtId="0" fontId="0" fillId="0" borderId="0" xfId="0" applyBorder="1" applyAlignment="1">
      <alignment horizontal="right"/>
    </xf>
    <xf numFmtId="0" fontId="6" fillId="0" borderId="61" xfId="0" applyFont="1" applyBorder="1"/>
    <xf numFmtId="0" fontId="6" fillId="0" borderId="57" xfId="0" applyFont="1" applyBorder="1"/>
    <xf numFmtId="0" fontId="6" fillId="0" borderId="58" xfId="0" applyFont="1" applyBorder="1"/>
    <xf numFmtId="0" fontId="0" fillId="0" borderId="30" xfId="0" applyBorder="1" applyAlignment="1">
      <alignment horizontal="right"/>
    </xf>
    <xf numFmtId="0" fontId="0" fillId="0" borderId="63" xfId="0" applyBorder="1" applyAlignment="1">
      <alignment horizontal="right"/>
    </xf>
    <xf numFmtId="0" fontId="10" fillId="2" borderId="64" xfId="0" applyFont="1" applyFill="1" applyBorder="1" applyAlignment="1">
      <alignment horizontal="center"/>
    </xf>
    <xf numFmtId="0" fontId="6" fillId="0" borderId="58" xfId="0" applyFont="1" applyBorder="1" applyAlignment="1">
      <alignment horizontal="center"/>
    </xf>
    <xf numFmtId="0" fontId="0" fillId="0" borderId="66" xfId="0" applyBorder="1"/>
    <xf numFmtId="0" fontId="21" fillId="0" borderId="0" xfId="0" applyFont="1"/>
    <xf numFmtId="0" fontId="22" fillId="0" borderId="19" xfId="0" applyFont="1" applyBorder="1"/>
    <xf numFmtId="0" fontId="22" fillId="0" borderId="20" xfId="0" applyFont="1" applyBorder="1"/>
    <xf numFmtId="0" fontId="22" fillId="0" borderId="47" xfId="0" applyFont="1" applyBorder="1"/>
    <xf numFmtId="0" fontId="21" fillId="0" borderId="49" xfId="0" applyFont="1" applyBorder="1"/>
    <xf numFmtId="0" fontId="21" fillId="0" borderId="5" xfId="0" applyFont="1" applyBorder="1"/>
    <xf numFmtId="0" fontId="21" fillId="0" borderId="6" xfId="0" applyFont="1" applyBorder="1"/>
    <xf numFmtId="0" fontId="21" fillId="0" borderId="16" xfId="0" applyFont="1" applyBorder="1"/>
    <xf numFmtId="0" fontId="21" fillId="0" borderId="17" xfId="0" applyFont="1" applyBorder="1"/>
    <xf numFmtId="0" fontId="22" fillId="0" borderId="31" xfId="0" applyFont="1" applyBorder="1"/>
    <xf numFmtId="0" fontId="22" fillId="0" borderId="32" xfId="0" applyFont="1" applyBorder="1"/>
    <xf numFmtId="0" fontId="20" fillId="0" borderId="5" xfId="0" applyFont="1" applyBorder="1"/>
    <xf numFmtId="0" fontId="0" fillId="0" borderId="67" xfId="0" applyBorder="1"/>
    <xf numFmtId="0" fontId="0" fillId="0" borderId="69" xfId="0" applyBorder="1"/>
    <xf numFmtId="0" fontId="0" fillId="0" borderId="69" xfId="0" applyBorder="1" applyAlignment="1">
      <alignment horizontal="right"/>
    </xf>
    <xf numFmtId="0" fontId="0" fillId="0" borderId="36" xfId="0" applyBorder="1" applyAlignment="1">
      <alignment horizontal="right"/>
    </xf>
    <xf numFmtId="0" fontId="0" fillId="0" borderId="62" xfId="0" applyBorder="1"/>
    <xf numFmtId="0" fontId="0" fillId="0" borderId="38" xfId="0" applyBorder="1" applyAlignment="1">
      <alignment horizontal="right"/>
    </xf>
    <xf numFmtId="0" fontId="0" fillId="0" borderId="63" xfId="0" applyBorder="1"/>
    <xf numFmtId="0" fontId="0" fillId="0" borderId="70" xfId="0" applyBorder="1"/>
    <xf numFmtId="0" fontId="0" fillId="0" borderId="64" xfId="0" applyBorder="1"/>
    <xf numFmtId="0" fontId="0" fillId="0" borderId="71" xfId="0" applyBorder="1"/>
    <xf numFmtId="0" fontId="6" fillId="0" borderId="53" xfId="0" applyFont="1" applyBorder="1"/>
    <xf numFmtId="0" fontId="5" fillId="0" borderId="53" xfId="0" applyFont="1" applyBorder="1"/>
    <xf numFmtId="3" fontId="0" fillId="0" borderId="53" xfId="0" applyNumberFormat="1" applyBorder="1" applyAlignment="1">
      <alignment horizontal="right"/>
    </xf>
    <xf numFmtId="3" fontId="5" fillId="0" borderId="53" xfId="0" applyNumberFormat="1" applyFont="1" applyBorder="1" applyAlignment="1">
      <alignment horizontal="right"/>
    </xf>
    <xf numFmtId="3" fontId="2" fillId="0" borderId="53" xfId="0" applyNumberFormat="1" applyFont="1" applyBorder="1" applyAlignment="1">
      <alignment horizontal="right"/>
    </xf>
    <xf numFmtId="0" fontId="6" fillId="0" borderId="72" xfId="0" applyFont="1" applyBorder="1"/>
    <xf numFmtId="3" fontId="6" fillId="0" borderId="72" xfId="0" applyNumberFormat="1" applyFont="1" applyBorder="1" applyAlignment="1">
      <alignment horizontal="right"/>
    </xf>
    <xf numFmtId="3" fontId="6" fillId="0" borderId="53" xfId="0" applyNumberFormat="1" applyFont="1" applyBorder="1" applyAlignment="1">
      <alignment horizontal="right"/>
    </xf>
    <xf numFmtId="0" fontId="23" fillId="0" borderId="0" xfId="0" applyFont="1"/>
    <xf numFmtId="3" fontId="0" fillId="0" borderId="66" xfId="0" applyNumberFormat="1" applyBorder="1"/>
    <xf numFmtId="3" fontId="0" fillId="0" borderId="62" xfId="0" applyNumberFormat="1" applyBorder="1" applyAlignment="1">
      <alignment horizontal="right"/>
    </xf>
    <xf numFmtId="3" fontId="6" fillId="0" borderId="62" xfId="0" applyNumberFormat="1" applyFont="1" applyBorder="1" applyAlignment="1">
      <alignment horizontal="right"/>
    </xf>
    <xf numFmtId="3" fontId="0" fillId="0" borderId="63" xfId="0" applyNumberFormat="1" applyBorder="1" applyAlignment="1">
      <alignment horizontal="right"/>
    </xf>
    <xf numFmtId="3" fontId="6" fillId="0" borderId="58" xfId="0" applyNumberFormat="1" applyFont="1" applyBorder="1" applyAlignment="1">
      <alignment horizontal="right"/>
    </xf>
    <xf numFmtId="3" fontId="0" fillId="0" borderId="66" xfId="0" applyNumberFormat="1" applyBorder="1" applyAlignment="1">
      <alignment horizontal="right"/>
    </xf>
    <xf numFmtId="3" fontId="0" fillId="0" borderId="15" xfId="0" applyNumberFormat="1" applyBorder="1" applyAlignment="1">
      <alignment horizontal="right"/>
    </xf>
    <xf numFmtId="0" fontId="6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68" xfId="0" applyFont="1" applyBorder="1" applyAlignment="1">
      <alignment horizontal="center"/>
    </xf>
    <xf numFmtId="0" fontId="6" fillId="0" borderId="14" xfId="0" applyFont="1" applyBorder="1" applyAlignment="1"/>
    <xf numFmtId="0" fontId="6" fillId="0" borderId="0" xfId="0" applyFont="1" applyBorder="1" applyAlignment="1"/>
    <xf numFmtId="3" fontId="21" fillId="0" borderId="68" xfId="0" applyNumberFormat="1" applyFont="1" applyBorder="1" applyAlignment="1">
      <alignment horizontal="right"/>
    </xf>
    <xf numFmtId="3" fontId="21" fillId="0" borderId="7" xfId="0" applyNumberFormat="1" applyFont="1" applyBorder="1" applyAlignment="1">
      <alignment horizontal="right"/>
    </xf>
    <xf numFmtId="3" fontId="21" fillId="0" borderId="46" xfId="0" applyNumberFormat="1" applyFont="1" applyBorder="1" applyAlignment="1">
      <alignment horizontal="right"/>
    </xf>
    <xf numFmtId="3" fontId="22" fillId="0" borderId="73" xfId="0" applyNumberFormat="1" applyFont="1" applyBorder="1" applyAlignment="1">
      <alignment horizontal="right"/>
    </xf>
    <xf numFmtId="3" fontId="0" fillId="0" borderId="18" xfId="0" applyNumberFormat="1" applyBorder="1" applyAlignment="1">
      <alignment horizontal="center"/>
    </xf>
    <xf numFmtId="3" fontId="0" fillId="0" borderId="45" xfId="0" applyNumberFormat="1" applyBorder="1" applyAlignment="1">
      <alignment horizontal="center"/>
    </xf>
    <xf numFmtId="3" fontId="0" fillId="0" borderId="6" xfId="0" applyNumberFormat="1" applyBorder="1"/>
    <xf numFmtId="3" fontId="0" fillId="0" borderId="7" xfId="0" applyNumberFormat="1" applyBorder="1"/>
    <xf numFmtId="3" fontId="2" fillId="0" borderId="6" xfId="0" applyNumberFormat="1" applyFont="1" applyBorder="1"/>
    <xf numFmtId="3" fontId="0" fillId="0" borderId="9" xfId="0" applyNumberFormat="1" applyBorder="1"/>
    <xf numFmtId="3" fontId="0" fillId="0" borderId="50" xfId="0" applyNumberFormat="1" applyBorder="1"/>
    <xf numFmtId="0" fontId="6" fillId="0" borderId="4" xfId="0" applyFont="1" applyBorder="1"/>
    <xf numFmtId="0" fontId="6" fillId="3" borderId="2" xfId="0" applyFont="1" applyFill="1" applyBorder="1"/>
    <xf numFmtId="0" fontId="19" fillId="0" borderId="0" xfId="0" applyFont="1"/>
    <xf numFmtId="0" fontId="6" fillId="2" borderId="2" xfId="0" applyFont="1" applyFill="1" applyBorder="1"/>
    <xf numFmtId="0" fontId="6" fillId="3" borderId="60" xfId="0" applyFont="1" applyFill="1" applyBorder="1"/>
    <xf numFmtId="0" fontId="24" fillId="0" borderId="1" xfId="0" applyFont="1" applyBorder="1"/>
    <xf numFmtId="0" fontId="24" fillId="0" borderId="0" xfId="0" applyFont="1"/>
    <xf numFmtId="0" fontId="6" fillId="0" borderId="60" xfId="0" applyFont="1" applyBorder="1"/>
    <xf numFmtId="0" fontId="6" fillId="3" borderId="3" xfId="0" applyFont="1" applyFill="1" applyBorder="1"/>
    <xf numFmtId="3" fontId="2" fillId="0" borderId="0" xfId="0" applyNumberFormat="1" applyFont="1"/>
    <xf numFmtId="3" fontId="0" fillId="0" borderId="0" xfId="0" applyNumberFormat="1"/>
    <xf numFmtId="3" fontId="8" fillId="0" borderId="51" xfId="0" applyNumberFormat="1" applyFont="1" applyBorder="1" applyAlignment="1">
      <alignment horizontal="center"/>
    </xf>
    <xf numFmtId="3" fontId="8" fillId="0" borderId="56" xfId="0" applyNumberFormat="1" applyFont="1" applyBorder="1" applyAlignment="1">
      <alignment horizontal="center"/>
    </xf>
    <xf numFmtId="3" fontId="0" fillId="0" borderId="52" xfId="0" applyNumberFormat="1" applyBorder="1" applyAlignment="1">
      <alignment horizontal="right"/>
    </xf>
    <xf numFmtId="3" fontId="0" fillId="0" borderId="0" xfId="0" applyNumberFormat="1" applyBorder="1"/>
    <xf numFmtId="0" fontId="18" fillId="0" borderId="53" xfId="0" applyFont="1" applyBorder="1"/>
    <xf numFmtId="3" fontId="18" fillId="0" borderId="53" xfId="0" applyNumberFormat="1" applyFont="1" applyBorder="1" applyAlignment="1">
      <alignment horizontal="right"/>
    </xf>
    <xf numFmtId="0" fontId="18" fillId="0" borderId="0" xfId="0" applyFont="1"/>
    <xf numFmtId="3" fontId="10" fillId="2" borderId="64" xfId="0" applyNumberFormat="1" applyFont="1" applyFill="1" applyBorder="1" applyAlignment="1">
      <alignment horizontal="center"/>
    </xf>
    <xf numFmtId="3" fontId="9" fillId="2" borderId="0" xfId="0" applyNumberFormat="1" applyFont="1" applyFill="1" applyBorder="1"/>
    <xf numFmtId="0" fontId="5" fillId="0" borderId="0" xfId="0" applyFont="1" applyBorder="1" applyAlignment="1">
      <alignment horizontal="center"/>
    </xf>
    <xf numFmtId="3" fontId="2" fillId="0" borderId="4" xfId="0" applyNumberFormat="1" applyFont="1" applyBorder="1"/>
    <xf numFmtId="3" fontId="6" fillId="0" borderId="2" xfId="0" applyNumberFormat="1" applyFont="1" applyBorder="1"/>
    <xf numFmtId="3" fontId="0" fillId="0" borderId="2" xfId="0" applyNumberFormat="1" applyBorder="1"/>
    <xf numFmtId="0" fontId="6" fillId="0" borderId="73" xfId="0" applyFont="1" applyBorder="1"/>
    <xf numFmtId="0" fontId="6" fillId="0" borderId="73" xfId="0" applyFont="1" applyBorder="1" applyAlignment="1"/>
    <xf numFmtId="0" fontId="0" fillId="0" borderId="68" xfId="0" applyBorder="1"/>
    <xf numFmtId="3" fontId="6" fillId="0" borderId="58" xfId="0" applyNumberFormat="1" applyFont="1" applyBorder="1"/>
    <xf numFmtId="3" fontId="6" fillId="0" borderId="27" xfId="0" applyNumberFormat="1" applyFont="1" applyBorder="1" applyAlignment="1">
      <alignment horizontal="center"/>
    </xf>
    <xf numFmtId="3" fontId="6" fillId="0" borderId="13" xfId="0" applyNumberFormat="1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13" fillId="2" borderId="6" xfId="0" quotePrefix="1" applyFont="1" applyFill="1" applyBorder="1"/>
    <xf numFmtId="3" fontId="6" fillId="0" borderId="4" xfId="0" applyNumberFormat="1" applyFont="1" applyBorder="1" applyAlignment="1">
      <alignment horizontal="right"/>
    </xf>
    <xf numFmtId="3" fontId="6" fillId="0" borderId="2" xfId="0" applyNumberFormat="1" applyFont="1" applyBorder="1" applyAlignment="1">
      <alignment horizontal="right"/>
    </xf>
    <xf numFmtId="3" fontId="0" fillId="0" borderId="2" xfId="0" applyNumberFormat="1" applyBorder="1" applyAlignment="1">
      <alignment horizontal="right"/>
    </xf>
    <xf numFmtId="3" fontId="6" fillId="3" borderId="2" xfId="0" applyNumberFormat="1" applyFont="1" applyFill="1" applyBorder="1" applyAlignment="1">
      <alignment horizontal="right"/>
    </xf>
    <xf numFmtId="3" fontId="6" fillId="2" borderId="2" xfId="0" applyNumberFormat="1" applyFont="1" applyFill="1" applyBorder="1" applyAlignment="1">
      <alignment horizontal="right"/>
    </xf>
    <xf numFmtId="3" fontId="6" fillId="3" borderId="60" xfId="0" applyNumberFormat="1" applyFont="1" applyFill="1" applyBorder="1" applyAlignment="1">
      <alignment horizontal="right"/>
    </xf>
    <xf numFmtId="3" fontId="24" fillId="0" borderId="1" xfId="0" applyNumberFormat="1" applyFont="1" applyBorder="1" applyAlignment="1">
      <alignment horizontal="right"/>
    </xf>
    <xf numFmtId="0" fontId="18" fillId="0" borderId="2" xfId="0" applyFont="1" applyBorder="1"/>
    <xf numFmtId="0" fontId="18" fillId="0" borderId="2" xfId="0" quotePrefix="1" applyFont="1" applyBorder="1"/>
    <xf numFmtId="3" fontId="18" fillId="0" borderId="2" xfId="0" applyNumberFormat="1" applyFont="1" applyBorder="1" applyAlignment="1">
      <alignment horizontal="right"/>
    </xf>
    <xf numFmtId="3" fontId="6" fillId="0" borderId="60" xfId="0" applyNumberFormat="1" applyFont="1" applyBorder="1" applyAlignment="1">
      <alignment horizontal="right"/>
    </xf>
    <xf numFmtId="3" fontId="6" fillId="3" borderId="3" xfId="0" applyNumberFormat="1" applyFont="1" applyFill="1" applyBorder="1" applyAlignment="1">
      <alignment horizontal="right"/>
    </xf>
    <xf numFmtId="0" fontId="25" fillId="0" borderId="0" xfId="0" applyFont="1"/>
    <xf numFmtId="0" fontId="15" fillId="0" borderId="59" xfId="0" applyFont="1" applyBorder="1" applyAlignment="1">
      <alignment horizontal="right"/>
    </xf>
    <xf numFmtId="0" fontId="15" fillId="0" borderId="2" xfId="0" applyFont="1" applyBorder="1" applyAlignment="1">
      <alignment horizontal="right"/>
    </xf>
    <xf numFmtId="0" fontId="15" fillId="0" borderId="60" xfId="0" applyFont="1" applyBorder="1" applyAlignment="1">
      <alignment horizontal="right"/>
    </xf>
    <xf numFmtId="0" fontId="25" fillId="0" borderId="2" xfId="0" applyFont="1" applyBorder="1" applyAlignment="1">
      <alignment horizontal="right"/>
    </xf>
    <xf numFmtId="0" fontId="25" fillId="0" borderId="59" xfId="0" applyFont="1" applyBorder="1" applyAlignment="1">
      <alignment horizontal="right"/>
    </xf>
    <xf numFmtId="0" fontId="17" fillId="0" borderId="59" xfId="0" applyFont="1" applyBorder="1" applyAlignment="1">
      <alignment horizontal="right"/>
    </xf>
    <xf numFmtId="0" fontId="17" fillId="0" borderId="2" xfId="0" applyFont="1" applyBorder="1" applyAlignment="1">
      <alignment horizontal="right"/>
    </xf>
    <xf numFmtId="0" fontId="17" fillId="0" borderId="60" xfId="0" applyFont="1" applyBorder="1" applyAlignment="1">
      <alignment horizontal="right"/>
    </xf>
    <xf numFmtId="0" fontId="17" fillId="0" borderId="1" xfId="0" applyFont="1" applyBorder="1" applyAlignment="1">
      <alignment horizontal="right"/>
    </xf>
    <xf numFmtId="0" fontId="25" fillId="0" borderId="60" xfId="0" applyFont="1" applyBorder="1" applyAlignment="1">
      <alignment horizontal="right"/>
    </xf>
    <xf numFmtId="3" fontId="18" fillId="0" borderId="62" xfId="0" applyNumberFormat="1" applyFont="1" applyBorder="1" applyAlignment="1">
      <alignment horizontal="right"/>
    </xf>
    <xf numFmtId="0" fontId="18" fillId="0" borderId="36" xfId="0" quotePrefix="1" applyFont="1" applyBorder="1"/>
    <xf numFmtId="0" fontId="18" fillId="0" borderId="71" xfId="0" applyFont="1" applyBorder="1" applyAlignment="1">
      <alignment horizontal="right"/>
    </xf>
    <xf numFmtId="0" fontId="18" fillId="0" borderId="62" xfId="0" applyFont="1" applyBorder="1" applyAlignment="1">
      <alignment horizontal="right"/>
    </xf>
    <xf numFmtId="0" fontId="0" fillId="0" borderId="18" xfId="0" applyBorder="1" applyAlignment="1">
      <alignment horizontal="right"/>
    </xf>
    <xf numFmtId="0" fontId="0" fillId="0" borderId="45" xfId="0" applyBorder="1" applyAlignment="1">
      <alignment horizontal="right"/>
    </xf>
    <xf numFmtId="0" fontId="0" fillId="0" borderId="41" xfId="0" applyBorder="1" applyAlignment="1">
      <alignment horizontal="right"/>
    </xf>
    <xf numFmtId="0" fontId="0" fillId="0" borderId="6" xfId="0" applyBorder="1" applyAlignment="1">
      <alignment horizontal="right"/>
    </xf>
    <xf numFmtId="0" fontId="0" fillId="0" borderId="7" xfId="0" applyBorder="1" applyAlignment="1">
      <alignment horizontal="right"/>
    </xf>
    <xf numFmtId="0" fontId="0" fillId="0" borderId="11" xfId="0" applyBorder="1" applyAlignment="1">
      <alignment horizontal="right"/>
    </xf>
    <xf numFmtId="0" fontId="0" fillId="0" borderId="17" xfId="0" applyBorder="1" applyAlignment="1">
      <alignment horizontal="right"/>
    </xf>
    <xf numFmtId="0" fontId="0" fillId="0" borderId="46" xfId="0" applyBorder="1" applyAlignment="1">
      <alignment horizontal="right"/>
    </xf>
    <xf numFmtId="0" fontId="0" fillId="0" borderId="42" xfId="0" applyBorder="1" applyAlignment="1">
      <alignment horizontal="right"/>
    </xf>
    <xf numFmtId="0" fontId="2" fillId="0" borderId="9" xfId="0" applyFont="1" applyBorder="1" applyAlignment="1">
      <alignment horizontal="right"/>
    </xf>
    <xf numFmtId="0" fontId="6" fillId="0" borderId="18" xfId="0" applyFont="1" applyBorder="1" applyAlignment="1">
      <alignment horizontal="right"/>
    </xf>
    <xf numFmtId="0" fontId="18" fillId="0" borderId="17" xfId="0" applyFont="1" applyBorder="1" applyAlignment="1">
      <alignment horizontal="right"/>
    </xf>
    <xf numFmtId="0" fontId="18" fillId="0" borderId="11" xfId="0" applyFont="1" applyBorder="1" applyAlignment="1">
      <alignment horizontal="right"/>
    </xf>
    <xf numFmtId="0" fontId="18" fillId="0" borderId="6" xfId="0" applyFont="1" applyBorder="1" applyAlignment="1">
      <alignment horizontal="right"/>
    </xf>
    <xf numFmtId="3" fontId="5" fillId="0" borderId="2" xfId="0" applyNumberFormat="1" applyFont="1" applyBorder="1" applyAlignment="1">
      <alignment horizontal="right"/>
    </xf>
    <xf numFmtId="0" fontId="6" fillId="0" borderId="3" xfId="0" applyFont="1" applyBorder="1"/>
    <xf numFmtId="3" fontId="6" fillId="0" borderId="3" xfId="0" applyNumberFormat="1" applyFont="1" applyBorder="1" applyAlignment="1">
      <alignment horizontal="right"/>
    </xf>
    <xf numFmtId="0" fontId="18" fillId="0" borderId="35" xfId="0" applyFont="1" applyBorder="1"/>
    <xf numFmtId="3" fontId="18" fillId="0" borderId="66" xfId="0" applyNumberFormat="1" applyFont="1" applyBorder="1" applyAlignment="1">
      <alignment horizontal="right"/>
    </xf>
    <xf numFmtId="3" fontId="18" fillId="0" borderId="63" xfId="0" applyNumberFormat="1" applyFont="1" applyBorder="1" applyAlignment="1">
      <alignment horizontal="right"/>
    </xf>
    <xf numFmtId="0" fontId="18" fillId="0" borderId="10" xfId="0" applyFont="1" applyBorder="1"/>
    <xf numFmtId="0" fontId="20" fillId="0" borderId="48" xfId="0" applyFont="1" applyBorder="1"/>
    <xf numFmtId="0" fontId="20" fillId="0" borderId="5" xfId="0" quotePrefix="1" applyFont="1" applyBorder="1"/>
    <xf numFmtId="0" fontId="0" fillId="0" borderId="2" xfId="0" applyBorder="1" applyAlignment="1">
      <alignment horizontal="right"/>
    </xf>
    <xf numFmtId="0" fontId="6" fillId="0" borderId="2" xfId="0" applyFont="1" applyBorder="1" applyAlignment="1">
      <alignment horizontal="right"/>
    </xf>
    <xf numFmtId="0" fontId="2" fillId="0" borderId="2" xfId="0" applyFont="1" applyBorder="1" applyAlignment="1">
      <alignment horizontal="right"/>
    </xf>
    <xf numFmtId="0" fontId="18" fillId="0" borderId="2" xfId="0" applyFont="1" applyBorder="1" applyAlignment="1">
      <alignment horizontal="right"/>
    </xf>
    <xf numFmtId="0" fontId="2" fillId="0" borderId="3" xfId="0" applyFont="1" applyBorder="1" applyAlignment="1">
      <alignment horizontal="right"/>
    </xf>
    <xf numFmtId="0" fontId="18" fillId="0" borderId="55" xfId="0" quotePrefix="1" applyFont="1" applyBorder="1"/>
    <xf numFmtId="0" fontId="0" fillId="0" borderId="78" xfId="0" applyBorder="1"/>
    <xf numFmtId="0" fontId="6" fillId="0" borderId="77" xfId="0" applyFont="1" applyBorder="1"/>
    <xf numFmtId="0" fontId="18" fillId="0" borderId="38" xfId="0" quotePrefix="1" applyFont="1" applyBorder="1"/>
    <xf numFmtId="0" fontId="6" fillId="0" borderId="0" xfId="0" applyFont="1" applyAlignment="1">
      <alignment horizontal="right"/>
    </xf>
    <xf numFmtId="0" fontId="0" fillId="0" borderId="0" xfId="0" applyAlignment="1">
      <alignment horizontal="right"/>
    </xf>
    <xf numFmtId="0" fontId="0" fillId="0" borderId="79" xfId="0" applyBorder="1"/>
    <xf numFmtId="0" fontId="6" fillId="0" borderId="30" xfId="0" applyFont="1" applyBorder="1"/>
    <xf numFmtId="0" fontId="6" fillId="0" borderId="14" xfId="0" applyFont="1" applyBorder="1"/>
    <xf numFmtId="0" fontId="6" fillId="0" borderId="80" xfId="0" applyFont="1" applyBorder="1"/>
    <xf numFmtId="0" fontId="0" fillId="0" borderId="81" xfId="0" applyBorder="1"/>
    <xf numFmtId="0" fontId="6" fillId="0" borderId="81" xfId="0" applyFont="1" applyBorder="1"/>
    <xf numFmtId="0" fontId="6" fillId="0" borderId="29" xfId="0" applyFont="1" applyBorder="1"/>
    <xf numFmtId="0" fontId="6" fillId="0" borderId="26" xfId="0" applyFont="1" applyBorder="1" applyAlignment="1">
      <alignment horizontal="right"/>
    </xf>
    <xf numFmtId="0" fontId="0" fillId="0" borderId="25" xfId="0" applyBorder="1" applyAlignment="1">
      <alignment horizontal="right"/>
    </xf>
    <xf numFmtId="0" fontId="6" fillId="0" borderId="25" xfId="0" applyFont="1" applyBorder="1" applyAlignment="1">
      <alignment horizontal="right"/>
    </xf>
    <xf numFmtId="0" fontId="18" fillId="0" borderId="29" xfId="0" applyFont="1" applyBorder="1"/>
    <xf numFmtId="0" fontId="0" fillId="0" borderId="47" xfId="0" applyBorder="1"/>
    <xf numFmtId="0" fontId="6" fillId="0" borderId="44" xfId="0" applyFont="1" applyBorder="1" applyAlignment="1">
      <alignment horizontal="right"/>
    </xf>
    <xf numFmtId="0" fontId="0" fillId="0" borderId="43" xfId="0" applyBorder="1" applyAlignment="1">
      <alignment horizontal="right"/>
    </xf>
    <xf numFmtId="0" fontId="6" fillId="0" borderId="43" xfId="0" applyFont="1" applyBorder="1" applyAlignment="1">
      <alignment horizontal="right"/>
    </xf>
    <xf numFmtId="0" fontId="13" fillId="2" borderId="10" xfId="0" quotePrefix="1" applyFont="1" applyFill="1" applyBorder="1" applyAlignment="1">
      <alignment horizontal="left"/>
    </xf>
    <xf numFmtId="0" fontId="13" fillId="2" borderId="11" xfId="0" applyFont="1" applyFill="1" applyBorder="1" applyAlignment="1">
      <alignment horizontal="left"/>
    </xf>
    <xf numFmtId="0" fontId="13" fillId="2" borderId="10" xfId="0" applyFont="1" applyFill="1" applyBorder="1" applyAlignment="1">
      <alignment horizontal="left"/>
    </xf>
    <xf numFmtId="0" fontId="13" fillId="2" borderId="10" xfId="0" quotePrefix="1" applyFont="1" applyFill="1" applyBorder="1" applyAlignment="1">
      <alignment horizontal="left"/>
    </xf>
    <xf numFmtId="0" fontId="13" fillId="2" borderId="11" xfId="0" applyFont="1" applyFill="1" applyBorder="1" applyAlignment="1">
      <alignment horizontal="left"/>
    </xf>
    <xf numFmtId="0" fontId="18" fillId="0" borderId="64" xfId="0" applyFont="1" applyBorder="1"/>
    <xf numFmtId="0" fontId="18" fillId="0" borderId="36" xfId="0" applyFont="1" applyBorder="1"/>
    <xf numFmtId="0" fontId="0" fillId="0" borderId="77" xfId="0" applyBorder="1"/>
    <xf numFmtId="0" fontId="18" fillId="0" borderId="55" xfId="0" applyFont="1" applyBorder="1"/>
    <xf numFmtId="0" fontId="18" fillId="0" borderId="78" xfId="0" applyFont="1" applyBorder="1" applyAlignment="1">
      <alignment horizontal="right"/>
    </xf>
    <xf numFmtId="0" fontId="5" fillId="0" borderId="2" xfId="0" quotePrefix="1" applyFont="1" applyBorder="1"/>
    <xf numFmtId="0" fontId="18" fillId="0" borderId="69" xfId="0" quotePrefix="1" applyFont="1" applyBorder="1"/>
    <xf numFmtId="0" fontId="26" fillId="0" borderId="5" xfId="0" applyFont="1" applyBorder="1"/>
    <xf numFmtId="0" fontId="26" fillId="0" borderId="5" xfId="0" applyFont="1" applyBorder="1" applyAlignment="1">
      <alignment horizontal="left"/>
    </xf>
    <xf numFmtId="0" fontId="26" fillId="0" borderId="16" xfId="0" applyFont="1" applyBorder="1"/>
    <xf numFmtId="0" fontId="26" fillId="0" borderId="12" xfId="0" applyFont="1" applyBorder="1"/>
    <xf numFmtId="0" fontId="2" fillId="0" borderId="28" xfId="0" applyFont="1" applyBorder="1"/>
    <xf numFmtId="0" fontId="2" fillId="0" borderId="2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0" fontId="2" fillId="0" borderId="28" xfId="0" applyFont="1" applyBorder="1" applyAlignment="1"/>
    <xf numFmtId="0" fontId="6" fillId="0" borderId="28" xfId="0" applyFont="1" applyBorder="1" applyAlignment="1"/>
    <xf numFmtId="0" fontId="2" fillId="0" borderId="3" xfId="0" applyFont="1" applyBorder="1" applyAlignment="1"/>
    <xf numFmtId="0" fontId="18" fillId="0" borderId="37" xfId="0" quotePrefix="1" applyFont="1" applyBorder="1"/>
    <xf numFmtId="0" fontId="18" fillId="0" borderId="35" xfId="0" quotePrefix="1" applyFont="1" applyBorder="1"/>
    <xf numFmtId="0" fontId="17" fillId="0" borderId="2" xfId="0" applyFont="1" applyBorder="1"/>
    <xf numFmtId="0" fontId="26" fillId="0" borderId="23" xfId="0" applyFont="1" applyBorder="1"/>
    <xf numFmtId="0" fontId="0" fillId="0" borderId="24" xfId="0" applyBorder="1" applyAlignment="1">
      <alignment horizontal="right"/>
    </xf>
    <xf numFmtId="0" fontId="0" fillId="0" borderId="39" xfId="0" applyBorder="1" applyAlignment="1">
      <alignment horizontal="right"/>
    </xf>
    <xf numFmtId="3" fontId="0" fillId="0" borderId="78" xfId="0" applyNumberFormat="1" applyBorder="1" applyAlignment="1">
      <alignment horizontal="right"/>
    </xf>
    <xf numFmtId="0" fontId="13" fillId="2" borderId="10" xfId="0" quotePrefix="1" applyFont="1" applyFill="1" applyBorder="1" applyAlignment="1">
      <alignment horizontal="left"/>
    </xf>
    <xf numFmtId="0" fontId="13" fillId="2" borderId="11" xfId="0" applyFont="1" applyFill="1" applyBorder="1" applyAlignment="1">
      <alignment horizontal="left"/>
    </xf>
    <xf numFmtId="3" fontId="13" fillId="2" borderId="11" xfId="0" applyNumberFormat="1" applyFont="1" applyFill="1" applyBorder="1" applyAlignment="1">
      <alignment horizontal="right"/>
    </xf>
    <xf numFmtId="3" fontId="13" fillId="2" borderId="10" xfId="0" applyNumberFormat="1" applyFont="1" applyFill="1" applyBorder="1" applyAlignment="1">
      <alignment horizontal="right"/>
    </xf>
    <xf numFmtId="0" fontId="12" fillId="2" borderId="6" xfId="0" quotePrefix="1" applyFont="1" applyFill="1" applyBorder="1"/>
    <xf numFmtId="0" fontId="18" fillId="0" borderId="7" xfId="0" applyFont="1" applyBorder="1"/>
    <xf numFmtId="0" fontId="18" fillId="0" borderId="67" xfId="0" applyFont="1" applyBorder="1"/>
    <xf numFmtId="0" fontId="5" fillId="0" borderId="2" xfId="0" applyFont="1" applyBorder="1" applyAlignment="1">
      <alignment horizontal="right"/>
    </xf>
    <xf numFmtId="3" fontId="6" fillId="4" borderId="2" xfId="0" applyNumberFormat="1" applyFont="1" applyFill="1" applyBorder="1" applyAlignment="1">
      <alignment horizontal="right"/>
    </xf>
    <xf numFmtId="3" fontId="6" fillId="0" borderId="1" xfId="0" applyNumberFormat="1" applyFont="1" applyBorder="1" applyAlignment="1">
      <alignment horizontal="right"/>
    </xf>
    <xf numFmtId="0" fontId="6" fillId="0" borderId="6" xfId="0" applyFont="1" applyBorder="1"/>
    <xf numFmtId="0" fontId="13" fillId="2" borderId="82" xfId="0" applyFont="1" applyFill="1" applyBorder="1" applyAlignment="1">
      <alignment horizontal="center"/>
    </xf>
    <xf numFmtId="0" fontId="13" fillId="2" borderId="76" xfId="0" applyFont="1" applyFill="1" applyBorder="1" applyAlignment="1">
      <alignment horizontal="center"/>
    </xf>
    <xf numFmtId="3" fontId="13" fillId="2" borderId="10" xfId="0" applyNumberFormat="1" applyFont="1" applyFill="1" applyBorder="1" applyAlignment="1">
      <alignment horizontal="right"/>
    </xf>
    <xf numFmtId="3" fontId="13" fillId="2" borderId="11" xfId="0" applyNumberFormat="1" applyFont="1" applyFill="1" applyBorder="1" applyAlignment="1">
      <alignment horizontal="right"/>
    </xf>
    <xf numFmtId="3" fontId="13" fillId="2" borderId="10" xfId="0" applyNumberFormat="1" applyFont="1" applyFill="1" applyBorder="1" applyAlignment="1"/>
    <xf numFmtId="3" fontId="13" fillId="2" borderId="11" xfId="0" applyNumberFormat="1" applyFont="1" applyFill="1" applyBorder="1" applyAlignment="1"/>
    <xf numFmtId="3" fontId="12" fillId="2" borderId="10" xfId="0" applyNumberFormat="1" applyFont="1" applyFill="1" applyBorder="1" applyAlignment="1"/>
    <xf numFmtId="3" fontId="12" fillId="2" borderId="11" xfId="0" applyNumberFormat="1" applyFont="1" applyFill="1" applyBorder="1" applyAlignment="1"/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2" fillId="2" borderId="10" xfId="0" applyFont="1" applyFill="1" applyBorder="1" applyAlignment="1">
      <alignment horizontal="center"/>
    </xf>
    <xf numFmtId="0" fontId="12" fillId="2" borderId="36" xfId="0" applyFont="1" applyFill="1" applyBorder="1" applyAlignment="1">
      <alignment horizontal="center"/>
    </xf>
    <xf numFmtId="0" fontId="12" fillId="2" borderId="11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/>
    </xf>
    <xf numFmtId="0" fontId="12" fillId="2" borderId="10" xfId="0" applyFont="1" applyFill="1" applyBorder="1" applyAlignment="1">
      <alignment horizontal="left"/>
    </xf>
    <xf numFmtId="0" fontId="12" fillId="2" borderId="11" xfId="0" applyFont="1" applyFill="1" applyBorder="1" applyAlignment="1">
      <alignment horizontal="left"/>
    </xf>
    <xf numFmtId="0" fontId="13" fillId="2" borderId="10" xfId="0" quotePrefix="1" applyFont="1" applyFill="1" applyBorder="1" applyAlignment="1">
      <alignment horizontal="left"/>
    </xf>
    <xf numFmtId="0" fontId="13" fillId="2" borderId="11" xfId="0" applyFont="1" applyFill="1" applyBorder="1" applyAlignment="1">
      <alignment horizontal="left"/>
    </xf>
    <xf numFmtId="0" fontId="0" fillId="0" borderId="0" xfId="0" applyAlignment="1">
      <alignment horizontal="center"/>
    </xf>
    <xf numFmtId="0" fontId="13" fillId="2" borderId="10" xfId="0" applyFont="1" applyFill="1" applyBorder="1" applyAlignment="1">
      <alignment horizontal="center"/>
    </xf>
    <xf numFmtId="0" fontId="13" fillId="2" borderId="11" xfId="0" applyFont="1" applyFill="1" applyBorder="1" applyAlignment="1">
      <alignment horizontal="center"/>
    </xf>
    <xf numFmtId="0" fontId="13" fillId="2" borderId="10" xfId="0" applyFont="1" applyFill="1" applyBorder="1" applyAlignment="1">
      <alignment horizontal="right"/>
    </xf>
    <xf numFmtId="0" fontId="13" fillId="2" borderId="11" xfId="0" applyFont="1" applyFill="1" applyBorder="1" applyAlignment="1">
      <alignment horizontal="right"/>
    </xf>
    <xf numFmtId="3" fontId="12" fillId="2" borderId="10" xfId="0" applyNumberFormat="1" applyFont="1" applyFill="1" applyBorder="1" applyAlignment="1">
      <alignment horizontal="right"/>
    </xf>
    <xf numFmtId="3" fontId="12" fillId="2" borderId="11" xfId="0" applyNumberFormat="1" applyFont="1" applyFill="1" applyBorder="1" applyAlignment="1">
      <alignment horizontal="right"/>
    </xf>
    <xf numFmtId="0" fontId="13" fillId="2" borderId="10" xfId="0" applyFont="1" applyFill="1" applyBorder="1" applyAlignment="1">
      <alignment horizontal="left"/>
    </xf>
    <xf numFmtId="0" fontId="12" fillId="2" borderId="10" xfId="0" quotePrefix="1" applyFont="1" applyFill="1" applyBorder="1" applyAlignment="1">
      <alignment horizontal="left"/>
    </xf>
    <xf numFmtId="3" fontId="12" fillId="2" borderId="33" xfId="0" applyNumberFormat="1" applyFont="1" applyFill="1" applyBorder="1" applyAlignment="1">
      <alignment horizontal="right"/>
    </xf>
    <xf numFmtId="3" fontId="12" fillId="2" borderId="34" xfId="0" applyNumberFormat="1" applyFont="1" applyFill="1" applyBorder="1" applyAlignment="1">
      <alignment horizontal="right"/>
    </xf>
    <xf numFmtId="3" fontId="12" fillId="2" borderId="33" xfId="0" applyNumberFormat="1" applyFont="1" applyFill="1" applyBorder="1" applyAlignment="1"/>
    <xf numFmtId="3" fontId="12" fillId="2" borderId="34" xfId="0" applyNumberFormat="1" applyFont="1" applyFill="1" applyBorder="1" applyAlignment="1"/>
    <xf numFmtId="3" fontId="12" fillId="2" borderId="82" xfId="0" applyNumberFormat="1" applyFont="1" applyFill="1" applyBorder="1" applyAlignment="1"/>
    <xf numFmtId="3" fontId="12" fillId="2" borderId="76" xfId="0" applyNumberFormat="1" applyFont="1" applyFill="1" applyBorder="1" applyAlignment="1"/>
    <xf numFmtId="0" fontId="19" fillId="0" borderId="0" xfId="0" applyFont="1" applyAlignment="1">
      <alignment horizontal="center"/>
    </xf>
    <xf numFmtId="0" fontId="16" fillId="0" borderId="27" xfId="0" applyFont="1" applyBorder="1" applyAlignment="1">
      <alignment horizontal="center"/>
    </xf>
    <xf numFmtId="0" fontId="16" fillId="0" borderId="28" xfId="0" applyFont="1" applyBorder="1" applyAlignment="1">
      <alignment horizontal="center"/>
    </xf>
    <xf numFmtId="0" fontId="16" fillId="0" borderId="13" xfId="0" applyFont="1" applyBorder="1" applyAlignment="1">
      <alignment horizontal="center"/>
    </xf>
    <xf numFmtId="0" fontId="16" fillId="0" borderId="67" xfId="0" applyFont="1" applyBorder="1" applyAlignment="1">
      <alignment horizontal="center"/>
    </xf>
    <xf numFmtId="0" fontId="16" fillId="0" borderId="69" xfId="0" applyFont="1" applyBorder="1" applyAlignment="1">
      <alignment horizontal="center"/>
    </xf>
    <xf numFmtId="0" fontId="16" fillId="0" borderId="66" xfId="0" applyFont="1" applyBorder="1" applyAlignment="1">
      <alignment horizontal="center"/>
    </xf>
    <xf numFmtId="0" fontId="17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2" fillId="0" borderId="54" xfId="0" applyFont="1" applyBorder="1" applyAlignment="1">
      <alignment horizontal="left"/>
    </xf>
    <xf numFmtId="0" fontId="2" fillId="0" borderId="74" xfId="0" applyFont="1" applyBorder="1" applyAlignment="1">
      <alignment horizontal="left"/>
    </xf>
    <xf numFmtId="0" fontId="2" fillId="0" borderId="36" xfId="0" applyFont="1" applyBorder="1" applyAlignment="1">
      <alignment horizontal="center"/>
    </xf>
    <xf numFmtId="0" fontId="2" fillId="0" borderId="74" xfId="0" applyFont="1" applyBorder="1" applyAlignment="1">
      <alignment horizontal="center"/>
    </xf>
    <xf numFmtId="0" fontId="6" fillId="0" borderId="29" xfId="0" applyFont="1" applyBorder="1" applyAlignment="1">
      <alignment horizontal="center"/>
    </xf>
    <xf numFmtId="0" fontId="6" fillId="0" borderId="30" xfId="0" applyFont="1" applyBorder="1" applyAlignment="1">
      <alignment horizontal="center"/>
    </xf>
    <xf numFmtId="0" fontId="6" fillId="0" borderId="65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61" xfId="0" applyFont="1" applyBorder="1" applyAlignment="1">
      <alignment horizontal="center"/>
    </xf>
    <xf numFmtId="0" fontId="6" fillId="0" borderId="57" xfId="0" applyFont="1" applyBorder="1" applyAlignment="1">
      <alignment horizontal="center"/>
    </xf>
    <xf numFmtId="0" fontId="6" fillId="0" borderId="34" xfId="0" applyFont="1" applyBorder="1" applyAlignment="1">
      <alignment horizontal="center"/>
    </xf>
    <xf numFmtId="0" fontId="0" fillId="0" borderId="35" xfId="0" applyBorder="1" applyAlignment="1">
      <alignment horizontal="left"/>
    </xf>
    <xf numFmtId="0" fontId="0" fillId="0" borderId="36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37" xfId="0" applyBorder="1" applyAlignment="1">
      <alignment horizontal="center"/>
    </xf>
    <xf numFmtId="0" fontId="0" fillId="0" borderId="38" xfId="0" applyBorder="1" applyAlignment="1">
      <alignment horizontal="center"/>
    </xf>
    <xf numFmtId="0" fontId="0" fillId="0" borderId="76" xfId="0" applyBorder="1" applyAlignment="1">
      <alignment horizontal="center"/>
    </xf>
    <xf numFmtId="0" fontId="18" fillId="0" borderId="35" xfId="0" applyFont="1" applyBorder="1" applyAlignment="1">
      <alignment horizontal="left"/>
    </xf>
    <xf numFmtId="0" fontId="18" fillId="0" borderId="35" xfId="0" quotePrefix="1" applyFont="1" applyBorder="1" applyAlignment="1">
      <alignment horizontal="left"/>
    </xf>
    <xf numFmtId="0" fontId="0" fillId="0" borderId="67" xfId="0" applyBorder="1" applyAlignment="1">
      <alignment horizontal="center"/>
    </xf>
    <xf numFmtId="0" fontId="0" fillId="0" borderId="69" xfId="0" applyBorder="1" applyAlignment="1">
      <alignment horizontal="center"/>
    </xf>
    <xf numFmtId="0" fontId="0" fillId="0" borderId="75" xfId="0" applyBorder="1" applyAlignment="1">
      <alignment horizontal="center"/>
    </xf>
    <xf numFmtId="0" fontId="18" fillId="0" borderId="10" xfId="0" applyFont="1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6" fillId="0" borderId="69" xfId="0" applyFont="1" applyBorder="1" applyAlignment="1">
      <alignment horizontal="center"/>
    </xf>
    <xf numFmtId="0" fontId="6" fillId="0" borderId="75" xfId="0" applyFont="1" applyBorder="1" applyAlignment="1">
      <alignment horizont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"/>
  <sheetViews>
    <sheetView workbookViewId="0">
      <selection activeCell="I23" sqref="I23:J23"/>
    </sheetView>
  </sheetViews>
  <sheetFormatPr defaultRowHeight="13.2" x14ac:dyDescent="0.25"/>
  <cols>
    <col min="2" max="2" width="34.33203125" customWidth="1"/>
    <col min="3" max="3" width="8" customWidth="1"/>
    <col min="4" max="4" width="14.44140625" style="178" customWidth="1"/>
    <col min="5" max="5" width="0.5546875" hidden="1" customWidth="1"/>
    <col min="6" max="6" width="9.109375" hidden="1" customWidth="1"/>
    <col min="7" max="7" width="2.88671875" hidden="1" customWidth="1"/>
    <col min="8" max="8" width="37.109375" customWidth="1"/>
    <col min="10" max="10" width="15" customWidth="1"/>
    <col min="11" max="12" width="9.109375" hidden="1" customWidth="1"/>
  </cols>
  <sheetData>
    <row r="1" spans="1:13" x14ac:dyDescent="0.25">
      <c r="C1" s="338"/>
      <c r="D1" s="338"/>
    </row>
    <row r="2" spans="1:13" x14ac:dyDescent="0.25">
      <c r="A2" s="328" t="s">
        <v>4</v>
      </c>
      <c r="B2" s="328"/>
      <c r="C2" s="328"/>
      <c r="D2" s="328"/>
      <c r="E2" s="328"/>
      <c r="F2" s="328"/>
      <c r="G2" s="328"/>
      <c r="H2" s="328"/>
      <c r="I2" s="328"/>
      <c r="J2" s="328"/>
    </row>
    <row r="3" spans="1:13" x14ac:dyDescent="0.25">
      <c r="A3" t="s">
        <v>61</v>
      </c>
      <c r="B3" s="329" t="s">
        <v>310</v>
      </c>
      <c r="C3" s="329"/>
      <c r="D3" s="329"/>
      <c r="E3" s="329"/>
      <c r="F3" s="329"/>
      <c r="G3" s="329"/>
      <c r="H3" s="329"/>
      <c r="I3" s="20"/>
      <c r="J3" s="20"/>
      <c r="K3" s="20"/>
      <c r="L3" s="52"/>
      <c r="M3" s="53"/>
    </row>
    <row r="4" spans="1:13" x14ac:dyDescent="0.25">
      <c r="B4" s="329"/>
      <c r="C4" s="329"/>
      <c r="D4" s="329"/>
      <c r="E4" s="329"/>
      <c r="F4" s="329"/>
      <c r="G4" s="329"/>
      <c r="H4" s="329"/>
    </row>
    <row r="5" spans="1:13" ht="15" x14ac:dyDescent="0.25">
      <c r="A5" s="54"/>
      <c r="B5" s="333" t="s">
        <v>158</v>
      </c>
      <c r="C5" s="333"/>
      <c r="D5" s="333"/>
      <c r="E5" s="333"/>
      <c r="F5" s="333"/>
      <c r="G5" s="333"/>
      <c r="H5" s="333"/>
      <c r="I5" s="55" t="s">
        <v>62</v>
      </c>
      <c r="J5" s="54"/>
      <c r="K5" s="54"/>
      <c r="L5" s="54"/>
    </row>
    <row r="6" spans="1:13" ht="15" x14ac:dyDescent="0.25">
      <c r="A6" s="54"/>
      <c r="B6" s="111"/>
      <c r="C6" s="111"/>
      <c r="D6" s="186"/>
      <c r="E6" s="111"/>
      <c r="F6" s="111"/>
      <c r="G6" s="111"/>
      <c r="H6" s="111"/>
      <c r="I6" s="55"/>
      <c r="J6" s="54"/>
      <c r="K6" s="54"/>
      <c r="L6" s="54"/>
    </row>
    <row r="7" spans="1:13" x14ac:dyDescent="0.25">
      <c r="A7" s="330" t="s">
        <v>63</v>
      </c>
      <c r="B7" s="331"/>
      <c r="C7" s="331"/>
      <c r="D7" s="331"/>
      <c r="E7" s="331"/>
      <c r="F7" s="331"/>
      <c r="G7" s="332"/>
      <c r="H7" s="330" t="s">
        <v>64</v>
      </c>
      <c r="I7" s="331"/>
      <c r="J7" s="331"/>
      <c r="K7" s="331"/>
      <c r="L7" s="332"/>
    </row>
    <row r="8" spans="1:13" x14ac:dyDescent="0.25">
      <c r="A8" s="330" t="s">
        <v>0</v>
      </c>
      <c r="B8" s="332"/>
      <c r="C8" s="330" t="s">
        <v>65</v>
      </c>
      <c r="D8" s="332"/>
      <c r="E8" s="56"/>
      <c r="F8" s="56"/>
      <c r="G8" s="56"/>
      <c r="H8" s="57" t="s">
        <v>0</v>
      </c>
      <c r="I8" s="330" t="s">
        <v>65</v>
      </c>
      <c r="J8" s="332"/>
      <c r="K8" s="57"/>
      <c r="L8" s="57"/>
    </row>
    <row r="9" spans="1:13" x14ac:dyDescent="0.25">
      <c r="A9" s="339"/>
      <c r="B9" s="340"/>
      <c r="C9" s="341"/>
      <c r="D9" s="342"/>
      <c r="E9" s="58"/>
      <c r="F9" s="58"/>
      <c r="G9" s="58"/>
      <c r="H9" s="58"/>
      <c r="I9" s="339"/>
      <c r="J9" s="340"/>
      <c r="K9" s="58"/>
      <c r="L9" s="58"/>
    </row>
    <row r="10" spans="1:13" x14ac:dyDescent="0.25">
      <c r="A10" s="334" t="s">
        <v>159</v>
      </c>
      <c r="B10" s="335"/>
      <c r="C10" s="343">
        <v>15861</v>
      </c>
      <c r="D10" s="344"/>
      <c r="E10" s="59"/>
      <c r="F10" s="60"/>
      <c r="G10" s="60"/>
      <c r="H10" s="60" t="s">
        <v>66</v>
      </c>
      <c r="I10" s="326"/>
      <c r="J10" s="327"/>
      <c r="K10" s="60"/>
      <c r="L10" s="61"/>
      <c r="M10" s="3"/>
    </row>
    <row r="11" spans="1:13" x14ac:dyDescent="0.25">
      <c r="A11" s="334" t="s">
        <v>160</v>
      </c>
      <c r="B11" s="337"/>
      <c r="C11" s="343">
        <f>SUM(C12:C14)</f>
        <v>5028</v>
      </c>
      <c r="D11" s="323"/>
      <c r="E11" s="58"/>
      <c r="F11" s="58"/>
      <c r="G11" s="60"/>
      <c r="H11" s="60" t="s">
        <v>13</v>
      </c>
      <c r="I11" s="326">
        <v>11429</v>
      </c>
      <c r="J11" s="327"/>
      <c r="K11" s="58"/>
      <c r="L11" s="61"/>
    </row>
    <row r="12" spans="1:13" x14ac:dyDescent="0.25">
      <c r="A12" s="336" t="s">
        <v>161</v>
      </c>
      <c r="B12" s="337"/>
      <c r="C12" s="322">
        <v>4700</v>
      </c>
      <c r="D12" s="323"/>
      <c r="E12" s="58"/>
      <c r="F12" s="58"/>
      <c r="G12" s="60"/>
      <c r="H12" s="60" t="s">
        <v>290</v>
      </c>
      <c r="I12" s="326">
        <v>2109</v>
      </c>
      <c r="J12" s="327"/>
      <c r="K12" s="58"/>
      <c r="L12" s="61"/>
    </row>
    <row r="13" spans="1:13" x14ac:dyDescent="0.25">
      <c r="A13" s="336" t="s">
        <v>162</v>
      </c>
      <c r="B13" s="337"/>
      <c r="C13" s="322">
        <v>278</v>
      </c>
      <c r="D13" s="323"/>
      <c r="E13" s="60"/>
      <c r="F13" s="60"/>
      <c r="G13" s="60"/>
      <c r="H13" s="60" t="s">
        <v>29</v>
      </c>
      <c r="I13" s="326">
        <v>8016</v>
      </c>
      <c r="J13" s="327"/>
      <c r="K13" s="58"/>
      <c r="L13" s="61"/>
    </row>
    <row r="14" spans="1:13" x14ac:dyDescent="0.25">
      <c r="A14" s="280" t="s">
        <v>236</v>
      </c>
      <c r="B14" s="279"/>
      <c r="C14" s="322">
        <v>50</v>
      </c>
      <c r="D14" s="323"/>
      <c r="E14" s="60"/>
      <c r="F14" s="60"/>
      <c r="G14" s="60"/>
      <c r="H14" s="60" t="s">
        <v>171</v>
      </c>
      <c r="I14" s="326">
        <v>2280</v>
      </c>
      <c r="J14" s="327"/>
      <c r="K14" s="58"/>
      <c r="L14" s="61"/>
    </row>
    <row r="15" spans="1:13" x14ac:dyDescent="0.25">
      <c r="A15" s="334" t="s">
        <v>237</v>
      </c>
      <c r="B15" s="335"/>
      <c r="C15" s="343">
        <f>SUM(C16:C19)</f>
        <v>7044</v>
      </c>
      <c r="D15" s="344"/>
      <c r="E15" s="60"/>
      <c r="F15" s="60"/>
      <c r="G15" s="60"/>
      <c r="H15" s="60" t="s">
        <v>243</v>
      </c>
      <c r="I15" s="326">
        <f>SUM(I16:I18)</f>
        <v>2697</v>
      </c>
      <c r="J15" s="327"/>
      <c r="K15" s="58"/>
      <c r="L15" s="61"/>
    </row>
    <row r="16" spans="1:13" x14ac:dyDescent="0.25">
      <c r="A16" s="336" t="s">
        <v>288</v>
      </c>
      <c r="B16" s="337"/>
      <c r="C16" s="322">
        <v>1074</v>
      </c>
      <c r="D16" s="323"/>
      <c r="E16" s="60"/>
      <c r="F16" s="60"/>
      <c r="G16" s="60"/>
      <c r="H16" s="201" t="s">
        <v>244</v>
      </c>
      <c r="I16" s="324">
        <v>1499</v>
      </c>
      <c r="J16" s="325"/>
      <c r="K16" s="58"/>
      <c r="L16" s="61"/>
    </row>
    <row r="17" spans="1:13" x14ac:dyDescent="0.25">
      <c r="A17" s="278" t="s">
        <v>238</v>
      </c>
      <c r="B17" s="279"/>
      <c r="C17" s="322">
        <v>1748</v>
      </c>
      <c r="D17" s="323"/>
      <c r="E17" s="60"/>
      <c r="F17" s="60"/>
      <c r="G17" s="60"/>
      <c r="H17" s="201" t="s">
        <v>245</v>
      </c>
      <c r="I17" s="324">
        <v>838</v>
      </c>
      <c r="J17" s="325"/>
      <c r="K17" s="60"/>
      <c r="L17" s="61"/>
    </row>
    <row r="18" spans="1:13" x14ac:dyDescent="0.25">
      <c r="A18" s="278" t="s">
        <v>239</v>
      </c>
      <c r="B18" s="279"/>
      <c r="C18" s="322">
        <v>3492</v>
      </c>
      <c r="D18" s="323"/>
      <c r="E18" s="60"/>
      <c r="F18" s="60"/>
      <c r="G18" s="60"/>
      <c r="H18" s="201" t="s">
        <v>314</v>
      </c>
      <c r="I18" s="324">
        <v>360</v>
      </c>
      <c r="J18" s="325"/>
      <c r="K18" s="60"/>
      <c r="L18" s="61"/>
    </row>
    <row r="19" spans="1:13" x14ac:dyDescent="0.25">
      <c r="A19" s="309" t="s">
        <v>311</v>
      </c>
      <c r="B19" s="310"/>
      <c r="C19" s="322">
        <v>730</v>
      </c>
      <c r="D19" s="323"/>
      <c r="E19" s="60"/>
      <c r="F19" s="60"/>
      <c r="G19" s="60"/>
      <c r="H19" s="60" t="s">
        <v>246</v>
      </c>
      <c r="I19" s="326">
        <f>SUM(I20:I21)</f>
        <v>617</v>
      </c>
      <c r="J19" s="327"/>
      <c r="K19" s="60"/>
      <c r="L19" s="61"/>
    </row>
    <row r="20" spans="1:13" x14ac:dyDescent="0.25">
      <c r="A20" s="334" t="s">
        <v>163</v>
      </c>
      <c r="B20" s="335"/>
      <c r="C20" s="343">
        <f>SUM(C21:C23)</f>
        <v>195</v>
      </c>
      <c r="D20" s="344"/>
      <c r="E20" s="60"/>
      <c r="F20" s="60"/>
      <c r="G20" s="60"/>
      <c r="H20" s="201" t="s">
        <v>170</v>
      </c>
      <c r="I20" s="324">
        <v>77</v>
      </c>
      <c r="J20" s="325"/>
      <c r="K20" s="60"/>
      <c r="L20" s="61"/>
    </row>
    <row r="21" spans="1:13" x14ac:dyDescent="0.25">
      <c r="A21" s="336" t="s">
        <v>164</v>
      </c>
      <c r="B21" s="337"/>
      <c r="C21" s="322">
        <v>42</v>
      </c>
      <c r="D21" s="323"/>
      <c r="E21" s="60"/>
      <c r="F21" s="60"/>
      <c r="G21" s="60"/>
      <c r="H21" s="201" t="s">
        <v>291</v>
      </c>
      <c r="I21" s="324">
        <v>540</v>
      </c>
      <c r="J21" s="325"/>
      <c r="K21" s="58"/>
      <c r="L21" s="61"/>
    </row>
    <row r="22" spans="1:13" x14ac:dyDescent="0.25">
      <c r="A22" s="336" t="s">
        <v>165</v>
      </c>
      <c r="B22" s="337"/>
      <c r="C22" s="322">
        <v>138</v>
      </c>
      <c r="D22" s="323"/>
      <c r="E22" s="62"/>
      <c r="F22" s="62"/>
      <c r="G22" s="60"/>
      <c r="H22" s="60" t="s">
        <v>247</v>
      </c>
      <c r="I22" s="326">
        <v>8541</v>
      </c>
      <c r="J22" s="327"/>
      <c r="K22" s="58"/>
      <c r="L22" s="61"/>
    </row>
    <row r="23" spans="1:13" x14ac:dyDescent="0.25">
      <c r="A23" s="281" t="s">
        <v>240</v>
      </c>
      <c r="B23" s="282"/>
      <c r="C23" s="322">
        <v>15</v>
      </c>
      <c r="D23" s="323"/>
      <c r="E23" s="62"/>
      <c r="F23" s="62"/>
      <c r="G23" s="60"/>
      <c r="H23" s="60" t="s">
        <v>172</v>
      </c>
      <c r="I23" s="326">
        <f>SUM(I24:I25)</f>
        <v>6701</v>
      </c>
      <c r="J23" s="327"/>
      <c r="K23" s="60"/>
      <c r="L23" s="61"/>
      <c r="M23" s="3"/>
    </row>
    <row r="24" spans="1:13" x14ac:dyDescent="0.25">
      <c r="A24" s="334" t="s">
        <v>293</v>
      </c>
      <c r="B24" s="335"/>
      <c r="C24" s="343">
        <f>SUM(C25)</f>
        <v>538</v>
      </c>
      <c r="D24" s="344"/>
      <c r="E24" s="62"/>
      <c r="F24" s="62"/>
      <c r="G24" s="60"/>
      <c r="H24" s="201" t="s">
        <v>292</v>
      </c>
      <c r="I24" s="324">
        <v>5086</v>
      </c>
      <c r="J24" s="325"/>
      <c r="K24" s="60"/>
      <c r="L24" s="61"/>
      <c r="M24" s="3"/>
    </row>
    <row r="25" spans="1:13" x14ac:dyDescent="0.25">
      <c r="A25" s="336" t="s">
        <v>294</v>
      </c>
      <c r="B25" s="337"/>
      <c r="C25" s="322">
        <v>538</v>
      </c>
      <c r="D25" s="323"/>
      <c r="E25" s="58"/>
      <c r="F25" s="58"/>
      <c r="G25" s="60"/>
      <c r="H25" s="201" t="s">
        <v>313</v>
      </c>
      <c r="I25" s="324">
        <v>1615</v>
      </c>
      <c r="J25" s="325"/>
      <c r="K25" s="60"/>
      <c r="L25" s="61"/>
    </row>
    <row r="26" spans="1:13" x14ac:dyDescent="0.25">
      <c r="A26" s="334" t="s">
        <v>111</v>
      </c>
      <c r="B26" s="335"/>
      <c r="C26" s="343">
        <f>SUM(C27:C28)</f>
        <v>14005</v>
      </c>
      <c r="D26" s="344"/>
      <c r="E26" s="58"/>
      <c r="F26" s="58"/>
      <c r="G26" s="60"/>
      <c r="H26" s="313" t="s">
        <v>315</v>
      </c>
      <c r="I26" s="326">
        <f>SUM(I27)</f>
        <v>341</v>
      </c>
      <c r="J26" s="327"/>
      <c r="K26" s="58"/>
      <c r="L26" s="61"/>
    </row>
    <row r="27" spans="1:13" x14ac:dyDescent="0.25">
      <c r="A27" s="345" t="s">
        <v>241</v>
      </c>
      <c r="B27" s="337"/>
      <c r="C27" s="322">
        <v>7023</v>
      </c>
      <c r="D27" s="323"/>
      <c r="E27" s="60"/>
      <c r="F27" s="60"/>
      <c r="G27" s="60"/>
      <c r="H27" s="201" t="s">
        <v>316</v>
      </c>
      <c r="I27" s="324">
        <v>341</v>
      </c>
      <c r="J27" s="325"/>
      <c r="K27" s="58"/>
      <c r="L27" s="61"/>
    </row>
    <row r="28" spans="1:13" x14ac:dyDescent="0.25">
      <c r="A28" s="345" t="s">
        <v>242</v>
      </c>
      <c r="B28" s="337"/>
      <c r="C28" s="322">
        <v>6982</v>
      </c>
      <c r="D28" s="323"/>
      <c r="E28" s="58"/>
      <c r="F28" s="58"/>
      <c r="G28" s="60"/>
      <c r="H28" s="60"/>
      <c r="I28" s="326"/>
      <c r="J28" s="327"/>
      <c r="K28" s="60"/>
      <c r="L28" s="61"/>
    </row>
    <row r="29" spans="1:13" x14ac:dyDescent="0.25">
      <c r="A29" s="346" t="s">
        <v>312</v>
      </c>
      <c r="B29" s="335"/>
      <c r="C29" s="343">
        <v>60</v>
      </c>
      <c r="D29" s="344"/>
      <c r="E29" s="58"/>
      <c r="F29" s="58"/>
      <c r="G29" s="60"/>
      <c r="H29" s="60"/>
      <c r="I29" s="324"/>
      <c r="J29" s="325"/>
      <c r="K29" s="60"/>
      <c r="L29" s="61"/>
    </row>
    <row r="30" spans="1:13" x14ac:dyDescent="0.25">
      <c r="A30" s="345"/>
      <c r="B30" s="337"/>
      <c r="C30" s="322"/>
      <c r="D30" s="323"/>
      <c r="E30" s="58"/>
      <c r="F30" s="58"/>
      <c r="G30" s="60"/>
      <c r="H30" s="201"/>
      <c r="I30" s="326"/>
      <c r="J30" s="327"/>
      <c r="K30" s="60"/>
      <c r="L30" s="61"/>
    </row>
    <row r="31" spans="1:13" x14ac:dyDescent="0.25">
      <c r="A31" s="345"/>
      <c r="B31" s="337"/>
      <c r="C31" s="322"/>
      <c r="D31" s="323"/>
      <c r="E31" s="60"/>
      <c r="F31" s="60"/>
      <c r="G31" s="60"/>
      <c r="H31" s="60"/>
      <c r="I31" s="326"/>
      <c r="J31" s="327"/>
      <c r="K31" s="60"/>
      <c r="L31" s="61"/>
      <c r="M31" s="3"/>
    </row>
    <row r="32" spans="1:13" x14ac:dyDescent="0.25">
      <c r="A32" s="345"/>
      <c r="B32" s="337"/>
      <c r="C32" s="322"/>
      <c r="D32" s="323"/>
      <c r="E32" s="62"/>
      <c r="F32" s="62"/>
      <c r="G32" s="60"/>
      <c r="H32" s="60"/>
      <c r="I32" s="326"/>
      <c r="J32" s="327"/>
      <c r="K32" s="60"/>
      <c r="L32" s="61"/>
    </row>
    <row r="33" spans="1:13" x14ac:dyDescent="0.25">
      <c r="A33" s="334"/>
      <c r="B33" s="335"/>
      <c r="C33" s="343"/>
      <c r="D33" s="344"/>
      <c r="E33" s="60"/>
      <c r="F33" s="60"/>
      <c r="G33" s="60"/>
      <c r="H33" s="60"/>
      <c r="I33" s="326"/>
      <c r="J33" s="327"/>
      <c r="K33" s="60"/>
      <c r="L33" s="61"/>
      <c r="M33" s="3"/>
    </row>
    <row r="34" spans="1:13" x14ac:dyDescent="0.25">
      <c r="A34" s="339"/>
      <c r="B34" s="340"/>
      <c r="C34" s="312"/>
      <c r="D34" s="311"/>
      <c r="E34" s="60"/>
      <c r="F34" s="60"/>
      <c r="G34" s="60"/>
      <c r="H34" s="60"/>
      <c r="I34" s="326"/>
      <c r="J34" s="327"/>
      <c r="K34" s="60"/>
      <c r="L34" s="61"/>
      <c r="M34" s="3"/>
    </row>
    <row r="35" spans="1:13" ht="13.8" thickBot="1" x14ac:dyDescent="0.3">
      <c r="A35" s="320"/>
      <c r="B35" s="321"/>
      <c r="C35" s="312"/>
      <c r="D35" s="311"/>
      <c r="E35" s="62"/>
      <c r="F35" s="62"/>
      <c r="G35" s="60"/>
      <c r="H35" s="60"/>
      <c r="I35" s="351"/>
      <c r="J35" s="352"/>
      <c r="K35" s="60"/>
      <c r="L35" s="61"/>
      <c r="M35" s="3"/>
    </row>
    <row r="36" spans="1:13" ht="13.8" thickBot="1" x14ac:dyDescent="0.3">
      <c r="A36" s="63" t="s">
        <v>60</v>
      </c>
      <c r="B36" s="64"/>
      <c r="C36" s="347">
        <f>SUM(C10,C11,C15,C20,C24,C26,C29)</f>
        <v>42731</v>
      </c>
      <c r="D36" s="348"/>
      <c r="E36" s="58"/>
      <c r="F36" s="58"/>
      <c r="G36" s="60"/>
      <c r="H36" s="67" t="s">
        <v>60</v>
      </c>
      <c r="I36" s="349">
        <f>SUM(I11,I12,I13,I14,I15,I19,I22,I23,I26)</f>
        <v>42731</v>
      </c>
      <c r="J36" s="350"/>
      <c r="K36" s="60"/>
      <c r="L36" s="61"/>
    </row>
    <row r="37" spans="1:13" ht="18" customHeight="1" thickBot="1" x14ac:dyDescent="0.3">
      <c r="A37" s="70"/>
      <c r="B37" s="70"/>
      <c r="C37" s="70"/>
      <c r="D37" s="187"/>
      <c r="E37" s="58"/>
      <c r="F37" s="58"/>
      <c r="G37" s="60"/>
      <c r="H37" s="71"/>
      <c r="I37" s="70"/>
      <c r="J37" s="70"/>
      <c r="K37" s="58"/>
      <c r="L37" s="61"/>
    </row>
    <row r="38" spans="1:13" ht="13.8" thickBot="1" x14ac:dyDescent="0.3">
      <c r="E38" s="64"/>
      <c r="F38" s="65"/>
      <c r="G38" s="66"/>
      <c r="K38" s="68"/>
      <c r="L38" s="69"/>
      <c r="M38" s="7"/>
    </row>
    <row r="39" spans="1:13" x14ac:dyDescent="0.25">
      <c r="E39" s="70"/>
      <c r="F39" s="70"/>
      <c r="G39" s="70"/>
      <c r="K39" s="70"/>
      <c r="L39" s="70"/>
      <c r="M39" s="5"/>
    </row>
  </sheetData>
  <mergeCells count="85">
    <mergeCell ref="I20:J20"/>
    <mergeCell ref="A10:B10"/>
    <mergeCell ref="A12:B12"/>
    <mergeCell ref="A13:B13"/>
    <mergeCell ref="A15:B15"/>
    <mergeCell ref="C18:D18"/>
    <mergeCell ref="A16:B16"/>
    <mergeCell ref="A11:B11"/>
    <mergeCell ref="C20:D20"/>
    <mergeCell ref="I11:J11"/>
    <mergeCell ref="C10:D10"/>
    <mergeCell ref="C11:D11"/>
    <mergeCell ref="I17:J17"/>
    <mergeCell ref="I12:J12"/>
    <mergeCell ref="I13:J13"/>
    <mergeCell ref="I16:J16"/>
    <mergeCell ref="C21:D21"/>
    <mergeCell ref="C22:D22"/>
    <mergeCell ref="C12:D12"/>
    <mergeCell ref="C13:D13"/>
    <mergeCell ref="C15:D15"/>
    <mergeCell ref="C16:D16"/>
    <mergeCell ref="C14:D14"/>
    <mergeCell ref="C17:D17"/>
    <mergeCell ref="I21:J21"/>
    <mergeCell ref="I22:J22"/>
    <mergeCell ref="I23:J23"/>
    <mergeCell ref="C36:D36"/>
    <mergeCell ref="I36:J36"/>
    <mergeCell ref="C27:D27"/>
    <mergeCell ref="C28:D28"/>
    <mergeCell ref="C29:D29"/>
    <mergeCell ref="C30:D30"/>
    <mergeCell ref="I34:J34"/>
    <mergeCell ref="C33:D33"/>
    <mergeCell ref="I31:J31"/>
    <mergeCell ref="I32:J32"/>
    <mergeCell ref="I33:J33"/>
    <mergeCell ref="I35:J35"/>
    <mergeCell ref="I30:J30"/>
    <mergeCell ref="A34:B34"/>
    <mergeCell ref="A28:B28"/>
    <mergeCell ref="A26:B26"/>
    <mergeCell ref="A31:B31"/>
    <mergeCell ref="I27:J27"/>
    <mergeCell ref="I28:J28"/>
    <mergeCell ref="C26:D26"/>
    <mergeCell ref="A32:B32"/>
    <mergeCell ref="C32:D32"/>
    <mergeCell ref="C31:D31"/>
    <mergeCell ref="A29:B29"/>
    <mergeCell ref="A30:B30"/>
    <mergeCell ref="A33:B33"/>
    <mergeCell ref="I29:J29"/>
    <mergeCell ref="A27:B27"/>
    <mergeCell ref="I25:J25"/>
    <mergeCell ref="I26:J26"/>
    <mergeCell ref="A22:B22"/>
    <mergeCell ref="A24:B24"/>
    <mergeCell ref="A25:B25"/>
    <mergeCell ref="C24:D24"/>
    <mergeCell ref="C25:D25"/>
    <mergeCell ref="C1:D1"/>
    <mergeCell ref="C19:D19"/>
    <mergeCell ref="A9:B9"/>
    <mergeCell ref="C9:D9"/>
    <mergeCell ref="I9:J9"/>
    <mergeCell ref="A8:B8"/>
    <mergeCell ref="C8:D8"/>
    <mergeCell ref="A35:B35"/>
    <mergeCell ref="C23:D23"/>
    <mergeCell ref="I18:J18"/>
    <mergeCell ref="I19:J19"/>
    <mergeCell ref="A2:J2"/>
    <mergeCell ref="B3:H4"/>
    <mergeCell ref="A7:G7"/>
    <mergeCell ref="H7:L7"/>
    <mergeCell ref="B5:H5"/>
    <mergeCell ref="I8:J8"/>
    <mergeCell ref="A20:B20"/>
    <mergeCell ref="A21:B21"/>
    <mergeCell ref="I10:J10"/>
    <mergeCell ref="I15:J15"/>
    <mergeCell ref="I14:J14"/>
    <mergeCell ref="I24:J24"/>
  </mergeCells>
  <phoneticPr fontId="1" type="noConversion"/>
  <pageMargins left="0.75" right="0.75" top="1" bottom="1" header="0.5" footer="0.5"/>
  <pageSetup paperSize="9" scale="6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8"/>
  <sheetViews>
    <sheetView workbookViewId="0">
      <selection activeCell="F28" sqref="F28"/>
    </sheetView>
  </sheetViews>
  <sheetFormatPr defaultRowHeight="13.2" x14ac:dyDescent="0.25"/>
  <sheetData>
    <row r="2" spans="1:10" x14ac:dyDescent="0.25">
      <c r="B2" s="328" t="s">
        <v>108</v>
      </c>
      <c r="C2" s="328"/>
      <c r="D2" s="328"/>
      <c r="E2" s="328"/>
      <c r="F2" s="328"/>
      <c r="G2" s="328"/>
      <c r="H2" s="328"/>
      <c r="I2" s="328"/>
      <c r="J2" s="328"/>
    </row>
    <row r="4" spans="1:10" x14ac:dyDescent="0.25">
      <c r="A4" s="328" t="s">
        <v>173</v>
      </c>
      <c r="B4" s="328"/>
      <c r="C4" s="328"/>
      <c r="D4" s="328"/>
      <c r="E4" s="328"/>
      <c r="F4" s="328"/>
      <c r="G4" s="328"/>
      <c r="H4" s="328"/>
      <c r="I4" s="328"/>
      <c r="J4" s="328"/>
    </row>
    <row r="5" spans="1:10" x14ac:dyDescent="0.25">
      <c r="A5" s="328" t="s">
        <v>146</v>
      </c>
      <c r="B5" s="328"/>
      <c r="C5" s="328"/>
      <c r="D5" s="328"/>
      <c r="E5" s="328"/>
      <c r="F5" s="328"/>
      <c r="G5" s="328"/>
      <c r="H5" s="328"/>
      <c r="I5" s="328"/>
      <c r="J5" s="328"/>
    </row>
    <row r="6" spans="1:10" x14ac:dyDescent="0.25">
      <c r="B6" s="328" t="s">
        <v>330</v>
      </c>
      <c r="C6" s="328"/>
      <c r="D6" s="328"/>
      <c r="E6" s="328"/>
      <c r="F6" s="328"/>
      <c r="G6" s="328"/>
      <c r="H6" s="328"/>
      <c r="I6" s="328"/>
      <c r="J6" s="328"/>
    </row>
    <row r="9" spans="1:10" ht="13.8" thickBot="1" x14ac:dyDescent="0.3">
      <c r="I9" t="s">
        <v>107</v>
      </c>
    </row>
    <row r="10" spans="1:10" s="30" customFormat="1" ht="13.8" thickBot="1" x14ac:dyDescent="0.3">
      <c r="B10" s="106" t="s">
        <v>109</v>
      </c>
      <c r="C10" s="107"/>
      <c r="D10" s="107"/>
      <c r="E10" s="107"/>
      <c r="F10" s="107"/>
      <c r="G10" s="107"/>
      <c r="H10" s="108"/>
      <c r="I10" s="195">
        <f>SUM(I11)</f>
        <v>341</v>
      </c>
    </row>
    <row r="11" spans="1:10" x14ac:dyDescent="0.25">
      <c r="B11" s="315" t="s">
        <v>331</v>
      </c>
      <c r="C11" s="127"/>
      <c r="D11" s="127"/>
      <c r="E11" s="127"/>
      <c r="F11" s="127"/>
      <c r="G11" s="127"/>
      <c r="H11" s="113"/>
      <c r="I11" s="150">
        <v>341</v>
      </c>
    </row>
    <row r="12" spans="1:10" ht="13.8" thickBot="1" x14ac:dyDescent="0.3">
      <c r="B12" s="75"/>
      <c r="C12" s="76"/>
      <c r="D12" s="76"/>
      <c r="E12" s="76"/>
      <c r="F12" s="76"/>
      <c r="G12" s="76"/>
      <c r="H12" s="132"/>
      <c r="I12" s="148"/>
    </row>
    <row r="13" spans="1:10" s="30" customFormat="1" ht="13.8" thickBot="1" x14ac:dyDescent="0.3">
      <c r="B13" s="106" t="s">
        <v>60</v>
      </c>
      <c r="C13" s="107"/>
      <c r="D13" s="107"/>
      <c r="E13" s="107"/>
      <c r="F13" s="107"/>
      <c r="G13" s="107"/>
      <c r="H13" s="108"/>
      <c r="I13" s="149">
        <v>0</v>
      </c>
    </row>
    <row r="14" spans="1:10" ht="13.8" thickBot="1" x14ac:dyDescent="0.3">
      <c r="B14" s="27"/>
      <c r="C14" s="5"/>
      <c r="D14" s="5"/>
      <c r="E14" s="5"/>
      <c r="F14" s="5"/>
      <c r="G14" s="5"/>
      <c r="H14" s="28"/>
      <c r="I14" s="151"/>
    </row>
    <row r="15" spans="1:10" s="30" customFormat="1" ht="13.8" thickBot="1" x14ac:dyDescent="0.3">
      <c r="B15" s="106" t="s">
        <v>110</v>
      </c>
      <c r="C15" s="107"/>
      <c r="D15" s="107"/>
      <c r="E15" s="107"/>
      <c r="F15" s="107"/>
      <c r="G15" s="107"/>
      <c r="H15" s="108"/>
      <c r="I15" s="149">
        <v>0</v>
      </c>
    </row>
    <row r="16" spans="1:10" x14ac:dyDescent="0.25">
      <c r="B16" s="126"/>
      <c r="C16" s="127"/>
      <c r="D16" s="127"/>
      <c r="E16" s="127"/>
      <c r="F16" s="127"/>
      <c r="G16" s="127"/>
      <c r="H16" s="113"/>
      <c r="I16" s="150">
        <v>0</v>
      </c>
    </row>
    <row r="17" spans="2:9" ht="13.8" thickBot="1" x14ac:dyDescent="0.3">
      <c r="B17" s="75"/>
      <c r="C17" s="76"/>
      <c r="D17" s="76"/>
      <c r="E17" s="76"/>
      <c r="F17" s="76"/>
      <c r="G17" s="76"/>
      <c r="H17" s="132"/>
      <c r="I17" s="148"/>
    </row>
    <row r="18" spans="2:9" s="30" customFormat="1" ht="13.8" thickBot="1" x14ac:dyDescent="0.3">
      <c r="B18" s="106" t="s">
        <v>60</v>
      </c>
      <c r="C18" s="107"/>
      <c r="D18" s="107"/>
      <c r="E18" s="107"/>
      <c r="F18" s="107"/>
      <c r="G18" s="107"/>
      <c r="H18" s="108"/>
      <c r="I18" s="149">
        <f>SUM(I10,I15)</f>
        <v>341</v>
      </c>
    </row>
  </sheetData>
  <mergeCells count="4">
    <mergeCell ref="B2:J2"/>
    <mergeCell ref="B6:J6"/>
    <mergeCell ref="A5:J5"/>
    <mergeCell ref="A4:J4"/>
  </mergeCells>
  <phoneticPr fontId="1" type="noConversion"/>
  <pageMargins left="0.75" right="0.75" top="1" bottom="1" header="0.5" footer="0.5"/>
  <pageSetup paperSize="9" scale="95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30"/>
  <sheetViews>
    <sheetView topLeftCell="A7" workbookViewId="0">
      <selection activeCell="I36" sqref="I36"/>
    </sheetView>
  </sheetViews>
  <sheetFormatPr defaultRowHeight="13.2" x14ac:dyDescent="0.25"/>
  <cols>
    <col min="7" max="8" width="0" hidden="1" customWidth="1"/>
  </cols>
  <sheetData>
    <row r="2" spans="1:16" x14ac:dyDescent="0.25">
      <c r="A2" s="328" t="s">
        <v>149</v>
      </c>
      <c r="B2" s="328"/>
      <c r="C2" s="328"/>
      <c r="D2" s="328"/>
      <c r="E2" s="328"/>
      <c r="F2" s="328"/>
      <c r="G2" s="328"/>
      <c r="H2" s="328"/>
      <c r="I2" s="328"/>
      <c r="J2" s="328"/>
      <c r="K2" s="328"/>
      <c r="L2" s="328"/>
      <c r="M2" s="328"/>
      <c r="N2" s="328"/>
      <c r="O2" s="328"/>
      <c r="P2" s="328"/>
    </row>
    <row r="4" spans="1:16" x14ac:dyDescent="0.25">
      <c r="A4" s="328" t="s">
        <v>173</v>
      </c>
      <c r="B4" s="328"/>
      <c r="C4" s="328"/>
      <c r="D4" s="328"/>
      <c r="E4" s="328"/>
      <c r="F4" s="328"/>
      <c r="G4" s="328"/>
      <c r="H4" s="328"/>
      <c r="I4" s="328"/>
      <c r="J4" s="328"/>
      <c r="K4" s="328"/>
      <c r="L4" s="328"/>
      <c r="M4" s="328"/>
      <c r="N4" s="328"/>
      <c r="O4" s="328"/>
      <c r="P4" s="328"/>
    </row>
    <row r="5" spans="1:16" x14ac:dyDescent="0.25">
      <c r="A5" s="328" t="s">
        <v>106</v>
      </c>
      <c r="B5" s="328"/>
      <c r="C5" s="328"/>
      <c r="D5" s="328"/>
      <c r="E5" s="328"/>
      <c r="F5" s="328"/>
      <c r="G5" s="328"/>
      <c r="H5" s="328"/>
      <c r="I5" s="328"/>
      <c r="J5" s="328"/>
      <c r="K5" s="328"/>
      <c r="L5" s="328"/>
      <c r="M5" s="328"/>
      <c r="N5" s="328"/>
      <c r="O5" s="328"/>
      <c r="P5" s="328"/>
    </row>
    <row r="6" spans="1:16" x14ac:dyDescent="0.25">
      <c r="A6" s="328" t="s">
        <v>322</v>
      </c>
      <c r="B6" s="328"/>
      <c r="C6" s="328"/>
      <c r="D6" s="328"/>
      <c r="E6" s="328"/>
      <c r="F6" s="328"/>
      <c r="G6" s="328"/>
      <c r="H6" s="328"/>
      <c r="I6" s="328"/>
      <c r="J6" s="328"/>
      <c r="K6" s="328"/>
      <c r="L6" s="328"/>
      <c r="M6" s="328"/>
      <c r="N6" s="328"/>
      <c r="O6" s="328"/>
      <c r="P6" s="328"/>
    </row>
    <row r="9" spans="1:16" ht="13.8" thickBot="1" x14ac:dyDescent="0.3">
      <c r="M9" t="s">
        <v>14</v>
      </c>
    </row>
    <row r="10" spans="1:16" s="30" customFormat="1" ht="13.8" thickBot="1" x14ac:dyDescent="0.3">
      <c r="B10" s="106" t="s">
        <v>99</v>
      </c>
      <c r="C10" s="107"/>
      <c r="D10" s="107"/>
      <c r="E10" s="107"/>
      <c r="F10" s="107"/>
      <c r="G10" s="107"/>
      <c r="H10" s="107"/>
      <c r="I10" s="195"/>
      <c r="J10" s="107" t="s">
        <v>101</v>
      </c>
      <c r="K10" s="107"/>
      <c r="L10" s="107"/>
      <c r="M10" s="107"/>
      <c r="N10" s="149"/>
    </row>
    <row r="11" spans="1:16" x14ac:dyDescent="0.25">
      <c r="B11" s="126" t="s">
        <v>97</v>
      </c>
      <c r="C11" s="127"/>
      <c r="D11" s="127"/>
      <c r="E11" s="127"/>
      <c r="F11" s="128"/>
      <c r="G11" s="127"/>
      <c r="H11" s="127"/>
      <c r="I11" s="247">
        <v>5028</v>
      </c>
      <c r="J11" s="289" t="s">
        <v>334</v>
      </c>
      <c r="K11" s="127"/>
      <c r="L11" s="127"/>
      <c r="M11" s="127"/>
      <c r="N11" s="150">
        <v>60</v>
      </c>
    </row>
    <row r="12" spans="1:16" x14ac:dyDescent="0.25">
      <c r="B12" s="246" t="s">
        <v>206</v>
      </c>
      <c r="C12" s="74"/>
      <c r="D12" s="74"/>
      <c r="E12" s="74"/>
      <c r="F12" s="129"/>
      <c r="G12" s="74"/>
      <c r="H12" s="74"/>
      <c r="I12" s="146">
        <v>195</v>
      </c>
      <c r="J12" s="226" t="s">
        <v>211</v>
      </c>
      <c r="K12" s="74"/>
      <c r="L12" s="74"/>
      <c r="M12" s="74"/>
      <c r="N12" s="225">
        <v>6982</v>
      </c>
    </row>
    <row r="13" spans="1:16" x14ac:dyDescent="0.25">
      <c r="B13" s="246" t="s">
        <v>257</v>
      </c>
      <c r="C13" s="74"/>
      <c r="D13" s="74"/>
      <c r="E13" s="74"/>
      <c r="F13" s="129"/>
      <c r="G13" s="74"/>
      <c r="H13" s="74"/>
      <c r="I13" s="225">
        <v>7044</v>
      </c>
      <c r="J13" s="74"/>
      <c r="K13" s="74"/>
      <c r="L13" s="74"/>
      <c r="M13" s="74"/>
      <c r="N13" s="146"/>
    </row>
    <row r="14" spans="1:16" x14ac:dyDescent="0.25">
      <c r="B14" s="303" t="s">
        <v>297</v>
      </c>
      <c r="C14" s="74"/>
      <c r="D14" s="74"/>
      <c r="E14" s="74"/>
      <c r="F14" s="129"/>
      <c r="G14" s="74"/>
      <c r="H14" s="74"/>
      <c r="I14" s="225">
        <v>538</v>
      </c>
      <c r="J14" s="74"/>
      <c r="K14" s="74"/>
      <c r="L14" s="74"/>
      <c r="M14" s="74"/>
      <c r="N14" s="146"/>
    </row>
    <row r="15" spans="1:16" x14ac:dyDescent="0.25">
      <c r="B15" s="246" t="s">
        <v>207</v>
      </c>
      <c r="C15" s="74"/>
      <c r="D15" s="74"/>
      <c r="E15" s="74"/>
      <c r="F15" s="129"/>
      <c r="G15" s="74"/>
      <c r="H15" s="74"/>
      <c r="I15" s="225">
        <v>15861</v>
      </c>
      <c r="J15" s="93"/>
      <c r="K15" s="93"/>
      <c r="L15" s="93"/>
      <c r="M15" s="93"/>
      <c r="N15" s="308"/>
    </row>
    <row r="16" spans="1:16" s="30" customFormat="1" ht="13.8" thickBot="1" x14ac:dyDescent="0.3">
      <c r="B16" s="302" t="s">
        <v>211</v>
      </c>
      <c r="C16" s="76"/>
      <c r="D16" s="76"/>
      <c r="E16" s="76"/>
      <c r="F16" s="131"/>
      <c r="G16" s="76"/>
      <c r="H16" s="76"/>
      <c r="I16" s="248">
        <v>7023</v>
      </c>
      <c r="J16" s="76"/>
      <c r="K16" s="76"/>
      <c r="L16" s="76"/>
      <c r="M16" s="76"/>
      <c r="N16" s="148"/>
    </row>
    <row r="17" spans="2:14" ht="13.8" thickBot="1" x14ac:dyDescent="0.3">
      <c r="B17" s="106" t="s">
        <v>2</v>
      </c>
      <c r="C17" s="107"/>
      <c r="D17" s="107"/>
      <c r="E17" s="107"/>
      <c r="F17" s="97"/>
      <c r="G17" s="107"/>
      <c r="H17" s="107"/>
      <c r="I17" s="149">
        <f>SUM(I11:I16)</f>
        <v>35689</v>
      </c>
      <c r="J17" s="107" t="s">
        <v>2</v>
      </c>
      <c r="K17" s="107"/>
      <c r="L17" s="107"/>
      <c r="M17" s="107"/>
      <c r="N17" s="149">
        <f>SUM(N11:N16)</f>
        <v>7042</v>
      </c>
    </row>
    <row r="18" spans="2:14" x14ac:dyDescent="0.25">
      <c r="B18" s="27"/>
      <c r="C18" s="5"/>
      <c r="D18" s="5"/>
      <c r="E18" s="5"/>
      <c r="F18" s="105"/>
      <c r="G18" s="5"/>
      <c r="H18" s="5"/>
      <c r="I18" s="151"/>
      <c r="J18" s="5"/>
      <c r="K18" s="5"/>
      <c r="L18" s="5"/>
      <c r="M18" s="5"/>
      <c r="N18" s="151"/>
    </row>
    <row r="19" spans="2:14" s="30" customFormat="1" ht="13.8" thickBot="1" x14ac:dyDescent="0.3">
      <c r="B19" s="27"/>
      <c r="C19" s="5"/>
      <c r="D19" s="5"/>
      <c r="E19" s="5"/>
      <c r="F19" s="105"/>
      <c r="G19" s="5"/>
      <c r="H19" s="5"/>
      <c r="I19" s="151"/>
      <c r="J19" s="5"/>
      <c r="K19" s="5"/>
      <c r="L19" s="5"/>
      <c r="M19" s="5"/>
      <c r="N19" s="151"/>
    </row>
    <row r="20" spans="2:14" ht="13.8" thickBot="1" x14ac:dyDescent="0.3">
      <c r="B20" s="106" t="s">
        <v>98</v>
      </c>
      <c r="C20" s="107"/>
      <c r="D20" s="107"/>
      <c r="E20" s="107"/>
      <c r="F20" s="97"/>
      <c r="G20" s="107"/>
      <c r="H20" s="107"/>
      <c r="I20" s="149"/>
      <c r="J20" s="107" t="s">
        <v>100</v>
      </c>
      <c r="K20" s="107"/>
      <c r="L20" s="107"/>
      <c r="M20" s="107"/>
      <c r="N20" s="149"/>
    </row>
    <row r="21" spans="2:14" x14ac:dyDescent="0.25">
      <c r="B21" s="126" t="s">
        <v>102</v>
      </c>
      <c r="C21" s="127"/>
      <c r="D21" s="127"/>
      <c r="E21" s="127"/>
      <c r="F21" s="128"/>
      <c r="G21" s="127"/>
      <c r="H21" s="127"/>
      <c r="I21" s="247">
        <v>11429</v>
      </c>
      <c r="J21" s="226" t="s">
        <v>298</v>
      </c>
      <c r="K21" s="127"/>
      <c r="L21" s="127"/>
      <c r="M21" s="127"/>
      <c r="N21" s="247">
        <v>5086</v>
      </c>
    </row>
    <row r="22" spans="2:14" x14ac:dyDescent="0.25">
      <c r="B22" s="73" t="s">
        <v>103</v>
      </c>
      <c r="C22" s="74"/>
      <c r="D22" s="74"/>
      <c r="E22" s="74"/>
      <c r="F22" s="129"/>
      <c r="G22" s="74"/>
      <c r="H22" s="74"/>
      <c r="I22" s="225">
        <v>2109</v>
      </c>
      <c r="J22" s="226" t="s">
        <v>332</v>
      </c>
      <c r="K22" s="74"/>
      <c r="L22" s="74"/>
      <c r="M22" s="74"/>
      <c r="N22" s="146">
        <v>1615</v>
      </c>
    </row>
    <row r="23" spans="2:14" x14ac:dyDescent="0.25">
      <c r="B23" s="73" t="s">
        <v>104</v>
      </c>
      <c r="C23" s="74"/>
      <c r="D23" s="74"/>
      <c r="E23" s="74"/>
      <c r="F23" s="129"/>
      <c r="G23" s="74"/>
      <c r="H23" s="74"/>
      <c r="I23" s="225">
        <v>8016</v>
      </c>
      <c r="J23" s="74" t="s">
        <v>333</v>
      </c>
      <c r="K23" s="74"/>
      <c r="L23" s="74"/>
      <c r="M23" s="74"/>
      <c r="N23" s="146">
        <v>341</v>
      </c>
    </row>
    <row r="24" spans="2:14" x14ac:dyDescent="0.25">
      <c r="B24" s="246" t="s">
        <v>208</v>
      </c>
      <c r="C24" s="74"/>
      <c r="D24" s="74"/>
      <c r="E24" s="74"/>
      <c r="F24" s="129"/>
      <c r="G24" s="74"/>
      <c r="H24" s="74"/>
      <c r="I24" s="225">
        <v>2697</v>
      </c>
      <c r="J24" s="74"/>
      <c r="K24" s="74"/>
      <c r="L24" s="74"/>
      <c r="M24" s="74"/>
      <c r="N24" s="146"/>
    </row>
    <row r="25" spans="2:14" x14ac:dyDescent="0.25">
      <c r="B25" s="246" t="s">
        <v>209</v>
      </c>
      <c r="C25" s="74"/>
      <c r="D25" s="74"/>
      <c r="E25" s="74"/>
      <c r="F25" s="129"/>
      <c r="G25" s="74"/>
      <c r="H25" s="74"/>
      <c r="I25" s="146">
        <v>617</v>
      </c>
      <c r="J25" s="74"/>
      <c r="K25" s="74"/>
      <c r="L25" s="74"/>
      <c r="M25" s="74"/>
      <c r="N25" s="146"/>
    </row>
    <row r="26" spans="2:14" x14ac:dyDescent="0.25">
      <c r="B26" s="73" t="s">
        <v>105</v>
      </c>
      <c r="C26" s="74"/>
      <c r="D26" s="74"/>
      <c r="E26" s="74"/>
      <c r="F26" s="129"/>
      <c r="G26" s="74"/>
      <c r="H26" s="74"/>
      <c r="I26" s="146">
        <v>2280</v>
      </c>
      <c r="J26" s="74"/>
      <c r="K26" s="74"/>
      <c r="L26" s="74"/>
      <c r="M26" s="74"/>
      <c r="N26" s="146"/>
    </row>
    <row r="27" spans="2:14" ht="13.8" thickBot="1" x14ac:dyDescent="0.3">
      <c r="B27" s="246" t="s">
        <v>210</v>
      </c>
      <c r="C27" s="74"/>
      <c r="D27" s="74"/>
      <c r="E27" s="74"/>
      <c r="F27" s="129"/>
      <c r="G27" s="74"/>
      <c r="H27" s="74"/>
      <c r="I27" s="225">
        <v>8541</v>
      </c>
      <c r="J27" s="74"/>
      <c r="K27" s="74"/>
      <c r="L27" s="74"/>
      <c r="M27" s="74"/>
      <c r="N27" s="146"/>
    </row>
    <row r="28" spans="2:14" s="30" customFormat="1" ht="13.8" thickBot="1" x14ac:dyDescent="0.3">
      <c r="B28" s="106" t="s">
        <v>2</v>
      </c>
      <c r="C28" s="107"/>
      <c r="D28" s="107"/>
      <c r="E28" s="107"/>
      <c r="F28" s="97"/>
      <c r="G28" s="107"/>
      <c r="H28" s="107"/>
      <c r="I28" s="149">
        <f>SUM(I21:I27)</f>
        <v>35689</v>
      </c>
      <c r="J28" s="107" t="s">
        <v>2</v>
      </c>
      <c r="K28" s="107"/>
      <c r="L28" s="107"/>
      <c r="M28" s="107"/>
      <c r="N28" s="149">
        <f>SUM(N21:N27)</f>
        <v>7042</v>
      </c>
    </row>
    <row r="29" spans="2:14" x14ac:dyDescent="0.25">
      <c r="B29" s="48"/>
      <c r="C29" s="48"/>
      <c r="D29" s="48"/>
      <c r="E29" s="48"/>
      <c r="F29" s="109"/>
      <c r="G29" s="48"/>
      <c r="H29" s="48"/>
      <c r="I29" s="48"/>
      <c r="J29" s="48"/>
      <c r="K29" s="48"/>
      <c r="L29" s="48"/>
      <c r="M29" s="48"/>
      <c r="N29" s="48"/>
    </row>
    <row r="30" spans="2:14" x14ac:dyDescent="0.2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</row>
  </sheetData>
  <mergeCells count="4">
    <mergeCell ref="A2:P2"/>
    <mergeCell ref="A5:P5"/>
    <mergeCell ref="A6:P6"/>
    <mergeCell ref="A4:P4"/>
  </mergeCells>
  <phoneticPr fontId="1" type="noConversion"/>
  <pageMargins left="0.75" right="0.75" top="1" bottom="1" header="0.5" footer="0.5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5"/>
  <sheetViews>
    <sheetView workbookViewId="0">
      <selection activeCell="K23" sqref="K23"/>
    </sheetView>
  </sheetViews>
  <sheetFormatPr defaultRowHeight="13.2" x14ac:dyDescent="0.25"/>
  <cols>
    <col min="2" max="2" width="21.88671875" customWidth="1"/>
    <col min="3" max="3" width="6.109375" customWidth="1"/>
    <col min="4" max="4" width="7.5546875" customWidth="1"/>
    <col min="5" max="6" width="6.33203125" customWidth="1"/>
    <col min="7" max="8" width="6.6640625" customWidth="1"/>
    <col min="9" max="9" width="6.5546875" customWidth="1"/>
    <col min="10" max="10" width="5.88671875" customWidth="1"/>
    <col min="11" max="11" width="6.6640625" customWidth="1"/>
    <col min="12" max="12" width="6.5546875" customWidth="1"/>
    <col min="13" max="13" width="6.44140625" customWidth="1"/>
    <col min="14" max="14" width="6.5546875" customWidth="1"/>
    <col min="15" max="15" width="9.5546875" customWidth="1"/>
  </cols>
  <sheetData>
    <row r="1" spans="1:15" x14ac:dyDescent="0.25">
      <c r="A1" s="329" t="s">
        <v>150</v>
      </c>
      <c r="B1" s="329"/>
      <c r="C1" s="329"/>
      <c r="D1" s="329"/>
      <c r="E1" s="329"/>
      <c r="F1" s="329"/>
      <c r="G1" s="329"/>
      <c r="H1" s="329"/>
      <c r="I1" s="329"/>
      <c r="J1" s="329"/>
      <c r="K1" s="329"/>
      <c r="L1" s="329"/>
      <c r="M1" s="329"/>
      <c r="N1" s="329"/>
      <c r="O1" s="329"/>
    </row>
    <row r="2" spans="1:15" x14ac:dyDescent="0.25">
      <c r="A2" s="329" t="s">
        <v>355</v>
      </c>
      <c r="B2" s="329"/>
      <c r="C2" s="329"/>
      <c r="D2" s="329"/>
      <c r="E2" s="329"/>
      <c r="F2" s="329"/>
      <c r="G2" s="329"/>
      <c r="H2" s="329"/>
      <c r="I2" s="329"/>
      <c r="J2" s="329"/>
      <c r="K2" s="329"/>
      <c r="L2" s="329"/>
      <c r="M2" s="329"/>
      <c r="N2" s="329"/>
      <c r="O2" s="329"/>
    </row>
    <row r="3" spans="1:15" x14ac:dyDescent="0.25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</row>
    <row r="4" spans="1:15" x14ac:dyDescent="0.25">
      <c r="M4" t="s">
        <v>183</v>
      </c>
    </row>
    <row r="5" spans="1:15" x14ac:dyDescent="0.25">
      <c r="A5" s="387"/>
      <c r="B5" s="388"/>
      <c r="C5" s="9" t="s">
        <v>16</v>
      </c>
      <c r="D5" s="9" t="s">
        <v>17</v>
      </c>
      <c r="E5" s="9" t="s">
        <v>18</v>
      </c>
      <c r="F5" s="9" t="s">
        <v>19</v>
      </c>
      <c r="G5" s="9" t="s">
        <v>20</v>
      </c>
      <c r="H5" s="9" t="s">
        <v>21</v>
      </c>
      <c r="I5" s="9" t="s">
        <v>22</v>
      </c>
      <c r="J5" s="9" t="s">
        <v>23</v>
      </c>
      <c r="K5" s="9" t="s">
        <v>24</v>
      </c>
      <c r="L5" s="9" t="s">
        <v>25</v>
      </c>
      <c r="M5" s="9" t="s">
        <v>26</v>
      </c>
      <c r="N5" s="9" t="s">
        <v>27</v>
      </c>
      <c r="O5" s="9" t="s">
        <v>28</v>
      </c>
    </row>
    <row r="6" spans="1:15" ht="15" customHeight="1" x14ac:dyDescent="0.25">
      <c r="A6" s="19" t="s">
        <v>212</v>
      </c>
      <c r="B6" s="16"/>
      <c r="C6" s="38">
        <v>11</v>
      </c>
      <c r="D6" s="38">
        <v>11</v>
      </c>
      <c r="E6" s="38">
        <v>11</v>
      </c>
      <c r="F6" s="38">
        <v>11</v>
      </c>
      <c r="G6" s="38">
        <v>11</v>
      </c>
      <c r="H6" s="38">
        <v>11</v>
      </c>
      <c r="I6" s="38">
        <v>74</v>
      </c>
      <c r="J6" s="38">
        <v>11</v>
      </c>
      <c r="K6" s="38">
        <v>11</v>
      </c>
      <c r="L6" s="38">
        <v>11</v>
      </c>
      <c r="M6" s="38">
        <v>11</v>
      </c>
      <c r="N6" s="38">
        <v>11</v>
      </c>
      <c r="O6" s="104">
        <f>SUM(C6:N6)</f>
        <v>195</v>
      </c>
    </row>
    <row r="7" spans="1:15" x14ac:dyDescent="0.25">
      <c r="A7" s="386" t="s">
        <v>67</v>
      </c>
      <c r="B7" s="376"/>
      <c r="C7" s="9">
        <v>0</v>
      </c>
      <c r="D7" s="9">
        <v>0</v>
      </c>
      <c r="E7" s="9">
        <v>2514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2514</v>
      </c>
      <c r="L7" s="9">
        <v>0</v>
      </c>
      <c r="M7" s="9">
        <v>0</v>
      </c>
      <c r="N7" s="9">
        <v>0</v>
      </c>
      <c r="O7" s="104">
        <f t="shared" ref="O7:O12" si="0">SUM(C7:N7)</f>
        <v>5028</v>
      </c>
    </row>
    <row r="8" spans="1:15" s="40" customFormat="1" x14ac:dyDescent="0.25">
      <c r="A8" s="19" t="s">
        <v>58</v>
      </c>
      <c r="B8" s="37"/>
      <c r="C8" s="38">
        <v>1321</v>
      </c>
      <c r="D8" s="38">
        <v>1321</v>
      </c>
      <c r="E8" s="38">
        <v>1321</v>
      </c>
      <c r="F8" s="38">
        <v>1322</v>
      </c>
      <c r="G8" s="38">
        <v>1322</v>
      </c>
      <c r="H8" s="38">
        <v>1322</v>
      </c>
      <c r="I8" s="38">
        <v>1322</v>
      </c>
      <c r="J8" s="38">
        <v>1322</v>
      </c>
      <c r="K8" s="38">
        <v>1322</v>
      </c>
      <c r="L8" s="38">
        <v>1322</v>
      </c>
      <c r="M8" s="38">
        <v>1322</v>
      </c>
      <c r="N8" s="38">
        <v>1322</v>
      </c>
      <c r="O8" s="104">
        <f t="shared" si="0"/>
        <v>15861</v>
      </c>
    </row>
    <row r="9" spans="1:15" ht="15.75" customHeight="1" x14ac:dyDescent="0.25">
      <c r="A9" s="249" t="s">
        <v>309</v>
      </c>
      <c r="B9" s="15"/>
      <c r="C9" s="9">
        <v>0</v>
      </c>
      <c r="D9" s="9">
        <v>0</v>
      </c>
      <c r="E9" s="9">
        <v>0</v>
      </c>
      <c r="F9" s="9">
        <v>538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104">
        <f t="shared" si="0"/>
        <v>538</v>
      </c>
    </row>
    <row r="10" spans="1:15" x14ac:dyDescent="0.25">
      <c r="A10" s="249" t="s">
        <v>213</v>
      </c>
      <c r="B10" s="15"/>
      <c r="C10" s="9">
        <v>0</v>
      </c>
      <c r="D10" s="9">
        <v>1174</v>
      </c>
      <c r="E10" s="9">
        <v>587</v>
      </c>
      <c r="F10" s="9">
        <v>587</v>
      </c>
      <c r="G10" s="9">
        <v>587</v>
      </c>
      <c r="H10" s="9">
        <v>587</v>
      </c>
      <c r="I10" s="9">
        <v>587</v>
      </c>
      <c r="J10" s="9">
        <v>587</v>
      </c>
      <c r="K10" s="9">
        <v>587</v>
      </c>
      <c r="L10" s="9">
        <v>587</v>
      </c>
      <c r="M10" s="9">
        <v>587</v>
      </c>
      <c r="N10" s="9">
        <v>587</v>
      </c>
      <c r="O10" s="104">
        <f t="shared" si="0"/>
        <v>7044</v>
      </c>
    </row>
    <row r="11" spans="1:15" x14ac:dyDescent="0.25">
      <c r="A11" s="14" t="s">
        <v>111</v>
      </c>
      <c r="B11" s="15"/>
      <c r="C11" s="9">
        <v>14005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104">
        <f t="shared" si="0"/>
        <v>14005</v>
      </c>
    </row>
    <row r="12" spans="1:15" x14ac:dyDescent="0.25">
      <c r="A12" s="386" t="s">
        <v>341</v>
      </c>
      <c r="B12" s="376"/>
      <c r="C12" s="9">
        <v>0</v>
      </c>
      <c r="D12" s="9">
        <v>0</v>
      </c>
      <c r="E12" s="9">
        <v>60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0</v>
      </c>
      <c r="L12" s="9">
        <v>0</v>
      </c>
      <c r="M12" s="9">
        <v>0</v>
      </c>
      <c r="N12" s="9">
        <v>0</v>
      </c>
      <c r="O12" s="104">
        <f t="shared" si="0"/>
        <v>60</v>
      </c>
    </row>
    <row r="13" spans="1:15" x14ac:dyDescent="0.25">
      <c r="A13" s="18" t="s">
        <v>5</v>
      </c>
      <c r="B13" s="16"/>
      <c r="C13" s="17">
        <f>SUM(C6:C12)</f>
        <v>15337</v>
      </c>
      <c r="D13" s="17">
        <f t="shared" ref="D13:N13" si="1">SUM(D6:D12)</f>
        <v>2506</v>
      </c>
      <c r="E13" s="17">
        <f t="shared" si="1"/>
        <v>4493</v>
      </c>
      <c r="F13" s="17">
        <f t="shared" si="1"/>
        <v>2458</v>
      </c>
      <c r="G13" s="17">
        <f t="shared" si="1"/>
        <v>1920</v>
      </c>
      <c r="H13" s="17">
        <f t="shared" si="1"/>
        <v>1920</v>
      </c>
      <c r="I13" s="17">
        <f t="shared" si="1"/>
        <v>1983</v>
      </c>
      <c r="J13" s="17">
        <f t="shared" si="1"/>
        <v>1920</v>
      </c>
      <c r="K13" s="17">
        <f t="shared" si="1"/>
        <v>4434</v>
      </c>
      <c r="L13" s="17">
        <f t="shared" si="1"/>
        <v>1920</v>
      </c>
      <c r="M13" s="17">
        <f t="shared" si="1"/>
        <v>1920</v>
      </c>
      <c r="N13" s="17">
        <f t="shared" si="1"/>
        <v>1920</v>
      </c>
      <c r="O13" s="319">
        <f>SUM(C13:N13)</f>
        <v>42731</v>
      </c>
    </row>
    <row r="14" spans="1:15" x14ac:dyDescent="0.25">
      <c r="A14" s="387"/>
      <c r="B14" s="388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104"/>
    </row>
    <row r="15" spans="1:15" x14ac:dyDescent="0.25">
      <c r="A15" s="14" t="s">
        <v>13</v>
      </c>
      <c r="B15" s="15"/>
      <c r="C15" s="9">
        <v>952</v>
      </c>
      <c r="D15" s="38">
        <v>952</v>
      </c>
      <c r="E15" s="38">
        <v>952</v>
      </c>
      <c r="F15" s="38">
        <v>952</v>
      </c>
      <c r="G15" s="38">
        <v>952</v>
      </c>
      <c r="H15" s="38">
        <v>952</v>
      </c>
      <c r="I15" s="38">
        <v>952</v>
      </c>
      <c r="J15" s="38">
        <v>953</v>
      </c>
      <c r="K15" s="38">
        <v>953</v>
      </c>
      <c r="L15" s="38">
        <v>953</v>
      </c>
      <c r="M15" s="38">
        <v>953</v>
      </c>
      <c r="N15" s="38">
        <v>953</v>
      </c>
      <c r="O15" s="17">
        <f>SUM(C15:N15)</f>
        <v>11429</v>
      </c>
    </row>
    <row r="16" spans="1:15" ht="12" customHeight="1" x14ac:dyDescent="0.25">
      <c r="A16" s="14" t="s">
        <v>59</v>
      </c>
      <c r="B16" s="15"/>
      <c r="C16" s="9">
        <v>175</v>
      </c>
      <c r="D16" s="38">
        <v>175</v>
      </c>
      <c r="E16" s="38">
        <v>175</v>
      </c>
      <c r="F16" s="38">
        <v>176</v>
      </c>
      <c r="G16" s="38">
        <v>176</v>
      </c>
      <c r="H16" s="38">
        <v>176</v>
      </c>
      <c r="I16" s="38">
        <v>176</v>
      </c>
      <c r="J16" s="38">
        <v>176</v>
      </c>
      <c r="K16" s="38">
        <v>176</v>
      </c>
      <c r="L16" s="38">
        <v>176</v>
      </c>
      <c r="M16" s="38">
        <v>176</v>
      </c>
      <c r="N16" s="38">
        <v>176</v>
      </c>
      <c r="O16" s="17">
        <f t="shared" ref="O16:O25" si="2">SUM(C16:N16)</f>
        <v>2109</v>
      </c>
    </row>
    <row r="17" spans="1:15" x14ac:dyDescent="0.25">
      <c r="A17" s="19" t="s">
        <v>29</v>
      </c>
      <c r="B17" s="15"/>
      <c r="C17" s="9">
        <v>446</v>
      </c>
      <c r="D17" s="38">
        <v>446</v>
      </c>
      <c r="E17">
        <v>446</v>
      </c>
      <c r="F17" s="38">
        <v>444</v>
      </c>
      <c r="G17" s="38">
        <v>849</v>
      </c>
      <c r="H17" s="38">
        <v>849</v>
      </c>
      <c r="I17" s="38">
        <v>849</v>
      </c>
      <c r="J17" s="38">
        <v>849</v>
      </c>
      <c r="K17" s="38">
        <v>700</v>
      </c>
      <c r="L17" s="38">
        <v>646</v>
      </c>
      <c r="M17" s="38">
        <v>646</v>
      </c>
      <c r="N17" s="38">
        <v>846</v>
      </c>
      <c r="O17" s="17">
        <f t="shared" si="2"/>
        <v>8016</v>
      </c>
    </row>
    <row r="18" spans="1:15" x14ac:dyDescent="0.25">
      <c r="A18" s="249" t="s">
        <v>214</v>
      </c>
      <c r="B18" s="15"/>
      <c r="C18" s="9">
        <v>0</v>
      </c>
      <c r="D18" s="38">
        <v>457</v>
      </c>
      <c r="E18" s="38">
        <v>224</v>
      </c>
      <c r="F18" s="38">
        <v>224</v>
      </c>
      <c r="G18" s="38">
        <v>224</v>
      </c>
      <c r="H18" s="38">
        <v>224</v>
      </c>
      <c r="I18" s="38">
        <v>224</v>
      </c>
      <c r="J18" s="38">
        <v>224</v>
      </c>
      <c r="K18" s="38">
        <v>224</v>
      </c>
      <c r="L18" s="38">
        <v>224</v>
      </c>
      <c r="M18" s="38">
        <v>224</v>
      </c>
      <c r="N18" s="38">
        <v>224</v>
      </c>
      <c r="O18" s="17">
        <f t="shared" si="2"/>
        <v>2697</v>
      </c>
    </row>
    <row r="19" spans="1:15" x14ac:dyDescent="0.25">
      <c r="A19" s="249" t="s">
        <v>215</v>
      </c>
      <c r="B19" s="15"/>
      <c r="C19" s="9">
        <v>45</v>
      </c>
      <c r="D19" s="38">
        <v>45</v>
      </c>
      <c r="E19" s="38">
        <v>122</v>
      </c>
      <c r="F19" s="38">
        <v>45</v>
      </c>
      <c r="G19" s="38">
        <v>45</v>
      </c>
      <c r="H19" s="38">
        <v>45</v>
      </c>
      <c r="I19" s="38">
        <v>45</v>
      </c>
      <c r="J19" s="38">
        <v>45</v>
      </c>
      <c r="K19" s="38">
        <v>45</v>
      </c>
      <c r="L19" s="38">
        <v>45</v>
      </c>
      <c r="M19" s="38">
        <v>45</v>
      </c>
      <c r="N19" s="38">
        <v>45</v>
      </c>
      <c r="O19" s="17">
        <f t="shared" si="2"/>
        <v>617</v>
      </c>
    </row>
    <row r="20" spans="1:15" x14ac:dyDescent="0.25">
      <c r="A20" s="249" t="s">
        <v>353</v>
      </c>
      <c r="B20" s="15"/>
      <c r="C20" s="9">
        <v>0</v>
      </c>
      <c r="D20" s="38">
        <v>0</v>
      </c>
      <c r="E20" s="38">
        <v>341</v>
      </c>
      <c r="F20" s="38">
        <v>0</v>
      </c>
      <c r="G20" s="38">
        <v>0</v>
      </c>
      <c r="H20" s="38">
        <v>0</v>
      </c>
      <c r="I20" s="38">
        <v>0</v>
      </c>
      <c r="J20" s="38">
        <v>0</v>
      </c>
      <c r="K20" s="38">
        <v>0</v>
      </c>
      <c r="L20" s="38">
        <v>0</v>
      </c>
      <c r="M20" s="38">
        <v>0</v>
      </c>
      <c r="N20" s="38">
        <v>0</v>
      </c>
      <c r="O20" s="17">
        <f t="shared" si="2"/>
        <v>341</v>
      </c>
    </row>
    <row r="21" spans="1:15" x14ac:dyDescent="0.25">
      <c r="A21" s="249" t="s">
        <v>171</v>
      </c>
      <c r="B21" s="15"/>
      <c r="C21" s="9">
        <v>0</v>
      </c>
      <c r="D21" s="38">
        <v>0</v>
      </c>
      <c r="E21" s="38">
        <v>0</v>
      </c>
      <c r="F21" s="38">
        <v>0</v>
      </c>
      <c r="G21" s="38">
        <v>200</v>
      </c>
      <c r="H21" s="38">
        <v>0</v>
      </c>
      <c r="I21" s="38">
        <v>0</v>
      </c>
      <c r="J21" s="38">
        <v>680</v>
      </c>
      <c r="K21" s="38">
        <v>0</v>
      </c>
      <c r="L21" s="38">
        <v>0</v>
      </c>
      <c r="M21" s="38">
        <v>0</v>
      </c>
      <c r="N21" s="38">
        <v>1400</v>
      </c>
      <c r="O21" s="17">
        <f t="shared" si="2"/>
        <v>2280</v>
      </c>
    </row>
    <row r="22" spans="1:15" ht="12" customHeight="1" x14ac:dyDescent="0.25">
      <c r="A22" s="385" t="s">
        <v>247</v>
      </c>
      <c r="B22" s="376"/>
      <c r="C22" s="9">
        <v>0</v>
      </c>
      <c r="D22" s="38">
        <v>0</v>
      </c>
      <c r="E22" s="38">
        <v>879</v>
      </c>
      <c r="F22" s="38">
        <v>879</v>
      </c>
      <c r="G22" s="38">
        <v>879</v>
      </c>
      <c r="H22" s="38">
        <v>879</v>
      </c>
      <c r="I22" s="38">
        <v>879</v>
      </c>
      <c r="J22" s="38">
        <v>880</v>
      </c>
      <c r="K22" s="38">
        <v>826</v>
      </c>
      <c r="L22" s="38">
        <v>880</v>
      </c>
      <c r="M22" s="38">
        <v>880</v>
      </c>
      <c r="N22" s="38">
        <v>680</v>
      </c>
      <c r="O22" s="17">
        <f t="shared" si="2"/>
        <v>8541</v>
      </c>
    </row>
    <row r="23" spans="1:15" ht="11.25" customHeight="1" x14ac:dyDescent="0.25">
      <c r="A23" s="19" t="s">
        <v>284</v>
      </c>
      <c r="B23" s="15"/>
      <c r="C23" s="9">
        <v>0</v>
      </c>
      <c r="D23" s="38">
        <v>0</v>
      </c>
      <c r="E23" s="38">
        <v>0</v>
      </c>
      <c r="F23" s="38">
        <v>0</v>
      </c>
      <c r="G23" s="38">
        <v>0</v>
      </c>
      <c r="H23" s="38">
        <v>0</v>
      </c>
      <c r="I23" s="38">
        <v>1345</v>
      </c>
      <c r="J23" s="38">
        <v>270</v>
      </c>
      <c r="K23" s="38"/>
      <c r="L23" s="38">
        <v>0</v>
      </c>
      <c r="M23" s="38">
        <v>0</v>
      </c>
      <c r="N23" s="38">
        <v>0</v>
      </c>
      <c r="O23" s="17">
        <f t="shared" si="2"/>
        <v>1615</v>
      </c>
    </row>
    <row r="24" spans="1:15" x14ac:dyDescent="0.25">
      <c r="A24" s="249" t="s">
        <v>285</v>
      </c>
      <c r="B24" s="15"/>
      <c r="C24" s="9">
        <v>0</v>
      </c>
      <c r="D24" s="38">
        <v>0</v>
      </c>
      <c r="E24" s="38">
        <v>0</v>
      </c>
      <c r="F24" s="38">
        <v>0</v>
      </c>
      <c r="G24" s="38">
        <v>1695</v>
      </c>
      <c r="H24" s="38">
        <v>1695</v>
      </c>
      <c r="I24" s="38">
        <v>0</v>
      </c>
      <c r="J24" s="38">
        <v>0</v>
      </c>
      <c r="K24" s="38">
        <v>1696</v>
      </c>
      <c r="L24" s="38">
        <v>0</v>
      </c>
      <c r="M24" s="38">
        <v>0</v>
      </c>
      <c r="N24" s="38">
        <v>0</v>
      </c>
      <c r="O24" s="17">
        <f t="shared" si="2"/>
        <v>5086</v>
      </c>
    </row>
    <row r="25" spans="1:15" x14ac:dyDescent="0.25">
      <c r="A25" s="18" t="s">
        <v>15</v>
      </c>
      <c r="B25" s="16"/>
      <c r="C25" s="17">
        <f>SUM(C15:C24)</f>
        <v>1618</v>
      </c>
      <c r="D25" s="17">
        <f t="shared" ref="D25:N25" si="3">SUM(D15:D24)</f>
        <v>2075</v>
      </c>
      <c r="E25" s="17">
        <f t="shared" si="3"/>
        <v>3139</v>
      </c>
      <c r="F25" s="17">
        <f t="shared" si="3"/>
        <v>2720</v>
      </c>
      <c r="G25" s="17">
        <f t="shared" si="3"/>
        <v>5020</v>
      </c>
      <c r="H25" s="17">
        <f t="shared" si="3"/>
        <v>4820</v>
      </c>
      <c r="I25" s="17">
        <f t="shared" si="3"/>
        <v>4470</v>
      </c>
      <c r="J25" s="17">
        <f t="shared" si="3"/>
        <v>4077</v>
      </c>
      <c r="K25" s="17">
        <f t="shared" si="3"/>
        <v>4620</v>
      </c>
      <c r="L25" s="17">
        <f t="shared" si="3"/>
        <v>2924</v>
      </c>
      <c r="M25" s="17">
        <f t="shared" si="3"/>
        <v>2924</v>
      </c>
      <c r="N25" s="17">
        <f t="shared" si="3"/>
        <v>4324</v>
      </c>
      <c r="O25" s="17">
        <f t="shared" si="2"/>
        <v>42731</v>
      </c>
    </row>
  </sheetData>
  <mergeCells count="7">
    <mergeCell ref="A22:B22"/>
    <mergeCell ref="A12:B12"/>
    <mergeCell ref="A14:B14"/>
    <mergeCell ref="A1:O1"/>
    <mergeCell ref="A2:O2"/>
    <mergeCell ref="A7:B7"/>
    <mergeCell ref="A5:B5"/>
  </mergeCells>
  <phoneticPr fontId="1" type="noConversion"/>
  <pageMargins left="0.75" right="0.75" top="1" bottom="1" header="0.5" footer="0.5"/>
  <pageSetup paperSize="9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F22"/>
  <sheetViews>
    <sheetView topLeftCell="A4" workbookViewId="0">
      <selection activeCell="B26" sqref="B26"/>
    </sheetView>
  </sheetViews>
  <sheetFormatPr defaultRowHeight="13.2" x14ac:dyDescent="0.25"/>
  <cols>
    <col min="2" max="2" width="41.88671875" customWidth="1"/>
    <col min="3" max="3" width="31" customWidth="1"/>
    <col min="4" max="4" width="16.33203125" customWidth="1"/>
  </cols>
  <sheetData>
    <row r="4" spans="1:6" x14ac:dyDescent="0.25">
      <c r="A4" s="328" t="s">
        <v>88</v>
      </c>
      <c r="B4" s="328"/>
      <c r="C4" s="328"/>
      <c r="D4" s="328"/>
      <c r="E4" s="328"/>
      <c r="F4" s="328"/>
    </row>
    <row r="6" spans="1:6" x14ac:dyDescent="0.25">
      <c r="A6" s="328" t="s">
        <v>84</v>
      </c>
      <c r="B6" s="328"/>
      <c r="C6" s="328"/>
      <c r="D6" s="328"/>
      <c r="E6" s="328"/>
      <c r="F6" s="328"/>
    </row>
    <row r="7" spans="1:6" x14ac:dyDescent="0.25">
      <c r="B7" s="328" t="s">
        <v>324</v>
      </c>
      <c r="C7" s="328"/>
      <c r="D7" s="328"/>
    </row>
    <row r="8" spans="1:6" x14ac:dyDescent="0.25">
      <c r="D8" s="185" t="s">
        <v>216</v>
      </c>
    </row>
    <row r="9" spans="1:6" ht="15.6" thickBot="1" x14ac:dyDescent="0.3">
      <c r="B9" s="114"/>
      <c r="C9" s="114"/>
      <c r="D9" s="114"/>
    </row>
    <row r="10" spans="1:6" ht="16.2" thickBot="1" x14ac:dyDescent="0.35">
      <c r="B10" s="115" t="s">
        <v>0</v>
      </c>
      <c r="C10" s="116" t="s">
        <v>85</v>
      </c>
      <c r="D10" s="117" t="s">
        <v>45</v>
      </c>
    </row>
    <row r="11" spans="1:6" ht="16.2" thickBot="1" x14ac:dyDescent="0.35">
      <c r="B11" s="115"/>
      <c r="C11" s="116"/>
      <c r="D11" s="117"/>
    </row>
    <row r="12" spans="1:6" ht="15" x14ac:dyDescent="0.25">
      <c r="B12" s="250" t="s">
        <v>160</v>
      </c>
      <c r="C12" s="118"/>
      <c r="D12" s="157"/>
    </row>
    <row r="13" spans="1:6" ht="15" x14ac:dyDescent="0.25">
      <c r="B13" s="251" t="s">
        <v>161</v>
      </c>
      <c r="C13" s="120" t="s">
        <v>86</v>
      </c>
      <c r="D13" s="158">
        <v>34</v>
      </c>
    </row>
    <row r="14" spans="1:6" ht="15" x14ac:dyDescent="0.25">
      <c r="B14" s="119"/>
      <c r="C14" s="120" t="s">
        <v>87</v>
      </c>
      <c r="D14" s="158">
        <v>0</v>
      </c>
    </row>
    <row r="15" spans="1:6" ht="15" x14ac:dyDescent="0.25">
      <c r="B15" s="251" t="s">
        <v>217</v>
      </c>
      <c r="C15" s="120" t="s">
        <v>86</v>
      </c>
      <c r="D15" s="158">
        <v>0</v>
      </c>
    </row>
    <row r="16" spans="1:6" ht="15" x14ac:dyDescent="0.25">
      <c r="B16" s="119"/>
      <c r="C16" s="120" t="s">
        <v>87</v>
      </c>
      <c r="D16" s="158">
        <v>0</v>
      </c>
    </row>
    <row r="17" spans="2:4" ht="15" x14ac:dyDescent="0.25">
      <c r="B17" s="119"/>
      <c r="C17" s="120"/>
      <c r="D17" s="158"/>
    </row>
    <row r="18" spans="2:4" ht="15" x14ac:dyDescent="0.25">
      <c r="B18" s="125" t="s">
        <v>218</v>
      </c>
      <c r="C18" s="120" t="s">
        <v>87</v>
      </c>
      <c r="D18" s="158">
        <v>18</v>
      </c>
    </row>
    <row r="19" spans="2:4" ht="15" x14ac:dyDescent="0.25">
      <c r="B19" s="119"/>
      <c r="C19" s="120"/>
      <c r="D19" s="158"/>
    </row>
    <row r="20" spans="2:4" ht="15" x14ac:dyDescent="0.25">
      <c r="B20" s="119"/>
      <c r="C20" s="120"/>
      <c r="D20" s="158"/>
    </row>
    <row r="21" spans="2:4" ht="15.6" thickBot="1" x14ac:dyDescent="0.3">
      <c r="B21" s="121"/>
      <c r="C21" s="122"/>
      <c r="D21" s="159"/>
    </row>
    <row r="22" spans="2:4" s="30" customFormat="1" ht="16.2" thickBot="1" x14ac:dyDescent="0.35">
      <c r="B22" s="123" t="s">
        <v>60</v>
      </c>
      <c r="C22" s="124"/>
      <c r="D22" s="160">
        <f>SUM(D13:D21)</f>
        <v>52</v>
      </c>
    </row>
  </sheetData>
  <mergeCells count="3">
    <mergeCell ref="A6:F6"/>
    <mergeCell ref="A4:F4"/>
    <mergeCell ref="B7:D7"/>
  </mergeCells>
  <phoneticPr fontId="1" type="noConversion"/>
  <pageMargins left="0.75" right="0.75" top="1" bottom="1" header="0.5" footer="0.5"/>
  <pageSetup paperSize="9" scale="76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workbookViewId="0">
      <selection activeCell="I11" sqref="I11"/>
    </sheetView>
  </sheetViews>
  <sheetFormatPr defaultRowHeight="13.2" x14ac:dyDescent="0.25"/>
  <cols>
    <col min="6" max="6" width="10.5546875" customWidth="1"/>
    <col min="7" max="7" width="13" customWidth="1"/>
    <col min="8" max="8" width="12.33203125" customWidth="1"/>
    <col min="9" max="9" width="11.44140625" customWidth="1"/>
    <col min="10" max="10" width="17.6640625" customWidth="1"/>
  </cols>
  <sheetData>
    <row r="1" spans="1:11" x14ac:dyDescent="0.25">
      <c r="A1" s="328" t="s">
        <v>127</v>
      </c>
      <c r="B1" s="328"/>
      <c r="C1" s="328"/>
      <c r="D1" s="328"/>
      <c r="E1" s="328"/>
      <c r="F1" s="328"/>
      <c r="G1" s="328"/>
      <c r="H1" s="328"/>
      <c r="I1" s="328"/>
      <c r="J1" s="13"/>
      <c r="K1" s="13"/>
    </row>
    <row r="3" spans="1:11" x14ac:dyDescent="0.25">
      <c r="A3" s="328" t="s">
        <v>354</v>
      </c>
      <c r="B3" s="328"/>
      <c r="C3" s="328"/>
      <c r="D3" s="328"/>
      <c r="E3" s="328"/>
      <c r="F3" s="328"/>
      <c r="G3" s="328"/>
      <c r="H3" s="328"/>
      <c r="I3" s="328"/>
      <c r="J3" s="35"/>
      <c r="K3" s="35"/>
    </row>
    <row r="6" spans="1:11" x14ac:dyDescent="0.25">
      <c r="A6" s="328"/>
      <c r="B6" s="328"/>
      <c r="C6" s="328"/>
      <c r="D6" s="328"/>
      <c r="E6" s="328"/>
      <c r="F6" s="328"/>
      <c r="G6" s="328"/>
      <c r="H6" s="328"/>
      <c r="I6" s="328"/>
      <c r="J6" s="35"/>
    </row>
    <row r="7" spans="1:11" ht="13.8" thickBot="1" x14ac:dyDescent="0.3">
      <c r="A7" s="152"/>
      <c r="B7" s="152"/>
      <c r="C7" s="152"/>
      <c r="D7" s="152"/>
      <c r="E7" s="152"/>
      <c r="F7" s="152"/>
      <c r="G7" s="152" t="s">
        <v>126</v>
      </c>
      <c r="H7" s="152"/>
      <c r="I7" s="152"/>
      <c r="J7" s="35"/>
    </row>
    <row r="8" spans="1:11" x14ac:dyDescent="0.25">
      <c r="B8" s="81"/>
      <c r="C8" s="82" t="s">
        <v>76</v>
      </c>
      <c r="D8" s="389" t="s">
        <v>78</v>
      </c>
      <c r="E8" s="389"/>
      <c r="F8" s="390"/>
      <c r="G8" s="154" t="s">
        <v>82</v>
      </c>
      <c r="H8" s="155"/>
      <c r="I8" s="156"/>
      <c r="J8" s="156"/>
    </row>
    <row r="9" spans="1:11" ht="13.8" thickBot="1" x14ac:dyDescent="0.3">
      <c r="B9" s="39" t="s">
        <v>30</v>
      </c>
      <c r="C9" s="83" t="s">
        <v>77</v>
      </c>
      <c r="D9" s="83" t="s">
        <v>79</v>
      </c>
      <c r="E9" s="83" t="s">
        <v>80</v>
      </c>
      <c r="F9" s="83" t="s">
        <v>81</v>
      </c>
      <c r="G9" s="84" t="s">
        <v>83</v>
      </c>
      <c r="H9" s="153"/>
      <c r="I9" s="153"/>
      <c r="J9" s="153"/>
    </row>
    <row r="10" spans="1:11" x14ac:dyDescent="0.25">
      <c r="B10" s="22"/>
      <c r="C10" s="161"/>
      <c r="D10" s="161"/>
      <c r="E10" s="161"/>
      <c r="F10" s="161"/>
      <c r="G10" s="162"/>
      <c r="H10" s="50"/>
      <c r="I10" s="50"/>
      <c r="J10" s="50"/>
    </row>
    <row r="11" spans="1:11" x14ac:dyDescent="0.25">
      <c r="B11" s="8" t="s">
        <v>31</v>
      </c>
      <c r="C11" s="163">
        <v>14005</v>
      </c>
      <c r="D11" s="163">
        <v>1332</v>
      </c>
      <c r="E11" s="163">
        <v>1618</v>
      </c>
      <c r="F11" s="163">
        <f t="shared" ref="F11:F18" si="0">D11-E11</f>
        <v>-286</v>
      </c>
      <c r="G11" s="164">
        <f>C11+F11</f>
        <v>13719</v>
      </c>
      <c r="H11" s="5"/>
      <c r="I11" s="5"/>
      <c r="J11" s="5"/>
    </row>
    <row r="12" spans="1:11" x14ac:dyDescent="0.25">
      <c r="B12" s="8" t="s">
        <v>32</v>
      </c>
      <c r="C12" s="163">
        <v>-286</v>
      </c>
      <c r="D12" s="163">
        <v>2506</v>
      </c>
      <c r="E12" s="163">
        <v>2075</v>
      </c>
      <c r="F12" s="163">
        <f t="shared" si="0"/>
        <v>431</v>
      </c>
      <c r="G12" s="164">
        <f t="shared" ref="G12:G22" si="1">C12+F12</f>
        <v>145</v>
      </c>
      <c r="H12" s="5"/>
      <c r="I12" s="5"/>
      <c r="J12" s="5"/>
    </row>
    <row r="13" spans="1:11" x14ac:dyDescent="0.25">
      <c r="B13" s="8" t="s">
        <v>33</v>
      </c>
      <c r="C13" s="163">
        <v>431</v>
      </c>
      <c r="D13" s="163">
        <v>4493</v>
      </c>
      <c r="E13" s="163">
        <v>3139</v>
      </c>
      <c r="F13" s="163">
        <f t="shared" si="0"/>
        <v>1354</v>
      </c>
      <c r="G13" s="164">
        <f t="shared" si="1"/>
        <v>1785</v>
      </c>
      <c r="H13" s="5"/>
      <c r="I13" s="5"/>
      <c r="J13" s="5"/>
    </row>
    <row r="14" spans="1:11" x14ac:dyDescent="0.25">
      <c r="B14" s="8" t="s">
        <v>34</v>
      </c>
      <c r="C14" s="163">
        <v>1354</v>
      </c>
      <c r="D14" s="163">
        <v>2458</v>
      </c>
      <c r="E14" s="163">
        <v>2720</v>
      </c>
      <c r="F14" s="163">
        <f t="shared" si="0"/>
        <v>-262</v>
      </c>
      <c r="G14" s="164">
        <f t="shared" si="1"/>
        <v>1092</v>
      </c>
      <c r="H14" s="5"/>
      <c r="I14" s="5"/>
      <c r="J14" s="5"/>
    </row>
    <row r="15" spans="1:11" x14ac:dyDescent="0.25">
      <c r="B15" s="8" t="s">
        <v>35</v>
      </c>
      <c r="C15" s="163">
        <v>-262</v>
      </c>
      <c r="D15" s="163">
        <v>1920</v>
      </c>
      <c r="E15" s="163">
        <v>5020</v>
      </c>
      <c r="F15" s="163">
        <f t="shared" si="0"/>
        <v>-3100</v>
      </c>
      <c r="G15" s="164">
        <f t="shared" si="1"/>
        <v>-3362</v>
      </c>
      <c r="H15" s="5"/>
      <c r="I15" s="5"/>
      <c r="J15" s="5"/>
    </row>
    <row r="16" spans="1:11" x14ac:dyDescent="0.25">
      <c r="B16" s="8" t="s">
        <v>36</v>
      </c>
      <c r="C16" s="163">
        <v>-3100</v>
      </c>
      <c r="D16" s="163">
        <v>1920</v>
      </c>
      <c r="E16" s="163">
        <v>4820</v>
      </c>
      <c r="F16" s="163">
        <f t="shared" si="0"/>
        <v>-2900</v>
      </c>
      <c r="G16" s="164">
        <f t="shared" si="1"/>
        <v>-6000</v>
      </c>
      <c r="H16" s="5"/>
      <c r="I16" s="5"/>
      <c r="J16" s="5"/>
    </row>
    <row r="17" spans="2:10" x14ac:dyDescent="0.25">
      <c r="B17" s="8" t="s">
        <v>37</v>
      </c>
      <c r="C17" s="163">
        <v>-2900</v>
      </c>
      <c r="D17" s="163">
        <v>1983</v>
      </c>
      <c r="E17" s="163">
        <v>4470</v>
      </c>
      <c r="F17" s="163">
        <f t="shared" si="0"/>
        <v>-2487</v>
      </c>
      <c r="G17" s="164">
        <f t="shared" si="1"/>
        <v>-5387</v>
      </c>
      <c r="H17" s="5"/>
      <c r="I17" s="5"/>
      <c r="J17" s="5"/>
    </row>
    <row r="18" spans="2:10" x14ac:dyDescent="0.25">
      <c r="B18" s="8" t="s">
        <v>38</v>
      </c>
      <c r="C18" s="163">
        <v>-2487</v>
      </c>
      <c r="D18" s="163">
        <v>1920</v>
      </c>
      <c r="E18" s="163">
        <v>4077</v>
      </c>
      <c r="F18" s="163">
        <f t="shared" si="0"/>
        <v>-2157</v>
      </c>
      <c r="G18" s="164">
        <f t="shared" si="1"/>
        <v>-4644</v>
      </c>
      <c r="H18" s="5"/>
      <c r="I18" s="5"/>
      <c r="J18" s="5"/>
    </row>
    <row r="19" spans="2:10" x14ac:dyDescent="0.25">
      <c r="B19" s="8" t="s">
        <v>39</v>
      </c>
      <c r="C19" s="163">
        <v>-2157</v>
      </c>
      <c r="D19" s="163">
        <v>4434</v>
      </c>
      <c r="E19" s="163">
        <v>4620</v>
      </c>
      <c r="F19" s="163">
        <f t="shared" ref="F19:F24" si="2">D19-E19</f>
        <v>-186</v>
      </c>
      <c r="G19" s="164">
        <f t="shared" si="1"/>
        <v>-2343</v>
      </c>
      <c r="H19" s="5"/>
      <c r="I19" s="5"/>
      <c r="J19" s="5"/>
    </row>
    <row r="20" spans="2:10" x14ac:dyDescent="0.25">
      <c r="B20" s="8" t="s">
        <v>40</v>
      </c>
      <c r="C20" s="163">
        <v>-186</v>
      </c>
      <c r="D20" s="163">
        <v>1920</v>
      </c>
      <c r="E20" s="163">
        <v>2924</v>
      </c>
      <c r="F20" s="163">
        <f t="shared" si="2"/>
        <v>-1004</v>
      </c>
      <c r="G20" s="164">
        <f t="shared" si="1"/>
        <v>-1190</v>
      </c>
      <c r="H20" s="5"/>
      <c r="I20" s="5"/>
      <c r="J20" s="5"/>
    </row>
    <row r="21" spans="2:10" x14ac:dyDescent="0.25">
      <c r="B21" s="8" t="s">
        <v>41</v>
      </c>
      <c r="C21" s="163">
        <v>-1004</v>
      </c>
      <c r="D21" s="163">
        <v>1920</v>
      </c>
      <c r="E21" s="163">
        <v>2924</v>
      </c>
      <c r="F21" s="163">
        <f t="shared" si="2"/>
        <v>-1004</v>
      </c>
      <c r="G21" s="164">
        <f t="shared" si="1"/>
        <v>-2008</v>
      </c>
      <c r="H21" s="5"/>
      <c r="I21" s="5"/>
      <c r="J21" s="5"/>
    </row>
    <row r="22" spans="2:10" x14ac:dyDescent="0.25">
      <c r="B22" s="8" t="s">
        <v>42</v>
      </c>
      <c r="C22" s="163">
        <v>-1004</v>
      </c>
      <c r="D22" s="163">
        <v>1920</v>
      </c>
      <c r="E22" s="163">
        <v>4324</v>
      </c>
      <c r="F22" s="163">
        <f t="shared" si="2"/>
        <v>-2404</v>
      </c>
      <c r="G22" s="164">
        <f t="shared" si="1"/>
        <v>-3408</v>
      </c>
      <c r="H22" s="5"/>
      <c r="I22" s="5"/>
      <c r="J22" s="5"/>
    </row>
    <row r="23" spans="2:10" x14ac:dyDescent="0.25">
      <c r="B23" s="8"/>
      <c r="C23" s="163"/>
      <c r="D23" s="163"/>
      <c r="E23" s="163"/>
      <c r="F23" s="163"/>
      <c r="G23" s="164"/>
      <c r="H23" s="5"/>
      <c r="I23" s="5"/>
      <c r="J23" s="5"/>
    </row>
    <row r="24" spans="2:10" x14ac:dyDescent="0.25">
      <c r="B24" s="23" t="s">
        <v>43</v>
      </c>
      <c r="C24" s="165"/>
      <c r="D24" s="165">
        <f>SUM(D11:D23)</f>
        <v>28726</v>
      </c>
      <c r="E24" s="165">
        <f>SUM(E11:E23)</f>
        <v>42731</v>
      </c>
      <c r="F24" s="163">
        <f t="shared" si="2"/>
        <v>-14005</v>
      </c>
      <c r="G24" s="164">
        <f>C11+F24</f>
        <v>0</v>
      </c>
      <c r="H24" s="7"/>
      <c r="I24" s="7"/>
      <c r="J24" s="7"/>
    </row>
    <row r="25" spans="2:10" ht="13.8" thickBot="1" x14ac:dyDescent="0.3">
      <c r="B25" s="21"/>
      <c r="C25" s="166"/>
      <c r="D25" s="166"/>
      <c r="E25" s="166"/>
      <c r="F25" s="166"/>
      <c r="G25" s="167"/>
      <c r="H25" s="5"/>
      <c r="I25" s="5"/>
      <c r="J25" s="5"/>
    </row>
  </sheetData>
  <mergeCells count="4">
    <mergeCell ref="D8:F8"/>
    <mergeCell ref="A1:I1"/>
    <mergeCell ref="A3:I3"/>
    <mergeCell ref="A6:I6"/>
  </mergeCells>
  <phoneticPr fontId="1" type="noConversion"/>
  <pageMargins left="0.75" right="0.75" top="1" bottom="1" header="0.5" footer="0.5"/>
  <pageSetup paperSize="9" scale="90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21"/>
  <sheetViews>
    <sheetView workbookViewId="0">
      <selection activeCell="B21" sqref="B21"/>
    </sheetView>
  </sheetViews>
  <sheetFormatPr defaultRowHeight="13.2" x14ac:dyDescent="0.25"/>
  <cols>
    <col min="1" max="1" width="43" customWidth="1"/>
    <col min="2" max="2" width="18.5546875" customWidth="1"/>
  </cols>
  <sheetData>
    <row r="2" spans="1:4" x14ac:dyDescent="0.25">
      <c r="A2" s="328" t="s">
        <v>143</v>
      </c>
      <c r="B2" s="328"/>
      <c r="C2" s="328"/>
      <c r="D2" s="328"/>
    </row>
    <row r="3" spans="1:4" x14ac:dyDescent="0.25">
      <c r="A3" s="329"/>
      <c r="B3" s="329"/>
      <c r="C3" s="329"/>
      <c r="D3" s="329"/>
    </row>
    <row r="4" spans="1:4" x14ac:dyDescent="0.25">
      <c r="A4" s="329" t="s">
        <v>219</v>
      </c>
      <c r="B4" s="329"/>
      <c r="C4" s="329"/>
      <c r="D4" s="329"/>
    </row>
    <row r="5" spans="1:4" x14ac:dyDescent="0.25">
      <c r="A5" s="328" t="s">
        <v>335</v>
      </c>
      <c r="B5" s="328"/>
      <c r="C5" s="328"/>
      <c r="D5" s="328"/>
    </row>
    <row r="8" spans="1:4" ht="13.8" thickBot="1" x14ac:dyDescent="0.3">
      <c r="B8" t="s">
        <v>14</v>
      </c>
    </row>
    <row r="9" spans="1:4" x14ac:dyDescent="0.25">
      <c r="A9" s="198" t="s">
        <v>0</v>
      </c>
      <c r="B9" s="198" t="s">
        <v>1</v>
      </c>
    </row>
    <row r="10" spans="1:4" x14ac:dyDescent="0.25">
      <c r="A10" s="199"/>
      <c r="B10" s="252"/>
    </row>
    <row r="11" spans="1:4" x14ac:dyDescent="0.25">
      <c r="A11" s="199" t="s">
        <v>151</v>
      </c>
      <c r="B11" s="253">
        <f>SUM(B12:B13)</f>
        <v>1615</v>
      </c>
    </row>
    <row r="12" spans="1:4" x14ac:dyDescent="0.25">
      <c r="A12" s="209" t="s">
        <v>336</v>
      </c>
      <c r="B12" s="252">
        <v>270</v>
      </c>
    </row>
    <row r="13" spans="1:4" x14ac:dyDescent="0.25">
      <c r="A13" s="209" t="s">
        <v>337</v>
      </c>
      <c r="B13" s="252">
        <v>1345</v>
      </c>
    </row>
    <row r="14" spans="1:4" s="30" customFormat="1" x14ac:dyDescent="0.25">
      <c r="A14" s="29"/>
      <c r="B14" s="253"/>
    </row>
    <row r="15" spans="1:4" x14ac:dyDescent="0.25">
      <c r="A15" s="199"/>
      <c r="B15" s="254"/>
      <c r="C15" s="3"/>
      <c r="D15" s="3"/>
    </row>
    <row r="16" spans="1:4" x14ac:dyDescent="0.25">
      <c r="A16" s="2"/>
      <c r="B16" s="252"/>
    </row>
    <row r="17" spans="1:4" x14ac:dyDescent="0.25">
      <c r="A17" s="199" t="s">
        <v>152</v>
      </c>
      <c r="B17" s="253">
        <f>SUM(B18:B19)</f>
        <v>5086</v>
      </c>
    </row>
    <row r="18" spans="1:4" x14ac:dyDescent="0.25">
      <c r="A18" s="209" t="s">
        <v>299</v>
      </c>
      <c r="B18" s="255">
        <v>4356</v>
      </c>
    </row>
    <row r="19" spans="1:4" x14ac:dyDescent="0.25">
      <c r="A19" s="51" t="s">
        <v>338</v>
      </c>
      <c r="B19" s="316">
        <v>730</v>
      </c>
      <c r="C19" s="3"/>
      <c r="D19" s="3"/>
    </row>
    <row r="20" spans="1:4" x14ac:dyDescent="0.25">
      <c r="A20" s="2"/>
      <c r="B20" s="252"/>
    </row>
    <row r="21" spans="1:4" ht="13.8" thickBot="1" x14ac:dyDescent="0.3">
      <c r="A21" s="200" t="s">
        <v>60</v>
      </c>
      <c r="B21" s="256">
        <f>SUM(B11,B17)</f>
        <v>6701</v>
      </c>
      <c r="C21" s="3"/>
      <c r="D21" s="3"/>
    </row>
  </sheetData>
  <mergeCells count="4">
    <mergeCell ref="A3:D3"/>
    <mergeCell ref="A4:D4"/>
    <mergeCell ref="A5:D5"/>
    <mergeCell ref="A2:D2"/>
  </mergeCells>
  <phoneticPr fontId="1" type="noConversion"/>
  <pageMargins left="0.75" right="0.75" top="1" bottom="1" header="0.5" footer="0.5"/>
  <pageSetup paperSize="9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"/>
  <sheetViews>
    <sheetView tabSelected="1" topLeftCell="A16" workbookViewId="0">
      <selection activeCell="F20" sqref="F20"/>
    </sheetView>
  </sheetViews>
  <sheetFormatPr defaultRowHeight="13.2" x14ac:dyDescent="0.25"/>
  <sheetData>
    <row r="1" spans="1:9" x14ac:dyDescent="0.25">
      <c r="D1" s="30" t="s">
        <v>221</v>
      </c>
    </row>
    <row r="2" spans="1:9" x14ac:dyDescent="0.25">
      <c r="B2" s="30" t="s">
        <v>339</v>
      </c>
    </row>
    <row r="3" spans="1:9" x14ac:dyDescent="0.25">
      <c r="C3" s="30"/>
      <c r="D3" s="30" t="s">
        <v>220</v>
      </c>
      <c r="E3" s="30"/>
      <c r="F3" s="30"/>
    </row>
    <row r="4" spans="1:9" ht="13.8" thickBot="1" x14ac:dyDescent="0.3">
      <c r="C4" s="30"/>
      <c r="D4" s="30"/>
      <c r="E4" s="30"/>
      <c r="F4" s="30"/>
    </row>
    <row r="5" spans="1:9" x14ac:dyDescent="0.25">
      <c r="A5" s="263"/>
      <c r="B5" s="48"/>
      <c r="C5" s="264"/>
      <c r="D5" s="264"/>
      <c r="E5" s="264"/>
      <c r="F5" s="269"/>
      <c r="G5" s="273" t="s">
        <v>183</v>
      </c>
      <c r="H5" s="274"/>
    </row>
    <row r="6" spans="1:9" ht="13.8" thickBot="1" x14ac:dyDescent="0.3">
      <c r="A6" s="266" t="s">
        <v>90</v>
      </c>
      <c r="B6" s="268"/>
      <c r="C6" s="268"/>
      <c r="D6" s="268"/>
      <c r="E6" s="268"/>
      <c r="F6" s="270" t="s">
        <v>235</v>
      </c>
      <c r="G6" s="270" t="s">
        <v>300</v>
      </c>
      <c r="H6" s="275" t="s">
        <v>340</v>
      </c>
      <c r="I6" s="261"/>
    </row>
    <row r="7" spans="1:9" x14ac:dyDescent="0.25">
      <c r="A7" s="27"/>
      <c r="B7" s="5"/>
      <c r="C7" s="5"/>
      <c r="D7" s="5"/>
      <c r="E7" s="5"/>
      <c r="F7" s="271"/>
      <c r="G7" s="271"/>
      <c r="H7" s="276"/>
      <c r="I7" s="262"/>
    </row>
    <row r="8" spans="1:9" x14ac:dyDescent="0.25">
      <c r="A8" s="265" t="s">
        <v>159</v>
      </c>
      <c r="B8" s="5"/>
      <c r="C8" s="5"/>
      <c r="D8" s="5"/>
      <c r="E8" s="5"/>
      <c r="F8" s="272">
        <v>15861</v>
      </c>
      <c r="G8" s="272">
        <v>14902</v>
      </c>
      <c r="H8" s="277">
        <v>14902</v>
      </c>
      <c r="I8" s="261"/>
    </row>
    <row r="9" spans="1:9" x14ac:dyDescent="0.25">
      <c r="A9" s="265" t="s">
        <v>222</v>
      </c>
      <c r="B9" s="5"/>
      <c r="C9" s="5"/>
      <c r="D9" s="5"/>
      <c r="E9" s="5"/>
      <c r="F9" s="272">
        <v>5028</v>
      </c>
      <c r="G9" s="272">
        <v>5280</v>
      </c>
      <c r="H9" s="277">
        <v>5280</v>
      </c>
      <c r="I9" s="261"/>
    </row>
    <row r="10" spans="1:9" x14ac:dyDescent="0.25">
      <c r="A10" s="265" t="s">
        <v>223</v>
      </c>
      <c r="B10" s="5"/>
      <c r="C10" s="5"/>
      <c r="D10" s="5"/>
      <c r="E10" s="5"/>
      <c r="F10" s="272">
        <v>195</v>
      </c>
      <c r="G10" s="272">
        <v>200</v>
      </c>
      <c r="H10" s="277">
        <v>200</v>
      </c>
      <c r="I10" s="261"/>
    </row>
    <row r="11" spans="1:9" x14ac:dyDescent="0.25">
      <c r="A11" s="265" t="s">
        <v>224</v>
      </c>
      <c r="B11" s="5"/>
      <c r="C11" s="5"/>
      <c r="D11" s="5"/>
      <c r="E11" s="5"/>
      <c r="F11" s="272">
        <v>7044</v>
      </c>
      <c r="G11" s="272">
        <v>6800</v>
      </c>
      <c r="H11" s="277">
        <v>6500</v>
      </c>
      <c r="I11" s="261"/>
    </row>
    <row r="12" spans="1:9" x14ac:dyDescent="0.25">
      <c r="A12" s="265" t="s">
        <v>301</v>
      </c>
      <c r="B12" s="5"/>
      <c r="C12" s="5"/>
      <c r="D12" s="5"/>
      <c r="E12" s="5"/>
      <c r="F12" s="272">
        <v>538</v>
      </c>
      <c r="G12" s="272">
        <v>470</v>
      </c>
      <c r="H12" s="277">
        <v>480</v>
      </c>
      <c r="I12" s="261"/>
    </row>
    <row r="13" spans="1:9" x14ac:dyDescent="0.25">
      <c r="A13" s="265" t="s">
        <v>111</v>
      </c>
      <c r="B13" s="5"/>
      <c r="C13" s="5"/>
      <c r="D13" s="5"/>
      <c r="E13" s="5"/>
      <c r="F13" s="272">
        <v>7023</v>
      </c>
      <c r="G13" s="272">
        <v>3000</v>
      </c>
      <c r="H13" s="277">
        <v>3592</v>
      </c>
      <c r="I13" s="261"/>
    </row>
    <row r="14" spans="1:9" ht="13.8" thickBot="1" x14ac:dyDescent="0.3">
      <c r="A14" s="266" t="s">
        <v>225</v>
      </c>
      <c r="B14" s="267"/>
      <c r="C14" s="267"/>
      <c r="D14" s="267"/>
      <c r="E14" s="267"/>
      <c r="F14" s="270">
        <f>SUM(F8:F13)</f>
        <v>35689</v>
      </c>
      <c r="G14" s="270">
        <f>SUM(G8:G13)</f>
        <v>30652</v>
      </c>
      <c r="H14" s="275">
        <f>SUM(H8:H13)</f>
        <v>30954</v>
      </c>
      <c r="I14" s="261"/>
    </row>
    <row r="15" spans="1:9" x14ac:dyDescent="0.25">
      <c r="A15" s="27"/>
      <c r="B15" s="5"/>
      <c r="C15" s="5"/>
      <c r="D15" s="5"/>
      <c r="E15" s="5"/>
      <c r="F15" s="271"/>
      <c r="G15" s="272"/>
      <c r="H15" s="277"/>
      <c r="I15" s="261"/>
    </row>
    <row r="16" spans="1:9" x14ac:dyDescent="0.25">
      <c r="A16" s="265" t="s">
        <v>13</v>
      </c>
      <c r="B16" s="26"/>
      <c r="C16" s="26"/>
      <c r="D16" s="26"/>
      <c r="E16" s="26"/>
      <c r="F16" s="272">
        <v>11429</v>
      </c>
      <c r="G16" s="272">
        <v>13100</v>
      </c>
      <c r="H16" s="277">
        <v>13800</v>
      </c>
      <c r="I16" s="261"/>
    </row>
    <row r="17" spans="1:9" x14ac:dyDescent="0.25">
      <c r="A17" s="265" t="s">
        <v>226</v>
      </c>
      <c r="B17" s="26"/>
      <c r="C17" s="26"/>
      <c r="D17" s="26"/>
      <c r="E17" s="26"/>
      <c r="F17" s="272">
        <v>2109</v>
      </c>
      <c r="G17" s="272">
        <v>2300</v>
      </c>
      <c r="H17" s="277">
        <v>2500</v>
      </c>
      <c r="I17" s="261"/>
    </row>
    <row r="18" spans="1:9" x14ac:dyDescent="0.25">
      <c r="A18" s="265" t="s">
        <v>29</v>
      </c>
      <c r="B18" s="26"/>
      <c r="C18" s="26"/>
      <c r="D18" s="26"/>
      <c r="E18" s="26"/>
      <c r="F18" s="272">
        <v>8016</v>
      </c>
      <c r="G18" s="272">
        <v>7700</v>
      </c>
      <c r="H18" s="277">
        <v>7500</v>
      </c>
      <c r="I18" s="261"/>
    </row>
    <row r="19" spans="1:9" x14ac:dyDescent="0.25">
      <c r="A19" s="265" t="s">
        <v>167</v>
      </c>
      <c r="B19" s="26"/>
      <c r="C19" s="26"/>
      <c r="D19" s="26"/>
      <c r="E19" s="26"/>
      <c r="F19" s="272">
        <v>8541</v>
      </c>
      <c r="G19" s="272">
        <v>2498</v>
      </c>
      <c r="H19" s="277">
        <v>2100</v>
      </c>
      <c r="I19" s="261"/>
    </row>
    <row r="20" spans="1:9" x14ac:dyDescent="0.25">
      <c r="A20" s="265" t="s">
        <v>227</v>
      </c>
      <c r="B20" s="26"/>
      <c r="C20" s="26"/>
      <c r="D20" s="26"/>
      <c r="E20" s="26"/>
      <c r="F20" s="272">
        <v>2697</v>
      </c>
      <c r="G20" s="272">
        <v>2100</v>
      </c>
      <c r="H20" s="277">
        <v>2100</v>
      </c>
      <c r="I20" s="261"/>
    </row>
    <row r="21" spans="1:9" x14ac:dyDescent="0.25">
      <c r="A21" s="265" t="s">
        <v>228</v>
      </c>
      <c r="B21" s="26"/>
      <c r="C21" s="26"/>
      <c r="D21" s="26"/>
      <c r="E21" s="26"/>
      <c r="F21" s="272">
        <v>617</v>
      </c>
      <c r="G21" s="272">
        <v>554</v>
      </c>
      <c r="H21" s="277">
        <v>554</v>
      </c>
      <c r="I21" s="261"/>
    </row>
    <row r="22" spans="1:9" x14ac:dyDescent="0.25">
      <c r="A22" s="265" t="s">
        <v>171</v>
      </c>
      <c r="B22" s="26"/>
      <c r="C22" s="26"/>
      <c r="D22" s="26"/>
      <c r="E22" s="26"/>
      <c r="F22" s="272">
        <v>2280</v>
      </c>
      <c r="G22" s="272">
        <v>2400</v>
      </c>
      <c r="H22" s="277">
        <v>2400</v>
      </c>
      <c r="I22" s="261"/>
    </row>
    <row r="23" spans="1:9" ht="13.8" thickBot="1" x14ac:dyDescent="0.3">
      <c r="A23" s="266" t="s">
        <v>229</v>
      </c>
      <c r="B23" s="268"/>
      <c r="C23" s="268"/>
      <c r="D23" s="268"/>
      <c r="E23" s="268"/>
      <c r="F23" s="270">
        <f>SUM(F16:F22)</f>
        <v>35689</v>
      </c>
      <c r="G23" s="270">
        <f>SUM(G16:G22)</f>
        <v>30652</v>
      </c>
      <c r="H23" s="275">
        <f>SUM(H16:H22)</f>
        <v>30954</v>
      </c>
      <c r="I23" s="261"/>
    </row>
    <row r="24" spans="1:9" x14ac:dyDescent="0.25">
      <c r="A24" s="265"/>
      <c r="B24" s="26"/>
      <c r="C24" s="26"/>
      <c r="D24" s="26"/>
      <c r="E24" s="26"/>
      <c r="F24" s="272"/>
      <c r="G24" s="272"/>
      <c r="H24" s="277"/>
      <c r="I24" s="261"/>
    </row>
    <row r="25" spans="1:9" x14ac:dyDescent="0.25">
      <c r="A25" s="265" t="s">
        <v>230</v>
      </c>
      <c r="B25" s="26"/>
      <c r="C25" s="26"/>
      <c r="D25" s="26"/>
      <c r="E25" s="26"/>
      <c r="F25" s="272">
        <v>6982</v>
      </c>
      <c r="G25" s="272">
        <v>0</v>
      </c>
      <c r="H25" s="277">
        <v>0</v>
      </c>
      <c r="I25" s="261"/>
    </row>
    <row r="26" spans="1:9" ht="13.8" thickBot="1" x14ac:dyDescent="0.3">
      <c r="A26" s="266" t="s">
        <v>341</v>
      </c>
      <c r="B26" s="268"/>
      <c r="C26" s="268"/>
      <c r="D26" s="268"/>
      <c r="E26" s="268"/>
      <c r="F26" s="270">
        <v>60</v>
      </c>
      <c r="G26" s="270">
        <v>0</v>
      </c>
      <c r="H26" s="275">
        <v>0</v>
      </c>
      <c r="I26" s="261"/>
    </row>
    <row r="27" spans="1:9" x14ac:dyDescent="0.25">
      <c r="A27" s="265" t="s">
        <v>28</v>
      </c>
      <c r="B27" s="26"/>
      <c r="C27" s="26"/>
      <c r="D27" s="26"/>
      <c r="E27" s="26"/>
      <c r="F27" s="272">
        <f>SUM(F25:F26)</f>
        <v>7042</v>
      </c>
      <c r="G27" s="272">
        <v>0</v>
      </c>
      <c r="H27" s="277">
        <v>0</v>
      </c>
      <c r="I27" s="261"/>
    </row>
    <row r="28" spans="1:9" x14ac:dyDescent="0.25">
      <c r="A28" s="265" t="s">
        <v>231</v>
      </c>
      <c r="B28" s="26"/>
      <c r="C28" s="26"/>
      <c r="D28" s="26"/>
      <c r="E28" s="26"/>
      <c r="F28" s="272">
        <v>5086</v>
      </c>
      <c r="G28" s="272">
        <v>0</v>
      </c>
      <c r="H28" s="277">
        <v>0</v>
      </c>
      <c r="I28" s="261"/>
    </row>
    <row r="29" spans="1:9" x14ac:dyDescent="0.25">
      <c r="A29" s="265" t="s">
        <v>342</v>
      </c>
      <c r="B29" s="26"/>
      <c r="C29" s="26"/>
      <c r="D29" s="26"/>
      <c r="E29" s="26"/>
      <c r="F29" s="272">
        <v>1615</v>
      </c>
      <c r="G29" s="272"/>
      <c r="H29" s="277"/>
      <c r="I29" s="261"/>
    </row>
    <row r="30" spans="1:9" x14ac:dyDescent="0.25">
      <c r="A30" s="265" t="s">
        <v>343</v>
      </c>
      <c r="B30" s="26"/>
      <c r="C30" s="26"/>
      <c r="D30" s="26"/>
      <c r="E30" s="26"/>
      <c r="F30" s="272">
        <v>341</v>
      </c>
      <c r="G30" s="272"/>
      <c r="H30" s="277"/>
      <c r="I30" s="261"/>
    </row>
    <row r="31" spans="1:9" ht="13.8" thickBot="1" x14ac:dyDescent="0.3">
      <c r="A31" s="266" t="s">
        <v>232</v>
      </c>
      <c r="B31" s="267"/>
      <c r="C31" s="267"/>
      <c r="D31" s="267"/>
      <c r="E31" s="267"/>
      <c r="F31" s="270">
        <f>SUM(F28:F30)</f>
        <v>7042</v>
      </c>
      <c r="G31" s="270">
        <v>0</v>
      </c>
      <c r="H31" s="275">
        <v>0</v>
      </c>
      <c r="I31" s="261"/>
    </row>
    <row r="32" spans="1:9" x14ac:dyDescent="0.25">
      <c r="A32" s="27"/>
      <c r="B32" s="5"/>
      <c r="C32" s="5"/>
      <c r="D32" s="5"/>
      <c r="E32" s="5"/>
      <c r="F32" s="271"/>
      <c r="G32" s="272"/>
      <c r="H32" s="277"/>
      <c r="I32" s="261"/>
    </row>
    <row r="33" spans="1:9" x14ac:dyDescent="0.25">
      <c r="A33" s="265" t="s">
        <v>233</v>
      </c>
      <c r="B33" s="5"/>
      <c r="C33" s="5"/>
      <c r="D33" s="5"/>
      <c r="E33" s="5"/>
      <c r="F33" s="272">
        <f>SUM(F14,F27)</f>
        <v>42731</v>
      </c>
      <c r="G33" s="272">
        <v>30652</v>
      </c>
      <c r="H33" s="277">
        <v>25697</v>
      </c>
      <c r="I33" s="261"/>
    </row>
    <row r="34" spans="1:9" ht="13.8" thickBot="1" x14ac:dyDescent="0.3">
      <c r="A34" s="266" t="s">
        <v>234</v>
      </c>
      <c r="B34" s="267"/>
      <c r="C34" s="267"/>
      <c r="D34" s="267"/>
      <c r="E34" s="267"/>
      <c r="F34" s="270">
        <f>SUM(F23,F31)</f>
        <v>42731</v>
      </c>
      <c r="G34" s="270">
        <v>30652</v>
      </c>
      <c r="H34" s="275">
        <v>25697</v>
      </c>
      <c r="I34" s="261"/>
    </row>
    <row r="35" spans="1:9" x14ac:dyDescent="0.25">
      <c r="F35" s="262"/>
      <c r="G35" s="261"/>
      <c r="H35" s="261"/>
      <c r="I35" s="261"/>
    </row>
    <row r="36" spans="1:9" x14ac:dyDescent="0.25">
      <c r="F36" s="262"/>
      <c r="G36" s="262"/>
      <c r="H36" s="262"/>
      <c r="I36" s="262"/>
    </row>
    <row r="37" spans="1:9" x14ac:dyDescent="0.25">
      <c r="F37" s="262"/>
      <c r="G37" s="262"/>
      <c r="H37" s="262"/>
      <c r="I37" s="262"/>
    </row>
    <row r="38" spans="1:9" x14ac:dyDescent="0.25">
      <c r="F38" s="262"/>
      <c r="G38" s="262"/>
      <c r="H38" s="262"/>
      <c r="I38" s="262"/>
    </row>
    <row r="39" spans="1:9" x14ac:dyDescent="0.25">
      <c r="F39" s="262"/>
      <c r="G39" s="262"/>
      <c r="H39" s="262"/>
      <c r="I39" s="262"/>
    </row>
    <row r="40" spans="1:9" x14ac:dyDescent="0.25">
      <c r="F40" s="262"/>
      <c r="G40" s="262"/>
      <c r="H40" s="262"/>
      <c r="I40" s="262"/>
    </row>
    <row r="41" spans="1:9" x14ac:dyDescent="0.25">
      <c r="F41" s="262"/>
      <c r="G41" s="262"/>
      <c r="H41" s="262"/>
      <c r="I41" s="262"/>
    </row>
  </sheetData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55"/>
  <sheetViews>
    <sheetView topLeftCell="A4" workbookViewId="0">
      <selection activeCell="B22" sqref="B22"/>
    </sheetView>
  </sheetViews>
  <sheetFormatPr defaultRowHeight="13.2" x14ac:dyDescent="0.25"/>
  <cols>
    <col min="1" max="1" width="51.44140625" customWidth="1"/>
    <col min="2" max="2" width="15.33203125" customWidth="1"/>
    <col min="3" max="3" width="17.6640625" customWidth="1"/>
    <col min="4" max="4" width="19.33203125" customWidth="1"/>
    <col min="5" max="5" width="18" customWidth="1"/>
  </cols>
  <sheetData>
    <row r="2" spans="1:9" x14ac:dyDescent="0.25">
      <c r="A2" s="328" t="s">
        <v>93</v>
      </c>
      <c r="B2" s="328"/>
      <c r="C2" s="328"/>
      <c r="D2" s="328"/>
      <c r="E2" s="328"/>
    </row>
    <row r="4" spans="1:9" ht="15.6" x14ac:dyDescent="0.3">
      <c r="A4" s="353" t="s">
        <v>173</v>
      </c>
      <c r="B4" s="353"/>
      <c r="C4" s="353"/>
      <c r="D4" s="353"/>
      <c r="E4" s="353"/>
      <c r="F4" s="13"/>
      <c r="G4" s="13"/>
      <c r="H4" s="13"/>
      <c r="I4" s="13"/>
    </row>
    <row r="5" spans="1:9" ht="15.6" x14ac:dyDescent="0.3">
      <c r="A5" s="353" t="s">
        <v>344</v>
      </c>
      <c r="B5" s="353"/>
      <c r="C5" s="353"/>
      <c r="D5" s="353"/>
      <c r="E5" s="353"/>
      <c r="F5" s="13"/>
      <c r="G5" s="13"/>
      <c r="H5" s="13"/>
      <c r="I5" s="13"/>
    </row>
    <row r="7" spans="1:9" ht="13.8" thickBot="1" x14ac:dyDescent="0.3">
      <c r="D7" t="s">
        <v>183</v>
      </c>
    </row>
    <row r="8" spans="1:9" x14ac:dyDescent="0.25">
      <c r="A8" s="46" t="s">
        <v>0</v>
      </c>
      <c r="B8" s="196" t="s">
        <v>128</v>
      </c>
      <c r="C8" s="196" t="s">
        <v>129</v>
      </c>
      <c r="D8" s="196" t="s">
        <v>130</v>
      </c>
      <c r="E8" s="196" t="s">
        <v>45</v>
      </c>
    </row>
    <row r="9" spans="1:9" ht="13.8" thickBot="1" x14ac:dyDescent="0.3">
      <c r="A9" s="24"/>
      <c r="B9" s="197" t="s">
        <v>131</v>
      </c>
      <c r="C9" s="197" t="s">
        <v>132</v>
      </c>
      <c r="D9" s="197" t="s">
        <v>132</v>
      </c>
      <c r="E9" s="197"/>
    </row>
    <row r="10" spans="1:9" s="30" customFormat="1" x14ac:dyDescent="0.25">
      <c r="A10" s="168" t="s">
        <v>133</v>
      </c>
      <c r="B10" s="202">
        <v>10451</v>
      </c>
      <c r="C10" s="202">
        <v>978</v>
      </c>
      <c r="D10" s="202">
        <v>0</v>
      </c>
      <c r="E10" s="202">
        <f t="shared" ref="E10:E21" si="0">SUM(B10:D10)</f>
        <v>11429</v>
      </c>
    </row>
    <row r="11" spans="1:9" s="30" customFormat="1" x14ac:dyDescent="0.25">
      <c r="A11" s="29" t="s">
        <v>134</v>
      </c>
      <c r="B11" s="203">
        <v>2014</v>
      </c>
      <c r="C11" s="203">
        <v>95</v>
      </c>
      <c r="D11" s="203">
        <v>0</v>
      </c>
      <c r="E11" s="203">
        <f t="shared" si="0"/>
        <v>2109</v>
      </c>
    </row>
    <row r="12" spans="1:9" s="30" customFormat="1" x14ac:dyDescent="0.25">
      <c r="A12" s="29" t="s">
        <v>135</v>
      </c>
      <c r="B12" s="203">
        <v>7066</v>
      </c>
      <c r="C12" s="203">
        <v>0</v>
      </c>
      <c r="D12" s="203">
        <v>950</v>
      </c>
      <c r="E12" s="203">
        <f t="shared" si="0"/>
        <v>8016</v>
      </c>
    </row>
    <row r="13" spans="1:9" s="30" customFormat="1" x14ac:dyDescent="0.25">
      <c r="A13" s="29" t="s">
        <v>174</v>
      </c>
      <c r="B13" s="203">
        <v>2280</v>
      </c>
      <c r="C13" s="203">
        <v>0</v>
      </c>
      <c r="D13" s="203">
        <v>0</v>
      </c>
      <c r="E13" s="203">
        <f t="shared" si="0"/>
        <v>2280</v>
      </c>
    </row>
    <row r="14" spans="1:9" s="30" customFormat="1" x14ac:dyDescent="0.25">
      <c r="A14" s="29" t="s">
        <v>175</v>
      </c>
      <c r="B14" s="203">
        <f>SUM(B15:B17)</f>
        <v>2337</v>
      </c>
      <c r="C14" s="203">
        <f>SUM(C15:C17)</f>
        <v>360</v>
      </c>
      <c r="D14" s="203">
        <v>0</v>
      </c>
      <c r="E14" s="203">
        <f t="shared" si="0"/>
        <v>2697</v>
      </c>
    </row>
    <row r="15" spans="1:9" x14ac:dyDescent="0.25">
      <c r="A15" s="210" t="s">
        <v>168</v>
      </c>
      <c r="B15" s="204">
        <v>838</v>
      </c>
      <c r="C15" s="204">
        <v>0</v>
      </c>
      <c r="D15" s="204">
        <v>0</v>
      </c>
      <c r="E15" s="204">
        <f t="shared" si="0"/>
        <v>838</v>
      </c>
    </row>
    <row r="16" spans="1:9" x14ac:dyDescent="0.25">
      <c r="A16" s="210" t="s">
        <v>169</v>
      </c>
      <c r="B16" s="204">
        <v>1499</v>
      </c>
      <c r="C16" s="204">
        <v>0</v>
      </c>
      <c r="D16" s="204">
        <v>0</v>
      </c>
      <c r="E16" s="204">
        <f t="shared" si="0"/>
        <v>1499</v>
      </c>
    </row>
    <row r="17" spans="1:5" x14ac:dyDescent="0.25">
      <c r="A17" s="210" t="s">
        <v>326</v>
      </c>
      <c r="B17" s="204">
        <v>0</v>
      </c>
      <c r="C17" s="204">
        <v>360</v>
      </c>
      <c r="D17" s="204">
        <v>0</v>
      </c>
      <c r="E17" s="204">
        <f t="shared" si="0"/>
        <v>360</v>
      </c>
    </row>
    <row r="18" spans="1:5" x14ac:dyDescent="0.25">
      <c r="A18" s="29" t="s">
        <v>176</v>
      </c>
      <c r="B18" s="203">
        <f>SUM(B19:B20)</f>
        <v>0</v>
      </c>
      <c r="C18" s="203">
        <f>SUM(C19:C20)</f>
        <v>617</v>
      </c>
      <c r="D18" s="203">
        <v>0</v>
      </c>
      <c r="E18" s="203">
        <f t="shared" si="0"/>
        <v>617</v>
      </c>
    </row>
    <row r="19" spans="1:5" x14ac:dyDescent="0.25">
      <c r="A19" s="210" t="s">
        <v>170</v>
      </c>
      <c r="B19" s="211">
        <v>0</v>
      </c>
      <c r="C19" s="211">
        <v>77</v>
      </c>
      <c r="D19" s="211">
        <v>0</v>
      </c>
      <c r="E19" s="204">
        <f t="shared" si="0"/>
        <v>77</v>
      </c>
    </row>
    <row r="20" spans="1:5" x14ac:dyDescent="0.25">
      <c r="A20" s="210" t="s">
        <v>304</v>
      </c>
      <c r="B20" s="211">
        <v>0</v>
      </c>
      <c r="C20" s="211">
        <v>540</v>
      </c>
      <c r="D20" s="211">
        <v>0</v>
      </c>
      <c r="E20" s="204">
        <f t="shared" si="0"/>
        <v>540</v>
      </c>
    </row>
    <row r="21" spans="1:5" x14ac:dyDescent="0.25">
      <c r="A21" s="29" t="s">
        <v>177</v>
      </c>
      <c r="B21" s="203">
        <v>8192</v>
      </c>
      <c r="C21" s="203">
        <v>349</v>
      </c>
      <c r="D21" s="203">
        <v>0</v>
      </c>
      <c r="E21" s="203">
        <f t="shared" si="0"/>
        <v>8541</v>
      </c>
    </row>
    <row r="22" spans="1:5" x14ac:dyDescent="0.25">
      <c r="A22" s="2"/>
      <c r="B22" s="204"/>
      <c r="C22" s="204"/>
      <c r="D22" s="204"/>
      <c r="E22" s="204"/>
    </row>
    <row r="23" spans="1:5" s="30" customFormat="1" x14ac:dyDescent="0.25">
      <c r="A23" s="29"/>
      <c r="B23" s="203"/>
      <c r="C23" s="203"/>
      <c r="D23" s="203"/>
      <c r="E23" s="203"/>
    </row>
    <row r="24" spans="1:5" s="170" customFormat="1" ht="15.6" x14ac:dyDescent="0.3">
      <c r="A24" s="169" t="s">
        <v>136</v>
      </c>
      <c r="B24" s="205">
        <f>SUM(B10,B11,B12,B13,B14,B18,B21)</f>
        <v>32340</v>
      </c>
      <c r="C24" s="205">
        <f>SUM(C10,C11,C12,C13,C14,C18,C21)</f>
        <v>2399</v>
      </c>
      <c r="D24" s="205">
        <f>SUM(D10,D11,D12,D13,D14,D18,D21)</f>
        <v>950</v>
      </c>
      <c r="E24" s="205">
        <f>SUM(B24:D24)</f>
        <v>35689</v>
      </c>
    </row>
    <row r="25" spans="1:5" s="170" customFormat="1" ht="15.6" x14ac:dyDescent="0.3">
      <c r="A25" s="171" t="s">
        <v>152</v>
      </c>
      <c r="B25" s="206">
        <v>0</v>
      </c>
      <c r="C25" s="206">
        <v>5086</v>
      </c>
      <c r="D25" s="206">
        <v>0</v>
      </c>
      <c r="E25" s="317">
        <f>SUM(B25:D25)</f>
        <v>5086</v>
      </c>
    </row>
    <row r="26" spans="1:5" s="30" customFormat="1" x14ac:dyDescent="0.25">
      <c r="A26" s="29" t="s">
        <v>286</v>
      </c>
      <c r="B26" s="203">
        <v>270</v>
      </c>
      <c r="C26" s="203">
        <v>1345</v>
      </c>
      <c r="D26" s="203">
        <v>0</v>
      </c>
      <c r="E26" s="317">
        <f>SUM(B26:D26)</f>
        <v>1615</v>
      </c>
    </row>
    <row r="27" spans="1:5" s="30" customFormat="1" x14ac:dyDescent="0.25">
      <c r="A27" s="175" t="s">
        <v>315</v>
      </c>
      <c r="B27" s="212">
        <v>0</v>
      </c>
      <c r="C27" s="212">
        <v>341</v>
      </c>
      <c r="D27" s="212"/>
      <c r="E27" s="317">
        <f>SUM(B27:D27)</f>
        <v>341</v>
      </c>
    </row>
    <row r="28" spans="1:5" s="30" customFormat="1" ht="13.8" thickBot="1" x14ac:dyDescent="0.3">
      <c r="A28" s="172" t="s">
        <v>137</v>
      </c>
      <c r="B28" s="207">
        <f>SUM(B25:B27)</f>
        <v>270</v>
      </c>
      <c r="C28" s="207">
        <f>SUM(C25:C27)</f>
        <v>6772</v>
      </c>
      <c r="D28" s="207">
        <f>SUM(D25:D27)</f>
        <v>0</v>
      </c>
      <c r="E28" s="207">
        <f>SUM(E25:E27)</f>
        <v>7042</v>
      </c>
    </row>
    <row r="29" spans="1:5" s="174" customFormat="1" ht="23.25" customHeight="1" thickBot="1" x14ac:dyDescent="0.35">
      <c r="A29" s="173" t="s">
        <v>138</v>
      </c>
      <c r="B29" s="208">
        <f>SUM(B24,B28)</f>
        <v>32610</v>
      </c>
      <c r="C29" s="208">
        <f>SUM(C24,C28)</f>
        <v>9171</v>
      </c>
      <c r="D29" s="208">
        <f>SUM(D24,D28)</f>
        <v>950</v>
      </c>
      <c r="E29" s="208">
        <f>SUM(B29:D29)</f>
        <v>42731</v>
      </c>
    </row>
    <row r="30" spans="1:5" x14ac:dyDescent="0.25">
      <c r="B30" s="178"/>
      <c r="C30" s="178"/>
      <c r="D30" s="178"/>
      <c r="E30" s="178"/>
    </row>
    <row r="31" spans="1:5" x14ac:dyDescent="0.25">
      <c r="B31" s="178"/>
      <c r="C31" s="178"/>
      <c r="D31" s="178"/>
      <c r="E31" s="178"/>
    </row>
    <row r="32" spans="1:5" ht="13.8" thickBot="1" x14ac:dyDescent="0.3">
      <c r="B32" s="178"/>
      <c r="C32" s="178"/>
      <c r="D32" s="178"/>
      <c r="E32" s="178"/>
    </row>
    <row r="33" spans="1:5" x14ac:dyDescent="0.25">
      <c r="A33" s="46" t="s">
        <v>0</v>
      </c>
      <c r="B33" s="196" t="s">
        <v>139</v>
      </c>
      <c r="C33" s="196" t="s">
        <v>129</v>
      </c>
      <c r="D33" s="196" t="s">
        <v>140</v>
      </c>
      <c r="E33" s="196" t="s">
        <v>45</v>
      </c>
    </row>
    <row r="34" spans="1:5" ht="13.8" thickBot="1" x14ac:dyDescent="0.3">
      <c r="A34" s="24"/>
      <c r="B34" s="197" t="s">
        <v>132</v>
      </c>
      <c r="C34" s="197" t="s">
        <v>132</v>
      </c>
      <c r="D34" s="197" t="s">
        <v>132</v>
      </c>
      <c r="E34" s="197"/>
    </row>
    <row r="35" spans="1:5" s="30" customFormat="1" ht="13.8" thickBot="1" x14ac:dyDescent="0.3">
      <c r="A35" s="168" t="s">
        <v>178</v>
      </c>
      <c r="B35" s="202">
        <v>14911</v>
      </c>
      <c r="C35" s="202">
        <v>0</v>
      </c>
      <c r="D35" s="202">
        <v>950</v>
      </c>
      <c r="E35" s="318">
        <v>15861</v>
      </c>
    </row>
    <row r="36" spans="1:5" s="30" customFormat="1" x14ac:dyDescent="0.25">
      <c r="A36" s="29" t="s">
        <v>153</v>
      </c>
      <c r="B36" s="203">
        <f>SUM(B37:B39)</f>
        <v>5028</v>
      </c>
      <c r="C36" s="203">
        <f>SUM(C37:C39)</f>
        <v>0</v>
      </c>
      <c r="D36" s="203">
        <f>SUM(D37:D39)</f>
        <v>0</v>
      </c>
      <c r="E36" s="203">
        <v>5028</v>
      </c>
    </row>
    <row r="37" spans="1:5" s="30" customFormat="1" x14ac:dyDescent="0.25">
      <c r="A37" s="210" t="s">
        <v>161</v>
      </c>
      <c r="B37" s="211">
        <v>4700</v>
      </c>
      <c r="C37" s="211">
        <v>0</v>
      </c>
      <c r="D37" s="211">
        <v>0</v>
      </c>
      <c r="E37" s="211">
        <v>4700</v>
      </c>
    </row>
    <row r="38" spans="1:5" s="30" customFormat="1" x14ac:dyDescent="0.25">
      <c r="A38" s="210" t="s">
        <v>162</v>
      </c>
      <c r="B38" s="211">
        <v>278</v>
      </c>
      <c r="C38" s="211">
        <v>0</v>
      </c>
      <c r="D38" s="211">
        <v>0</v>
      </c>
      <c r="E38" s="211">
        <v>278</v>
      </c>
    </row>
    <row r="39" spans="1:5" s="30" customFormat="1" x14ac:dyDescent="0.25">
      <c r="A39" s="210" t="s">
        <v>287</v>
      </c>
      <c r="B39" s="211">
        <v>50</v>
      </c>
      <c r="C39" s="211">
        <v>0</v>
      </c>
      <c r="D39" s="211">
        <v>0</v>
      </c>
      <c r="E39" s="211">
        <v>50</v>
      </c>
    </row>
    <row r="40" spans="1:5" s="30" customFormat="1" x14ac:dyDescent="0.25">
      <c r="A40" s="29" t="s">
        <v>179</v>
      </c>
      <c r="B40" s="203">
        <v>138</v>
      </c>
      <c r="C40" s="203">
        <v>57</v>
      </c>
      <c r="D40" s="203">
        <v>0</v>
      </c>
      <c r="E40" s="203">
        <v>195</v>
      </c>
    </row>
    <row r="41" spans="1:5" s="30" customFormat="1" x14ac:dyDescent="0.25">
      <c r="A41" s="29" t="s">
        <v>302</v>
      </c>
      <c r="B41" s="203">
        <f>SUM(B42:B45)</f>
        <v>5240</v>
      </c>
      <c r="C41" s="203">
        <f>SUM(C42:C45)</f>
        <v>1804</v>
      </c>
      <c r="D41" s="203">
        <v>0</v>
      </c>
      <c r="E41" s="203">
        <v>7044</v>
      </c>
    </row>
    <row r="42" spans="1:5" s="30" customFormat="1" x14ac:dyDescent="0.25">
      <c r="A42" s="210" t="s">
        <v>166</v>
      </c>
      <c r="B42" s="211">
        <v>1748</v>
      </c>
      <c r="C42" s="211">
        <v>0</v>
      </c>
      <c r="D42" s="211">
        <v>0</v>
      </c>
      <c r="E42" s="211">
        <v>1748</v>
      </c>
    </row>
    <row r="43" spans="1:5" x14ac:dyDescent="0.25">
      <c r="A43" s="210" t="s">
        <v>180</v>
      </c>
      <c r="B43" s="211">
        <v>3492</v>
      </c>
      <c r="C43" s="211">
        <v>0</v>
      </c>
      <c r="D43" s="211">
        <v>0</v>
      </c>
      <c r="E43" s="211">
        <v>3492</v>
      </c>
    </row>
    <row r="44" spans="1:5" x14ac:dyDescent="0.25">
      <c r="A44" s="210" t="s">
        <v>289</v>
      </c>
      <c r="B44" s="211">
        <v>0</v>
      </c>
      <c r="C44" s="211">
        <v>1074</v>
      </c>
      <c r="D44" s="203">
        <v>0</v>
      </c>
      <c r="E44" s="211">
        <v>1074</v>
      </c>
    </row>
    <row r="45" spans="1:5" x14ac:dyDescent="0.25">
      <c r="A45" s="210" t="s">
        <v>345</v>
      </c>
      <c r="B45" s="211"/>
      <c r="C45" s="211">
        <v>730</v>
      </c>
      <c r="D45" s="203"/>
      <c r="E45" s="211">
        <v>730</v>
      </c>
    </row>
    <row r="46" spans="1:5" x14ac:dyDescent="0.25">
      <c r="A46" s="29" t="s">
        <v>303</v>
      </c>
      <c r="B46" s="203">
        <f>SUM(B47)</f>
        <v>0</v>
      </c>
      <c r="C46" s="203">
        <f>SUM(C47)</f>
        <v>538</v>
      </c>
      <c r="D46" s="203">
        <v>0</v>
      </c>
      <c r="E46" s="203">
        <v>538</v>
      </c>
    </row>
    <row r="47" spans="1:5" x14ac:dyDescent="0.25">
      <c r="A47" s="210" t="s">
        <v>305</v>
      </c>
      <c r="B47" s="211">
        <v>0</v>
      </c>
      <c r="C47" s="211">
        <v>538</v>
      </c>
      <c r="D47" s="211">
        <v>0</v>
      </c>
      <c r="E47" s="211">
        <v>538</v>
      </c>
    </row>
    <row r="48" spans="1:5" x14ac:dyDescent="0.25">
      <c r="A48" s="29" t="s">
        <v>111</v>
      </c>
      <c r="B48" s="203">
        <v>7023</v>
      </c>
      <c r="C48" s="203">
        <v>0</v>
      </c>
      <c r="D48" s="203">
        <v>0</v>
      </c>
      <c r="E48" s="205">
        <v>7023</v>
      </c>
    </row>
    <row r="49" spans="1:5" s="30" customFormat="1" x14ac:dyDescent="0.25">
      <c r="A49" s="29"/>
      <c r="B49" s="203"/>
      <c r="C49" s="203"/>
      <c r="D49" s="203"/>
      <c r="E49" s="203"/>
    </row>
    <row r="50" spans="1:5" s="30" customFormat="1" x14ac:dyDescent="0.25">
      <c r="A50" s="29"/>
      <c r="B50" s="203"/>
      <c r="C50" s="203"/>
      <c r="D50" s="203"/>
      <c r="E50" s="203"/>
    </row>
    <row r="51" spans="1:5" s="30" customFormat="1" x14ac:dyDescent="0.25">
      <c r="A51" s="169" t="s">
        <v>136</v>
      </c>
      <c r="B51" s="205">
        <f>SUM(B35,B36,B40,B41,B46,B48)</f>
        <v>32340</v>
      </c>
      <c r="C51" s="205">
        <f>SUM(C35,C36,C40,C41,C46,C48)</f>
        <v>2399</v>
      </c>
      <c r="D51" s="205">
        <v>950</v>
      </c>
      <c r="E51" s="205">
        <f>SUM(B51:D51)</f>
        <v>35689</v>
      </c>
    </row>
    <row r="52" spans="1:5" s="30" customFormat="1" x14ac:dyDescent="0.25">
      <c r="A52" s="175" t="s">
        <v>181</v>
      </c>
      <c r="B52" s="212">
        <v>210</v>
      </c>
      <c r="C52" s="212">
        <v>6772</v>
      </c>
      <c r="D52" s="212">
        <v>0</v>
      </c>
      <c r="E52" s="212">
        <v>6982</v>
      </c>
    </row>
    <row r="53" spans="1:5" s="30" customFormat="1" x14ac:dyDescent="0.25">
      <c r="A53" s="175" t="s">
        <v>346</v>
      </c>
      <c r="B53" s="212">
        <v>60</v>
      </c>
      <c r="C53" s="212">
        <v>0</v>
      </c>
      <c r="D53" s="212">
        <v>0</v>
      </c>
      <c r="E53" s="212">
        <v>60</v>
      </c>
    </row>
    <row r="54" spans="1:5" s="30" customFormat="1" ht="13.8" thickBot="1" x14ac:dyDescent="0.3">
      <c r="A54" s="176" t="s">
        <v>141</v>
      </c>
      <c r="B54" s="213">
        <f>SUM(B52:B53)</f>
        <v>270</v>
      </c>
      <c r="C54" s="213">
        <f>SUM(C52:C53)</f>
        <v>6772</v>
      </c>
      <c r="D54" s="213">
        <v>0</v>
      </c>
      <c r="E54" s="213">
        <v>60</v>
      </c>
    </row>
    <row r="55" spans="1:5" ht="21" customHeight="1" thickBot="1" x14ac:dyDescent="0.35">
      <c r="A55" s="173" t="s">
        <v>142</v>
      </c>
      <c r="B55" s="208">
        <f>SUM(B51,B54)</f>
        <v>32610</v>
      </c>
      <c r="C55" s="208">
        <f>SUM(C51,C54)</f>
        <v>9171</v>
      </c>
      <c r="D55" s="208">
        <v>950</v>
      </c>
      <c r="E55" s="208">
        <f>SUM(B55:D55)</f>
        <v>42731</v>
      </c>
    </row>
  </sheetData>
  <mergeCells count="3">
    <mergeCell ref="A4:E4"/>
    <mergeCell ref="A5:E5"/>
    <mergeCell ref="A2:E2"/>
  </mergeCells>
  <phoneticPr fontId="1" type="noConversion"/>
  <pageMargins left="0.75" right="0.75" top="1" bottom="1" header="0.5" footer="0.5"/>
  <pageSetup paperSize="9" scale="79" orientation="portrait" r:id="rId1"/>
  <headerFooter alignWithMargins="0"/>
  <colBreaks count="1" manualBreakCount="1">
    <brk id="7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workbookViewId="0">
      <selection activeCell="H30" sqref="H30"/>
    </sheetView>
  </sheetViews>
  <sheetFormatPr defaultRowHeight="13.2" x14ac:dyDescent="0.25"/>
  <cols>
    <col min="1" max="1" width="31.44140625" customWidth="1"/>
    <col min="3" max="3" width="17.44140625" customWidth="1"/>
    <col min="4" max="4" width="14.5546875" customWidth="1"/>
    <col min="5" max="5" width="13.6640625" customWidth="1"/>
    <col min="6" max="6" width="15.44140625" customWidth="1"/>
    <col min="7" max="7" width="15" customWidth="1"/>
    <col min="8" max="8" width="17.109375" customWidth="1"/>
    <col min="9" max="9" width="16.6640625" customWidth="1"/>
    <col min="10" max="10" width="14.44140625" customWidth="1"/>
    <col min="11" max="11" width="15.33203125" customWidth="1"/>
  </cols>
  <sheetData>
    <row r="1" spans="1:12" ht="13.8" x14ac:dyDescent="0.25">
      <c r="A1" s="99"/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</row>
    <row r="2" spans="1:12" ht="13.8" x14ac:dyDescent="0.25">
      <c r="A2" s="360" t="s">
        <v>10</v>
      </c>
      <c r="B2" s="360"/>
      <c r="C2" s="360"/>
      <c r="D2" s="360"/>
      <c r="E2" s="360"/>
      <c r="F2" s="360"/>
      <c r="G2" s="360"/>
      <c r="H2" s="360"/>
      <c r="I2" s="360"/>
      <c r="J2" s="360"/>
      <c r="K2" s="360"/>
      <c r="L2" s="99"/>
    </row>
    <row r="3" spans="1:12" ht="13.8" x14ac:dyDescent="0.25">
      <c r="A3" s="99"/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</row>
    <row r="4" spans="1:12" ht="13.8" x14ac:dyDescent="0.25">
      <c r="A4" s="361" t="s">
        <v>182</v>
      </c>
      <c r="B4" s="361"/>
      <c r="C4" s="361"/>
      <c r="D4" s="361"/>
      <c r="E4" s="361"/>
      <c r="F4" s="361"/>
      <c r="G4" s="361"/>
      <c r="H4" s="361"/>
      <c r="I4" s="361"/>
      <c r="J4" s="361"/>
      <c r="K4" s="361"/>
      <c r="L4" s="99"/>
    </row>
    <row r="5" spans="1:12" ht="13.8" x14ac:dyDescent="0.25">
      <c r="A5" s="361" t="s">
        <v>347</v>
      </c>
      <c r="B5" s="361"/>
      <c r="C5" s="361"/>
      <c r="D5" s="361"/>
      <c r="E5" s="361"/>
      <c r="F5" s="361"/>
      <c r="G5" s="361"/>
      <c r="H5" s="361"/>
      <c r="I5" s="361"/>
      <c r="J5" s="361"/>
      <c r="K5" s="361"/>
      <c r="L5" s="99"/>
    </row>
    <row r="6" spans="1:12" ht="13.8" x14ac:dyDescent="0.25">
      <c r="A6" s="361"/>
      <c r="B6" s="361"/>
      <c r="C6" s="361"/>
      <c r="D6" s="361"/>
      <c r="E6" s="361"/>
      <c r="F6" s="361"/>
      <c r="G6" s="361"/>
      <c r="H6" s="361"/>
      <c r="I6" s="361"/>
      <c r="J6" s="361"/>
      <c r="K6" s="361"/>
      <c r="L6" s="99"/>
    </row>
    <row r="7" spans="1:12" ht="14.4" thickBot="1" x14ac:dyDescent="0.3">
      <c r="A7" s="99"/>
      <c r="B7" s="99"/>
      <c r="C7" s="99"/>
      <c r="D7" s="99"/>
      <c r="E7" s="99"/>
      <c r="F7" s="99"/>
      <c r="G7" s="99"/>
      <c r="H7" s="99"/>
      <c r="I7" s="99"/>
      <c r="J7" s="214" t="s">
        <v>183</v>
      </c>
      <c r="K7" s="99"/>
      <c r="L7" s="99"/>
    </row>
    <row r="8" spans="1:12" ht="13.8" x14ac:dyDescent="0.25">
      <c r="A8" s="354" t="s">
        <v>144</v>
      </c>
      <c r="B8" s="6" t="s">
        <v>6</v>
      </c>
      <c r="C8" s="357" t="s">
        <v>70</v>
      </c>
      <c r="D8" s="358"/>
      <c r="E8" s="359"/>
      <c r="F8" s="357" t="s">
        <v>71</v>
      </c>
      <c r="G8" s="358"/>
      <c r="H8" s="358"/>
      <c r="I8" s="358"/>
      <c r="J8" s="358"/>
      <c r="K8" s="359"/>
      <c r="L8" s="99"/>
    </row>
    <row r="9" spans="1:12" ht="13.8" x14ac:dyDescent="0.25">
      <c r="A9" s="355"/>
      <c r="B9" s="294" t="s">
        <v>7</v>
      </c>
      <c r="C9" s="295" t="s">
        <v>348</v>
      </c>
      <c r="D9" s="295" t="s">
        <v>72</v>
      </c>
      <c r="E9" s="296" t="s">
        <v>186</v>
      </c>
      <c r="F9" s="298" t="s">
        <v>74</v>
      </c>
      <c r="G9" s="299" t="s">
        <v>188</v>
      </c>
      <c r="H9" s="299" t="s">
        <v>189</v>
      </c>
      <c r="I9" s="298" t="s">
        <v>75</v>
      </c>
      <c r="J9" s="300" t="s">
        <v>192</v>
      </c>
      <c r="K9" s="298" t="s">
        <v>111</v>
      </c>
      <c r="L9" s="99"/>
    </row>
    <row r="10" spans="1:12" ht="14.4" thickBot="1" x14ac:dyDescent="0.3">
      <c r="A10" s="356"/>
      <c r="B10" s="200"/>
      <c r="C10" s="297" t="s">
        <v>349</v>
      </c>
      <c r="D10" s="200" t="s">
        <v>73</v>
      </c>
      <c r="E10" s="297" t="s">
        <v>187</v>
      </c>
      <c r="F10" s="297" t="s">
        <v>44</v>
      </c>
      <c r="G10" s="301" t="s">
        <v>44</v>
      </c>
      <c r="H10" s="301" t="s">
        <v>190</v>
      </c>
      <c r="I10" s="297" t="s">
        <v>191</v>
      </c>
      <c r="J10" s="244" t="s">
        <v>193</v>
      </c>
      <c r="K10" s="297"/>
      <c r="L10" s="99"/>
    </row>
    <row r="11" spans="1:12" ht="13.8" x14ac:dyDescent="0.25">
      <c r="A11" s="290" t="s">
        <v>258</v>
      </c>
      <c r="B11" s="220">
        <v>15861</v>
      </c>
      <c r="C11" s="215">
        <v>0</v>
      </c>
      <c r="D11" s="215">
        <v>0</v>
      </c>
      <c r="E11" s="215">
        <v>0</v>
      </c>
      <c r="F11" s="215">
        <v>0</v>
      </c>
      <c r="G11" s="215">
        <v>0</v>
      </c>
      <c r="H11" s="215">
        <v>0</v>
      </c>
      <c r="I11" s="215">
        <v>15861</v>
      </c>
      <c r="J11" s="215">
        <v>0</v>
      </c>
      <c r="K11" s="215">
        <v>0</v>
      </c>
      <c r="L11" s="99"/>
    </row>
    <row r="12" spans="1:12" ht="15" customHeight="1" x14ac:dyDescent="0.25">
      <c r="A12" s="291" t="s">
        <v>259</v>
      </c>
      <c r="B12" s="221">
        <v>1074</v>
      </c>
      <c r="C12" s="216">
        <v>0</v>
      </c>
      <c r="D12" s="216">
        <v>0</v>
      </c>
      <c r="E12" s="216">
        <v>0</v>
      </c>
      <c r="F12" s="216">
        <v>0</v>
      </c>
      <c r="G12" s="216">
        <v>0</v>
      </c>
      <c r="H12" s="216">
        <v>1074</v>
      </c>
      <c r="I12" s="216">
        <v>0</v>
      </c>
      <c r="J12" s="216">
        <v>0</v>
      </c>
      <c r="K12" s="216">
        <v>0</v>
      </c>
      <c r="L12" s="99"/>
    </row>
    <row r="13" spans="1:12" s="5" customFormat="1" ht="15" customHeight="1" x14ac:dyDescent="0.25">
      <c r="A13" s="292" t="s">
        <v>260</v>
      </c>
      <c r="B13" s="222">
        <v>60</v>
      </c>
      <c r="C13" s="217">
        <v>60</v>
      </c>
      <c r="D13" s="217">
        <v>0</v>
      </c>
      <c r="E13" s="217">
        <v>0</v>
      </c>
      <c r="F13" s="217">
        <v>0</v>
      </c>
      <c r="G13" s="217">
        <v>0</v>
      </c>
      <c r="H13" s="224">
        <v>0</v>
      </c>
      <c r="I13" s="217">
        <v>0</v>
      </c>
      <c r="J13" s="217">
        <v>0</v>
      </c>
      <c r="K13" s="217">
        <v>0</v>
      </c>
      <c r="L13" s="101"/>
    </row>
    <row r="14" spans="1:12" ht="15" customHeight="1" x14ac:dyDescent="0.25">
      <c r="A14" s="290" t="s">
        <v>261</v>
      </c>
      <c r="B14" s="221">
        <v>5028</v>
      </c>
      <c r="C14" s="216">
        <v>0</v>
      </c>
      <c r="D14" s="216">
        <v>0</v>
      </c>
      <c r="E14" s="216">
        <v>0</v>
      </c>
      <c r="F14" s="216">
        <v>5028</v>
      </c>
      <c r="G14" s="216">
        <v>0</v>
      </c>
      <c r="H14" s="216">
        <v>0</v>
      </c>
      <c r="I14" s="218">
        <v>0</v>
      </c>
      <c r="J14" s="216">
        <v>0</v>
      </c>
      <c r="K14" s="216">
        <v>0</v>
      </c>
      <c r="L14" s="99"/>
    </row>
    <row r="15" spans="1:12" ht="15" customHeight="1" x14ac:dyDescent="0.25">
      <c r="A15" s="293" t="s">
        <v>262</v>
      </c>
      <c r="B15" s="220">
        <v>772</v>
      </c>
      <c r="C15" s="215">
        <v>0</v>
      </c>
      <c r="D15" s="215">
        <v>0</v>
      </c>
      <c r="E15" s="215">
        <v>0</v>
      </c>
      <c r="F15" s="219">
        <v>0</v>
      </c>
      <c r="G15" s="215">
        <v>42</v>
      </c>
      <c r="H15" s="215">
        <v>730</v>
      </c>
      <c r="I15" s="215">
        <v>0</v>
      </c>
      <c r="J15" s="215">
        <v>0</v>
      </c>
      <c r="K15" s="215">
        <v>0</v>
      </c>
      <c r="L15" s="99"/>
    </row>
    <row r="16" spans="1:12" ht="15" customHeight="1" x14ac:dyDescent="0.25">
      <c r="A16" s="293" t="s">
        <v>263</v>
      </c>
      <c r="B16" s="220">
        <v>138</v>
      </c>
      <c r="C16" s="215">
        <v>0</v>
      </c>
      <c r="D16" s="215">
        <v>0</v>
      </c>
      <c r="E16" s="215">
        <v>0</v>
      </c>
      <c r="F16" s="215">
        <v>0</v>
      </c>
      <c r="G16" s="215">
        <v>138</v>
      </c>
      <c r="H16" s="215">
        <v>0</v>
      </c>
      <c r="I16" s="215">
        <v>0</v>
      </c>
      <c r="J16" s="215">
        <v>0</v>
      </c>
      <c r="K16" s="215">
        <v>0</v>
      </c>
      <c r="L16" s="99"/>
    </row>
    <row r="17" spans="1:12" ht="15" customHeight="1" x14ac:dyDescent="0.25">
      <c r="A17" s="290" t="s">
        <v>264</v>
      </c>
      <c r="B17" s="221">
        <v>5240</v>
      </c>
      <c r="C17" s="216">
        <v>0</v>
      </c>
      <c r="D17" s="216">
        <v>0</v>
      </c>
      <c r="E17" s="218">
        <v>0</v>
      </c>
      <c r="F17" s="216">
        <v>0</v>
      </c>
      <c r="G17" s="216">
        <v>0</v>
      </c>
      <c r="H17" s="216">
        <v>5240</v>
      </c>
      <c r="I17" s="216">
        <v>0</v>
      </c>
      <c r="J17" s="216">
        <v>0</v>
      </c>
      <c r="K17" s="218">
        <v>0</v>
      </c>
      <c r="L17" s="99"/>
    </row>
    <row r="18" spans="1:12" ht="15" customHeight="1" x14ac:dyDescent="0.25">
      <c r="A18" s="290" t="s">
        <v>265</v>
      </c>
      <c r="B18" s="221">
        <v>14005</v>
      </c>
      <c r="C18" s="216">
        <v>0</v>
      </c>
      <c r="D18" s="216">
        <v>0</v>
      </c>
      <c r="E18" s="216">
        <v>6982</v>
      </c>
      <c r="F18" s="216">
        <v>0</v>
      </c>
      <c r="G18" s="216">
        <v>0</v>
      </c>
      <c r="H18" s="216">
        <v>0</v>
      </c>
      <c r="I18" s="216">
        <v>0</v>
      </c>
      <c r="J18" s="216">
        <v>0</v>
      </c>
      <c r="K18" s="216">
        <v>7023</v>
      </c>
      <c r="L18" s="99"/>
    </row>
    <row r="19" spans="1:12" ht="15" customHeight="1" x14ac:dyDescent="0.25">
      <c r="A19" s="290" t="s">
        <v>306</v>
      </c>
      <c r="B19" s="221">
        <v>15</v>
      </c>
      <c r="C19" s="216">
        <v>0</v>
      </c>
      <c r="D19" s="216">
        <v>0</v>
      </c>
      <c r="E19" s="216">
        <v>0</v>
      </c>
      <c r="F19" s="216">
        <v>0</v>
      </c>
      <c r="G19" s="216">
        <v>15</v>
      </c>
      <c r="H19" s="216">
        <v>0</v>
      </c>
      <c r="I19" s="216">
        <v>0</v>
      </c>
      <c r="J19" s="216">
        <v>0</v>
      </c>
      <c r="K19" s="216">
        <v>0</v>
      </c>
      <c r="L19" s="99"/>
    </row>
    <row r="20" spans="1:12" ht="15" customHeight="1" thickBot="1" x14ac:dyDescent="0.3">
      <c r="A20" s="290" t="s">
        <v>307</v>
      </c>
      <c r="B20" s="304">
        <v>538</v>
      </c>
      <c r="C20" s="100">
        <v>0</v>
      </c>
      <c r="D20" s="100">
        <v>0</v>
      </c>
      <c r="E20" s="100">
        <v>0</v>
      </c>
      <c r="F20" s="100">
        <v>0</v>
      </c>
      <c r="G20" s="100">
        <v>0</v>
      </c>
      <c r="H20" s="100">
        <v>0</v>
      </c>
      <c r="I20" s="100">
        <v>0</v>
      </c>
      <c r="J20" s="100">
        <v>538</v>
      </c>
      <c r="K20" s="100">
        <v>0</v>
      </c>
      <c r="L20" s="99"/>
    </row>
    <row r="21" spans="1:12" s="30" customFormat="1" ht="14.4" thickBot="1" x14ac:dyDescent="0.3">
      <c r="A21" s="102" t="s">
        <v>2</v>
      </c>
      <c r="B21" s="223">
        <f t="shared" ref="B21:K21" si="0">SUM(B11:B20)</f>
        <v>42731</v>
      </c>
      <c r="C21" s="223">
        <f t="shared" si="0"/>
        <v>60</v>
      </c>
      <c r="D21" s="223">
        <f t="shared" si="0"/>
        <v>0</v>
      </c>
      <c r="E21" s="223">
        <f t="shared" si="0"/>
        <v>6982</v>
      </c>
      <c r="F21" s="223">
        <f t="shared" si="0"/>
        <v>5028</v>
      </c>
      <c r="G21" s="223">
        <f t="shared" si="0"/>
        <v>195</v>
      </c>
      <c r="H21" s="223">
        <f t="shared" si="0"/>
        <v>7044</v>
      </c>
      <c r="I21" s="223">
        <f t="shared" si="0"/>
        <v>15861</v>
      </c>
      <c r="J21" s="223">
        <f t="shared" si="0"/>
        <v>538</v>
      </c>
      <c r="K21" s="223">
        <f t="shared" si="0"/>
        <v>7023</v>
      </c>
      <c r="L21" s="103"/>
    </row>
    <row r="22" spans="1:12" ht="13.8" x14ac:dyDescent="0.25">
      <c r="A22" s="99"/>
      <c r="B22" s="99"/>
      <c r="C22" s="99"/>
      <c r="D22" s="99"/>
      <c r="E22" s="99"/>
      <c r="F22" s="99"/>
      <c r="G22" s="99"/>
      <c r="H22" s="99"/>
      <c r="I22" s="99"/>
      <c r="J22" s="99"/>
      <c r="K22" s="99"/>
      <c r="L22" s="99"/>
    </row>
    <row r="23" spans="1:12" ht="13.8" x14ac:dyDescent="0.25">
      <c r="A23" s="99"/>
      <c r="B23" s="99"/>
      <c r="C23" s="99"/>
      <c r="D23" s="99"/>
      <c r="E23" s="99"/>
      <c r="F23" s="99"/>
      <c r="G23" s="99"/>
      <c r="H23" s="99"/>
      <c r="I23" s="99"/>
      <c r="J23" s="99"/>
      <c r="K23" s="99"/>
      <c r="L23" s="99"/>
    </row>
    <row r="24" spans="1:12" ht="13.8" x14ac:dyDescent="0.25">
      <c r="A24" s="99"/>
      <c r="B24" s="99"/>
      <c r="C24" s="99"/>
      <c r="D24" s="99"/>
      <c r="E24" s="99"/>
      <c r="F24" s="99"/>
      <c r="G24" s="99"/>
      <c r="H24" s="99"/>
      <c r="I24" s="99"/>
      <c r="J24" s="99"/>
      <c r="K24" s="99"/>
      <c r="L24" s="99"/>
    </row>
    <row r="25" spans="1:12" ht="13.8" x14ac:dyDescent="0.25">
      <c r="A25" s="99"/>
      <c r="B25" s="99"/>
      <c r="C25" s="99"/>
      <c r="D25" s="99"/>
      <c r="E25" s="99"/>
      <c r="F25" s="99"/>
      <c r="G25" s="99"/>
      <c r="H25" s="99"/>
      <c r="I25" s="99"/>
      <c r="J25" s="99"/>
      <c r="K25" s="99"/>
      <c r="L25" s="99"/>
    </row>
    <row r="26" spans="1:12" ht="13.8" x14ac:dyDescent="0.25">
      <c r="A26" s="99"/>
      <c r="B26" s="99"/>
      <c r="C26" s="99"/>
      <c r="D26" s="99"/>
      <c r="E26" s="99"/>
      <c r="F26" s="99"/>
      <c r="G26" s="99"/>
      <c r="H26" s="99"/>
      <c r="I26" s="99"/>
      <c r="J26" s="99"/>
      <c r="K26" s="99"/>
      <c r="L26" s="99"/>
    </row>
  </sheetData>
  <mergeCells count="7">
    <mergeCell ref="A8:A10"/>
    <mergeCell ref="C8:E8"/>
    <mergeCell ref="F8:K8"/>
    <mergeCell ref="A2:K2"/>
    <mergeCell ref="A4:K4"/>
    <mergeCell ref="A5:K5"/>
    <mergeCell ref="A6:K6"/>
  </mergeCells>
  <phoneticPr fontId="1" type="noConversion"/>
  <pageMargins left="0.75" right="0.75" top="1" bottom="1" header="0.5" footer="0.5"/>
  <pageSetup paperSize="9" scale="68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52"/>
  <sheetViews>
    <sheetView topLeftCell="B4" workbookViewId="0">
      <selection activeCell="C44" sqref="C44"/>
    </sheetView>
  </sheetViews>
  <sheetFormatPr defaultRowHeight="13.2" x14ac:dyDescent="0.25"/>
  <cols>
    <col min="1" max="1" width="11.5546875" hidden="1" customWidth="1"/>
    <col min="2" max="2" width="63.109375" customWidth="1"/>
    <col min="3" max="3" width="25.44140625" style="178" customWidth="1"/>
  </cols>
  <sheetData>
    <row r="2" spans="1:5" x14ac:dyDescent="0.25">
      <c r="B2" s="328" t="s">
        <v>147</v>
      </c>
      <c r="C2" s="328"/>
    </row>
    <row r="3" spans="1:5" x14ac:dyDescent="0.25">
      <c r="B3" s="20"/>
      <c r="C3" s="20"/>
    </row>
    <row r="4" spans="1:5" x14ac:dyDescent="0.25">
      <c r="B4" s="328" t="s">
        <v>194</v>
      </c>
      <c r="C4" s="328"/>
    </row>
    <row r="5" spans="1:5" x14ac:dyDescent="0.25">
      <c r="A5" s="329" t="s">
        <v>317</v>
      </c>
      <c r="B5" s="329"/>
      <c r="C5" s="329"/>
    </row>
    <row r="7" spans="1:5" x14ac:dyDescent="0.25">
      <c r="A7" s="3" t="s">
        <v>89</v>
      </c>
      <c r="B7" s="3"/>
      <c r="C7" s="177"/>
      <c r="D7" s="3"/>
      <c r="E7" s="3"/>
    </row>
    <row r="9" spans="1:5" ht="13.8" thickBot="1" x14ac:dyDescent="0.3"/>
    <row r="10" spans="1:5" ht="14.4" thickTop="1" thickBot="1" x14ac:dyDescent="0.3">
      <c r="A10" s="85"/>
      <c r="B10" s="86" t="s">
        <v>90</v>
      </c>
      <c r="C10" s="179" t="s">
        <v>91</v>
      </c>
    </row>
    <row r="11" spans="1:5" ht="14.4" thickTop="1" thickBot="1" x14ac:dyDescent="0.3">
      <c r="A11" s="94"/>
      <c r="B11" s="95" t="s">
        <v>112</v>
      </c>
      <c r="C11" s="180"/>
    </row>
    <row r="12" spans="1:5" ht="13.8" thickTop="1" x14ac:dyDescent="0.25">
      <c r="A12" s="87"/>
      <c r="B12" s="87"/>
      <c r="C12" s="181"/>
    </row>
    <row r="13" spans="1:5" x14ac:dyDescent="0.25">
      <c r="A13" s="88"/>
      <c r="B13" s="136" t="s">
        <v>113</v>
      </c>
      <c r="C13" s="143">
        <f>SUM(C14:C20)</f>
        <v>11414006</v>
      </c>
    </row>
    <row r="14" spans="1:5" x14ac:dyDescent="0.25">
      <c r="A14" s="88"/>
      <c r="B14" s="88" t="s">
        <v>114</v>
      </c>
      <c r="C14" s="184">
        <v>1960170</v>
      </c>
    </row>
    <row r="15" spans="1:5" x14ac:dyDescent="0.25">
      <c r="A15" s="89"/>
      <c r="B15" s="88" t="s">
        <v>115</v>
      </c>
      <c r="C15" s="184">
        <v>1696000</v>
      </c>
    </row>
    <row r="16" spans="1:5" x14ac:dyDescent="0.25">
      <c r="A16" s="88"/>
      <c r="B16" s="88" t="s">
        <v>116</v>
      </c>
      <c r="C16" s="184">
        <v>473685</v>
      </c>
    </row>
    <row r="17" spans="1:5" x14ac:dyDescent="0.25">
      <c r="A17" s="88"/>
      <c r="B17" s="88" t="s">
        <v>117</v>
      </c>
      <c r="C17" s="184">
        <v>329150</v>
      </c>
    </row>
    <row r="18" spans="1:5" x14ac:dyDescent="0.25">
      <c r="A18" s="90"/>
      <c r="B18" s="88" t="s">
        <v>118</v>
      </c>
      <c r="C18" s="184">
        <v>5000000</v>
      </c>
    </row>
    <row r="19" spans="1:5" x14ac:dyDescent="0.25">
      <c r="A19" s="90"/>
      <c r="B19" s="183" t="s">
        <v>318</v>
      </c>
      <c r="C19" s="138">
        <v>1009100</v>
      </c>
    </row>
    <row r="20" spans="1:5" x14ac:dyDescent="0.25">
      <c r="A20" s="88"/>
      <c r="B20" s="88" t="s">
        <v>295</v>
      </c>
      <c r="C20" s="138">
        <v>945901</v>
      </c>
    </row>
    <row r="21" spans="1:5" x14ac:dyDescent="0.25">
      <c r="A21" s="91" t="s">
        <v>92</v>
      </c>
      <c r="B21" s="364" t="s">
        <v>119</v>
      </c>
      <c r="C21" s="365"/>
      <c r="D21" s="3"/>
      <c r="E21" s="3"/>
    </row>
    <row r="22" spans="1:5" x14ac:dyDescent="0.25">
      <c r="A22" s="91"/>
      <c r="B22" s="364" t="s">
        <v>120</v>
      </c>
      <c r="C22" s="365"/>
      <c r="D22" s="3"/>
      <c r="E22" s="3"/>
    </row>
    <row r="23" spans="1:5" x14ac:dyDescent="0.25">
      <c r="A23" s="88"/>
      <c r="B23" s="96"/>
      <c r="C23" s="138"/>
    </row>
    <row r="24" spans="1:5" x14ac:dyDescent="0.25">
      <c r="A24" s="88"/>
      <c r="B24" s="88" t="s">
        <v>154</v>
      </c>
      <c r="C24" s="138">
        <v>0</v>
      </c>
    </row>
    <row r="25" spans="1:5" x14ac:dyDescent="0.25">
      <c r="A25" s="88"/>
      <c r="B25" s="88" t="s">
        <v>155</v>
      </c>
      <c r="C25" s="138">
        <v>0</v>
      </c>
    </row>
    <row r="26" spans="1:5" x14ac:dyDescent="0.25">
      <c r="A26" s="92"/>
      <c r="B26" s="137" t="s">
        <v>121</v>
      </c>
      <c r="C26" s="139">
        <v>0</v>
      </c>
      <c r="D26" s="3"/>
      <c r="E26" s="3"/>
    </row>
    <row r="27" spans="1:5" x14ac:dyDescent="0.25">
      <c r="A27" s="92"/>
      <c r="B27" s="137" t="s">
        <v>122</v>
      </c>
      <c r="C27" s="139">
        <v>0</v>
      </c>
      <c r="D27" s="3"/>
      <c r="E27" s="3"/>
    </row>
    <row r="28" spans="1:5" x14ac:dyDescent="0.25">
      <c r="A28" s="92"/>
      <c r="B28" s="137" t="s">
        <v>157</v>
      </c>
      <c r="C28" s="139">
        <v>0</v>
      </c>
      <c r="D28" s="3"/>
      <c r="E28" s="3"/>
    </row>
    <row r="29" spans="1:5" x14ac:dyDescent="0.25">
      <c r="A29" s="88"/>
      <c r="B29" s="88" t="s">
        <v>123</v>
      </c>
      <c r="C29" s="138">
        <v>0</v>
      </c>
    </row>
    <row r="30" spans="1:5" x14ac:dyDescent="0.25">
      <c r="A30" s="88"/>
      <c r="B30" s="88" t="s">
        <v>156</v>
      </c>
      <c r="C30" s="138">
        <v>0</v>
      </c>
    </row>
    <row r="31" spans="1:5" x14ac:dyDescent="0.25">
      <c r="A31" s="88"/>
      <c r="B31" s="88"/>
      <c r="C31" s="138"/>
    </row>
    <row r="32" spans="1:5" s="30" customFormat="1" x14ac:dyDescent="0.25">
      <c r="A32" s="136"/>
      <c r="B32" s="136" t="s">
        <v>319</v>
      </c>
      <c r="C32" s="143">
        <f>SUM(C33)</f>
        <v>2647000</v>
      </c>
    </row>
    <row r="33" spans="1:5" s="185" customFormat="1" x14ac:dyDescent="0.25">
      <c r="A33" s="183"/>
      <c r="B33" s="183" t="s">
        <v>248</v>
      </c>
      <c r="C33" s="184">
        <v>2647000</v>
      </c>
    </row>
    <row r="34" spans="1:5" x14ac:dyDescent="0.25">
      <c r="A34" s="88"/>
      <c r="B34" s="88"/>
      <c r="C34" s="184">
        <v>0</v>
      </c>
    </row>
    <row r="35" spans="1:5" x14ac:dyDescent="0.25">
      <c r="A35" s="92"/>
      <c r="B35" s="137"/>
      <c r="C35" s="139">
        <v>0</v>
      </c>
      <c r="D35" s="3"/>
      <c r="E35" s="3"/>
    </row>
    <row r="36" spans="1:5" x14ac:dyDescent="0.25">
      <c r="A36" s="92"/>
      <c r="B36" s="137"/>
      <c r="C36" s="139">
        <v>0</v>
      </c>
      <c r="D36" s="3"/>
      <c r="E36" s="3"/>
    </row>
    <row r="37" spans="1:5" x14ac:dyDescent="0.25">
      <c r="A37" s="92"/>
      <c r="B37" s="137"/>
      <c r="C37" s="139">
        <v>0</v>
      </c>
      <c r="D37" s="3"/>
      <c r="E37" s="3"/>
    </row>
    <row r="38" spans="1:5" x14ac:dyDescent="0.25">
      <c r="A38" s="92"/>
      <c r="B38" s="137"/>
      <c r="C38" s="139">
        <v>0</v>
      </c>
      <c r="D38" s="3"/>
      <c r="E38" s="3"/>
    </row>
    <row r="39" spans="1:5" x14ac:dyDescent="0.25">
      <c r="A39" s="92"/>
      <c r="B39" s="137"/>
      <c r="C39" s="139">
        <v>0</v>
      </c>
      <c r="D39" s="3"/>
      <c r="E39" s="3"/>
    </row>
    <row r="40" spans="1:5" s="144" customFormat="1" x14ac:dyDescent="0.25">
      <c r="A40" s="92"/>
      <c r="B40" s="92" t="s">
        <v>124</v>
      </c>
      <c r="C40" s="140">
        <f>SUM(C41)</f>
        <v>1800000</v>
      </c>
      <c r="D40" s="3"/>
      <c r="E40" s="3"/>
    </row>
    <row r="41" spans="1:5" x14ac:dyDescent="0.25">
      <c r="A41" s="88"/>
      <c r="B41" s="88" t="s">
        <v>125</v>
      </c>
      <c r="C41" s="184">
        <v>1800000</v>
      </c>
    </row>
    <row r="42" spans="1:5" x14ac:dyDescent="0.25">
      <c r="A42" s="362"/>
      <c r="B42" s="363"/>
      <c r="C42" s="140"/>
      <c r="D42" s="3"/>
      <c r="E42" s="3"/>
    </row>
    <row r="43" spans="1:5" s="30" customFormat="1" ht="13.8" thickBot="1" x14ac:dyDescent="0.3">
      <c r="A43" s="136"/>
      <c r="B43" s="141" t="s">
        <v>2</v>
      </c>
      <c r="C43" s="142">
        <f>SUM(C13,C32,C40)</f>
        <v>15861006</v>
      </c>
    </row>
    <row r="44" spans="1:5" ht="13.8" thickTop="1" x14ac:dyDescent="0.25">
      <c r="A44" s="93"/>
      <c r="B44" s="5"/>
      <c r="C44" s="182"/>
    </row>
    <row r="45" spans="1:5" x14ac:dyDescent="0.25">
      <c r="A45" s="5"/>
      <c r="B45" s="5"/>
      <c r="C45" s="182"/>
    </row>
    <row r="46" spans="1:5" x14ac:dyDescent="0.25">
      <c r="A46" s="5"/>
      <c r="B46" s="5"/>
      <c r="C46" s="182"/>
    </row>
    <row r="47" spans="1:5" x14ac:dyDescent="0.25">
      <c r="A47" s="5"/>
      <c r="B47" s="5"/>
      <c r="C47" s="182"/>
    </row>
    <row r="48" spans="1:5" x14ac:dyDescent="0.25">
      <c r="A48" s="5"/>
      <c r="B48" s="5"/>
      <c r="C48" s="182"/>
    </row>
    <row r="49" spans="1:3" x14ac:dyDescent="0.25">
      <c r="A49" s="5"/>
      <c r="B49" s="5"/>
      <c r="C49" s="182"/>
    </row>
    <row r="50" spans="1:3" x14ac:dyDescent="0.25">
      <c r="A50" s="5"/>
      <c r="B50" s="5"/>
      <c r="C50" s="182"/>
    </row>
    <row r="51" spans="1:3" x14ac:dyDescent="0.25">
      <c r="A51" s="5"/>
      <c r="B51" s="5"/>
      <c r="C51" s="182"/>
    </row>
    <row r="52" spans="1:3" x14ac:dyDescent="0.25">
      <c r="A52" s="5"/>
      <c r="B52" s="5"/>
      <c r="C52" s="182"/>
    </row>
  </sheetData>
  <mergeCells count="6">
    <mergeCell ref="A5:C5"/>
    <mergeCell ref="A42:B42"/>
    <mergeCell ref="B2:C2"/>
    <mergeCell ref="B21:C21"/>
    <mergeCell ref="B22:C22"/>
    <mergeCell ref="B4:C4"/>
  </mergeCells>
  <phoneticPr fontId="1" type="noConversion"/>
  <pageMargins left="0.75" right="0.75" top="1" bottom="1" header="0.5" footer="0.5"/>
  <pageSetup paperSize="9" scale="8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21"/>
  <sheetViews>
    <sheetView workbookViewId="0">
      <selection activeCell="C21" sqref="C21"/>
    </sheetView>
  </sheetViews>
  <sheetFormatPr defaultRowHeight="13.2" x14ac:dyDescent="0.25"/>
  <cols>
    <col min="2" max="2" width="34.5546875" customWidth="1"/>
    <col min="3" max="3" width="24.5546875" customWidth="1"/>
  </cols>
  <sheetData>
    <row r="2" spans="1:9" x14ac:dyDescent="0.25">
      <c r="A2" s="328" t="s">
        <v>148</v>
      </c>
      <c r="B2" s="328"/>
      <c r="C2" s="328"/>
      <c r="D2" s="328"/>
      <c r="E2" s="328"/>
      <c r="F2" s="328"/>
    </row>
    <row r="5" spans="1:9" x14ac:dyDescent="0.25">
      <c r="A5" s="328" t="s">
        <v>320</v>
      </c>
      <c r="B5" s="328"/>
      <c r="C5" s="328"/>
      <c r="D5" s="328"/>
      <c r="E5" s="328"/>
      <c r="F5" s="35"/>
      <c r="G5" s="35"/>
      <c r="H5" s="35"/>
      <c r="I5" s="35"/>
    </row>
    <row r="8" spans="1:9" x14ac:dyDescent="0.25">
      <c r="D8" s="185" t="s">
        <v>183</v>
      </c>
    </row>
    <row r="9" spans="1:9" ht="13.8" thickBot="1" x14ac:dyDescent="0.3"/>
    <row r="10" spans="1:9" ht="13.8" thickBot="1" x14ac:dyDescent="0.3">
      <c r="B10" s="36" t="s">
        <v>0</v>
      </c>
      <c r="C10" s="112"/>
    </row>
    <row r="11" spans="1:9" x14ac:dyDescent="0.25">
      <c r="B11" s="12"/>
      <c r="C11" s="145"/>
    </row>
    <row r="12" spans="1:9" x14ac:dyDescent="0.25">
      <c r="B12" s="209" t="s">
        <v>195</v>
      </c>
      <c r="C12" s="225">
        <v>4700</v>
      </c>
    </row>
    <row r="13" spans="1:9" x14ac:dyDescent="0.25">
      <c r="B13" s="209" t="s">
        <v>196</v>
      </c>
      <c r="C13" s="146">
        <v>278</v>
      </c>
    </row>
    <row r="14" spans="1:9" x14ac:dyDescent="0.25">
      <c r="B14" s="209" t="s">
        <v>249</v>
      </c>
      <c r="C14" s="146">
        <v>50</v>
      </c>
    </row>
    <row r="15" spans="1:9" x14ac:dyDescent="0.25">
      <c r="B15" s="209"/>
      <c r="C15" s="146"/>
    </row>
    <row r="16" spans="1:9" x14ac:dyDescent="0.25">
      <c r="B16" s="209"/>
      <c r="C16" s="146"/>
    </row>
    <row r="17" spans="2:3" s="30" customFormat="1" x14ac:dyDescent="0.25">
      <c r="B17" s="29"/>
      <c r="C17" s="147"/>
    </row>
    <row r="18" spans="2:3" x14ac:dyDescent="0.25">
      <c r="B18" s="2"/>
      <c r="C18" s="146"/>
    </row>
    <row r="19" spans="2:3" ht="13.8" thickBot="1" x14ac:dyDescent="0.3">
      <c r="B19" s="4"/>
      <c r="C19" s="148"/>
    </row>
    <row r="20" spans="2:3" s="30" customFormat="1" ht="13.8" thickBot="1" x14ac:dyDescent="0.3">
      <c r="B20" s="25" t="s">
        <v>321</v>
      </c>
      <c r="C20" s="149">
        <f>SUM(C12:C19)</f>
        <v>5028</v>
      </c>
    </row>
    <row r="21" spans="2:3" x14ac:dyDescent="0.25">
      <c r="B21" s="48"/>
      <c r="C21" s="48"/>
    </row>
  </sheetData>
  <mergeCells count="2">
    <mergeCell ref="A2:F2"/>
    <mergeCell ref="A5:E5"/>
  </mergeCells>
  <phoneticPr fontId="1" type="noConversion"/>
  <pageMargins left="0.75" right="0.75" top="1" bottom="1" header="0.5" footer="0.5"/>
  <pageSetup paperSize="9" scale="91" orientation="portrait" r:id="rId1"/>
  <headerFooter alignWithMargins="0"/>
  <colBreaks count="1" manualBreakCount="1">
    <brk id="6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18"/>
  <sheetViews>
    <sheetView workbookViewId="0">
      <selection activeCell="I17" sqref="I17"/>
    </sheetView>
  </sheetViews>
  <sheetFormatPr defaultRowHeight="13.2" x14ac:dyDescent="0.25"/>
  <sheetData>
    <row r="2" spans="2:10" x14ac:dyDescent="0.25">
      <c r="B2" s="328" t="s">
        <v>94</v>
      </c>
      <c r="C2" s="328"/>
      <c r="D2" s="328"/>
      <c r="E2" s="328"/>
      <c r="F2" s="328"/>
      <c r="G2" s="328"/>
      <c r="H2" s="328"/>
      <c r="I2" s="328"/>
      <c r="J2" s="328"/>
    </row>
    <row r="3" spans="2:10" x14ac:dyDescent="0.25">
      <c r="B3" s="20"/>
      <c r="C3" s="20"/>
      <c r="D3" s="20"/>
      <c r="E3" s="20"/>
      <c r="F3" s="20"/>
      <c r="G3" s="20"/>
      <c r="H3" s="20"/>
      <c r="I3" s="20"/>
      <c r="J3" s="20"/>
    </row>
    <row r="4" spans="2:10" x14ac:dyDescent="0.25">
      <c r="B4" s="328" t="s">
        <v>173</v>
      </c>
      <c r="C4" s="328"/>
      <c r="D4" s="328"/>
      <c r="E4" s="328"/>
      <c r="F4" s="328"/>
      <c r="G4" s="328"/>
      <c r="H4" s="328"/>
      <c r="I4" s="328"/>
      <c r="J4" s="328"/>
    </row>
    <row r="5" spans="2:10" x14ac:dyDescent="0.25">
      <c r="B5" s="328" t="s">
        <v>250</v>
      </c>
      <c r="C5" s="328"/>
      <c r="D5" s="328"/>
      <c r="E5" s="328"/>
      <c r="F5" s="328"/>
      <c r="G5" s="328"/>
      <c r="H5" s="328"/>
      <c r="I5" s="328"/>
      <c r="J5" s="328"/>
    </row>
    <row r="6" spans="2:10" x14ac:dyDescent="0.25">
      <c r="C6" s="30"/>
      <c r="D6" s="328"/>
      <c r="E6" s="328"/>
      <c r="F6" s="328"/>
      <c r="G6" s="328"/>
    </row>
    <row r="7" spans="2:10" x14ac:dyDescent="0.25">
      <c r="F7" s="30" t="s">
        <v>322</v>
      </c>
    </row>
    <row r="8" spans="2:10" x14ac:dyDescent="0.25">
      <c r="I8" s="185" t="s">
        <v>197</v>
      </c>
    </row>
    <row r="9" spans="2:10" ht="13.8" thickBot="1" x14ac:dyDescent="0.3"/>
    <row r="10" spans="2:10" s="30" customFormat="1" ht="13.8" thickBot="1" x14ac:dyDescent="0.3">
      <c r="B10" s="106" t="s">
        <v>251</v>
      </c>
      <c r="C10" s="107"/>
      <c r="D10" s="107"/>
      <c r="E10" s="107"/>
      <c r="F10" s="107"/>
      <c r="G10" s="107"/>
      <c r="H10" s="108"/>
      <c r="I10" s="98"/>
    </row>
    <row r="11" spans="2:10" x14ac:dyDescent="0.25">
      <c r="B11" s="133"/>
      <c r="C11" s="283" t="s">
        <v>296</v>
      </c>
      <c r="D11" s="134"/>
      <c r="E11" s="134"/>
      <c r="F11" s="134"/>
      <c r="G11" s="134"/>
      <c r="H11" s="135"/>
      <c r="I11" s="227">
        <v>1074</v>
      </c>
    </row>
    <row r="12" spans="2:10" x14ac:dyDescent="0.25">
      <c r="B12" s="73"/>
      <c r="C12" s="284" t="s">
        <v>252</v>
      </c>
      <c r="D12" s="74"/>
      <c r="E12" s="74"/>
      <c r="F12" s="74"/>
      <c r="G12" s="74"/>
      <c r="H12" s="130"/>
      <c r="I12" s="228">
        <v>1748</v>
      </c>
    </row>
    <row r="13" spans="2:10" x14ac:dyDescent="0.25">
      <c r="B13" s="285"/>
      <c r="C13" s="286" t="s">
        <v>253</v>
      </c>
      <c r="D13" s="93"/>
      <c r="E13" s="93"/>
      <c r="F13" s="93"/>
      <c r="G13" s="93"/>
      <c r="H13" s="258"/>
      <c r="I13" s="287">
        <v>3492</v>
      </c>
    </row>
    <row r="14" spans="2:10" x14ac:dyDescent="0.25">
      <c r="B14" s="259"/>
      <c r="C14" s="257" t="s">
        <v>323</v>
      </c>
      <c r="D14" s="93"/>
      <c r="E14" s="93"/>
      <c r="F14" s="93"/>
      <c r="G14" s="93"/>
      <c r="H14" s="258"/>
      <c r="I14" s="287">
        <v>730</v>
      </c>
    </row>
    <row r="15" spans="2:10" ht="13.8" thickBot="1" x14ac:dyDescent="0.3">
      <c r="B15" s="75"/>
      <c r="C15" s="260"/>
      <c r="D15" s="76"/>
      <c r="E15" s="76"/>
      <c r="F15" s="76"/>
      <c r="G15" s="76"/>
      <c r="H15" s="132"/>
      <c r="I15" s="110"/>
    </row>
    <row r="16" spans="2:10" s="30" customFormat="1" ht="13.8" thickBot="1" x14ac:dyDescent="0.3">
      <c r="B16" s="106" t="s">
        <v>2</v>
      </c>
      <c r="C16" s="107"/>
      <c r="D16" s="107"/>
      <c r="E16" s="107"/>
      <c r="F16" s="107"/>
      <c r="G16" s="107"/>
      <c r="H16" s="108"/>
      <c r="I16" s="98">
        <f>SUM(I11:I15)</f>
        <v>7044</v>
      </c>
    </row>
    <row r="17" spans="2:9" x14ac:dyDescent="0.25">
      <c r="B17" s="48"/>
      <c r="C17" s="48"/>
      <c r="D17" s="48"/>
      <c r="E17" s="48"/>
      <c r="F17" s="48"/>
      <c r="G17" s="48"/>
      <c r="H17" s="48"/>
      <c r="I17" s="48"/>
    </row>
    <row r="18" spans="2:9" x14ac:dyDescent="0.25">
      <c r="B18" s="5"/>
      <c r="C18" s="5"/>
      <c r="D18" s="5"/>
      <c r="E18" s="5"/>
      <c r="F18" s="5"/>
      <c r="G18" s="5"/>
      <c r="H18" s="5"/>
      <c r="I18" s="5"/>
    </row>
  </sheetData>
  <mergeCells count="4">
    <mergeCell ref="B2:J2"/>
    <mergeCell ref="B5:J5"/>
    <mergeCell ref="D6:G6"/>
    <mergeCell ref="B4:J4"/>
  </mergeCells>
  <phoneticPr fontId="1" type="noConversion"/>
  <pageMargins left="0.75" right="0.75" top="1" bottom="1" header="0.5" footer="0.5"/>
  <pageSetup paperSize="9" scale="95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"/>
  <sheetViews>
    <sheetView workbookViewId="0">
      <selection activeCell="M10" sqref="M10"/>
    </sheetView>
  </sheetViews>
  <sheetFormatPr defaultRowHeight="13.2" x14ac:dyDescent="0.25"/>
  <cols>
    <col min="1" max="1" width="32.6640625" customWidth="1"/>
    <col min="2" max="3" width="13.44140625" customWidth="1"/>
    <col min="4" max="4" width="12.5546875" customWidth="1"/>
    <col min="5" max="5" width="11.33203125" customWidth="1"/>
    <col min="6" max="6" width="10.6640625" customWidth="1"/>
    <col min="7" max="7" width="11.33203125" customWidth="1"/>
    <col min="8" max="8" width="10.5546875" customWidth="1"/>
    <col min="9" max="9" width="13.109375" customWidth="1"/>
    <col min="10" max="10" width="12" customWidth="1"/>
    <col min="11" max="11" width="10.44140625" customWidth="1"/>
    <col min="12" max="12" width="9.109375" hidden="1" customWidth="1"/>
    <col min="13" max="13" width="10.5546875" customWidth="1"/>
  </cols>
  <sheetData>
    <row r="1" spans="1:14" x14ac:dyDescent="0.25">
      <c r="A1" s="329" t="s">
        <v>96</v>
      </c>
      <c r="B1" s="329"/>
      <c r="C1" s="329"/>
      <c r="D1" s="329"/>
      <c r="E1" s="329"/>
      <c r="F1" s="329"/>
      <c r="G1" s="329"/>
      <c r="H1" s="329"/>
      <c r="I1" s="329"/>
      <c r="J1" s="329"/>
      <c r="K1" s="329"/>
      <c r="L1" s="329"/>
      <c r="M1" s="329"/>
      <c r="N1" s="329"/>
    </row>
    <row r="3" spans="1:14" x14ac:dyDescent="0.25">
      <c r="A3" s="329" t="s">
        <v>350</v>
      </c>
      <c r="B3" s="329"/>
      <c r="C3" s="329"/>
      <c r="D3" s="329"/>
      <c r="E3" s="329"/>
      <c r="F3" s="329"/>
      <c r="G3" s="329"/>
      <c r="H3" s="329"/>
      <c r="I3" s="329"/>
      <c r="J3" s="329"/>
      <c r="K3" s="329"/>
      <c r="L3" s="329"/>
      <c r="M3" s="329"/>
      <c r="N3" s="329"/>
    </row>
    <row r="4" spans="1:14" ht="13.8" thickBot="1" x14ac:dyDescent="0.3">
      <c r="J4" t="s">
        <v>14</v>
      </c>
    </row>
    <row r="5" spans="1:14" x14ac:dyDescent="0.25">
      <c r="A5" s="31" t="s">
        <v>145</v>
      </c>
      <c r="B5" s="32" t="s">
        <v>11</v>
      </c>
      <c r="C5" s="366" t="s">
        <v>51</v>
      </c>
      <c r="D5" s="367"/>
      <c r="E5" s="368"/>
      <c r="F5" s="367" t="s">
        <v>52</v>
      </c>
      <c r="G5" s="367"/>
      <c r="H5" s="367"/>
      <c r="I5" s="367"/>
      <c r="J5" s="367"/>
      <c r="K5" s="367"/>
      <c r="L5" s="367"/>
      <c r="M5" s="46" t="s">
        <v>202</v>
      </c>
    </row>
    <row r="6" spans="1:14" x14ac:dyDescent="0.25">
      <c r="A6" s="41"/>
      <c r="B6" s="42"/>
      <c r="C6" s="42" t="s">
        <v>47</v>
      </c>
      <c r="D6" s="42" t="s">
        <v>48</v>
      </c>
      <c r="E6" s="79" t="s">
        <v>12</v>
      </c>
      <c r="F6" s="77" t="s">
        <v>8</v>
      </c>
      <c r="G6" s="42" t="s">
        <v>54</v>
      </c>
      <c r="H6" s="43" t="s">
        <v>9</v>
      </c>
      <c r="I6" s="43" t="s">
        <v>198</v>
      </c>
      <c r="J6" s="43" t="s">
        <v>200</v>
      </c>
      <c r="K6" s="42" t="s">
        <v>46</v>
      </c>
      <c r="L6" s="44"/>
      <c r="M6" s="47" t="s">
        <v>203</v>
      </c>
    </row>
    <row r="7" spans="1:14" ht="13.8" thickBot="1" x14ac:dyDescent="0.3">
      <c r="A7" s="33"/>
      <c r="B7" s="34"/>
      <c r="C7" s="34" t="s">
        <v>266</v>
      </c>
      <c r="D7" s="34" t="s">
        <v>49</v>
      </c>
      <c r="E7" s="80" t="s">
        <v>50</v>
      </c>
      <c r="F7" s="78" t="s">
        <v>53</v>
      </c>
      <c r="G7" s="34" t="s">
        <v>55</v>
      </c>
      <c r="H7" s="34" t="s">
        <v>56</v>
      </c>
      <c r="I7" s="34" t="s">
        <v>199</v>
      </c>
      <c r="J7" s="34" t="s">
        <v>201</v>
      </c>
      <c r="K7" s="34" t="s">
        <v>57</v>
      </c>
      <c r="L7" s="45"/>
      <c r="M7" s="24"/>
    </row>
    <row r="8" spans="1:14" x14ac:dyDescent="0.25">
      <c r="A8" s="293" t="s">
        <v>267</v>
      </c>
      <c r="B8" s="239">
        <f t="shared" ref="B8:B28" si="0">SUM(C8:M8)</f>
        <v>89</v>
      </c>
      <c r="C8" s="229">
        <v>0</v>
      </c>
      <c r="D8" s="229">
        <v>0</v>
      </c>
      <c r="E8" s="230">
        <v>0</v>
      </c>
      <c r="F8" s="231">
        <v>0</v>
      </c>
      <c r="G8" s="229">
        <v>0</v>
      </c>
      <c r="H8" s="229">
        <v>89</v>
      </c>
      <c r="I8" s="229">
        <v>0</v>
      </c>
      <c r="J8" s="229">
        <v>0</v>
      </c>
      <c r="K8" s="229">
        <v>0</v>
      </c>
      <c r="L8" s="229"/>
      <c r="M8" s="229">
        <v>0</v>
      </c>
    </row>
    <row r="9" spans="1:14" ht="13.5" customHeight="1" x14ac:dyDescent="0.25">
      <c r="A9" s="293" t="s">
        <v>268</v>
      </c>
      <c r="B9" s="239">
        <f t="shared" si="0"/>
        <v>17777</v>
      </c>
      <c r="C9" s="229">
        <v>0</v>
      </c>
      <c r="D9" s="229">
        <v>0</v>
      </c>
      <c r="E9" s="230">
        <v>0</v>
      </c>
      <c r="F9" s="231">
        <v>6049</v>
      </c>
      <c r="G9" s="229">
        <v>1208</v>
      </c>
      <c r="H9" s="229">
        <v>1619</v>
      </c>
      <c r="I9" s="229">
        <v>360</v>
      </c>
      <c r="J9" s="229">
        <v>0</v>
      </c>
      <c r="K9" s="229">
        <v>0</v>
      </c>
      <c r="L9" s="229"/>
      <c r="M9" s="229">
        <v>8541</v>
      </c>
    </row>
    <row r="10" spans="1:14" ht="13.5" customHeight="1" x14ac:dyDescent="0.25">
      <c r="A10" s="293" t="s">
        <v>351</v>
      </c>
      <c r="B10" s="239">
        <f t="shared" si="0"/>
        <v>127</v>
      </c>
      <c r="C10" s="229">
        <v>0</v>
      </c>
      <c r="D10" s="229">
        <v>0</v>
      </c>
      <c r="E10" s="230">
        <v>0</v>
      </c>
      <c r="F10" s="231">
        <v>0</v>
      </c>
      <c r="G10" s="229">
        <v>0</v>
      </c>
      <c r="H10" s="229">
        <v>127</v>
      </c>
      <c r="I10" s="229">
        <v>0</v>
      </c>
      <c r="J10" s="229">
        <v>0</v>
      </c>
      <c r="K10" s="229">
        <v>0</v>
      </c>
      <c r="L10" s="229"/>
      <c r="M10" s="229">
        <v>0</v>
      </c>
    </row>
    <row r="11" spans="1:14" x14ac:dyDescent="0.25">
      <c r="A11" s="290" t="s">
        <v>269</v>
      </c>
      <c r="B11" s="239">
        <f t="shared" si="0"/>
        <v>0</v>
      </c>
      <c r="C11" s="232">
        <v>0</v>
      </c>
      <c r="D11" s="232">
        <v>0</v>
      </c>
      <c r="E11" s="233">
        <v>0</v>
      </c>
      <c r="F11" s="241">
        <v>0</v>
      </c>
      <c r="G11" s="242">
        <v>0</v>
      </c>
      <c r="H11" s="242">
        <v>0</v>
      </c>
      <c r="I11" s="232">
        <v>0</v>
      </c>
      <c r="J11" s="232">
        <v>0</v>
      </c>
      <c r="K11" s="232">
        <v>0</v>
      </c>
      <c r="L11" s="232"/>
      <c r="M11" s="242">
        <v>0</v>
      </c>
    </row>
    <row r="12" spans="1:14" x14ac:dyDescent="0.25">
      <c r="A12" s="290" t="s">
        <v>270</v>
      </c>
      <c r="B12" s="239">
        <f t="shared" si="0"/>
        <v>0</v>
      </c>
      <c r="C12" s="232">
        <v>0</v>
      </c>
      <c r="D12" s="232">
        <v>0</v>
      </c>
      <c r="E12" s="233">
        <v>0</v>
      </c>
      <c r="F12" s="234">
        <v>0</v>
      </c>
      <c r="G12" s="232">
        <v>0</v>
      </c>
      <c r="H12" s="242">
        <v>0</v>
      </c>
      <c r="I12" s="232">
        <v>0</v>
      </c>
      <c r="J12" s="232">
        <v>0</v>
      </c>
      <c r="K12" s="232">
        <v>0</v>
      </c>
      <c r="L12" s="232"/>
      <c r="M12" s="232">
        <v>0</v>
      </c>
    </row>
    <row r="13" spans="1:14" x14ac:dyDescent="0.25">
      <c r="A13" s="290" t="s">
        <v>271</v>
      </c>
      <c r="B13" s="239">
        <f t="shared" si="0"/>
        <v>0</v>
      </c>
      <c r="C13" s="232">
        <v>0</v>
      </c>
      <c r="D13" s="232">
        <v>0</v>
      </c>
      <c r="E13" s="233">
        <v>0</v>
      </c>
      <c r="F13" s="234">
        <v>0</v>
      </c>
      <c r="G13" s="232">
        <v>0</v>
      </c>
      <c r="H13" s="232">
        <v>0</v>
      </c>
      <c r="I13" s="232">
        <v>0</v>
      </c>
      <c r="J13" s="232">
        <v>0</v>
      </c>
      <c r="K13" s="232">
        <v>0</v>
      </c>
      <c r="L13" s="232"/>
      <c r="M13" s="232">
        <v>0</v>
      </c>
    </row>
    <row r="14" spans="1:14" x14ac:dyDescent="0.25">
      <c r="A14" s="290" t="s">
        <v>272</v>
      </c>
      <c r="B14" s="239">
        <f t="shared" si="0"/>
        <v>4432</v>
      </c>
      <c r="C14" s="232">
        <v>4356</v>
      </c>
      <c r="D14" s="232">
        <v>0</v>
      </c>
      <c r="E14" s="233">
        <v>0</v>
      </c>
      <c r="F14" s="241">
        <v>0</v>
      </c>
      <c r="G14" s="232">
        <v>0</v>
      </c>
      <c r="H14" s="232">
        <v>76</v>
      </c>
      <c r="I14" s="232">
        <v>0</v>
      </c>
      <c r="J14" s="232">
        <v>0</v>
      </c>
      <c r="K14" s="232">
        <v>0</v>
      </c>
      <c r="L14" s="232"/>
      <c r="M14" s="232">
        <v>0</v>
      </c>
    </row>
    <row r="15" spans="1:14" x14ac:dyDescent="0.25">
      <c r="A15" s="290" t="s">
        <v>273</v>
      </c>
      <c r="B15" s="239">
        <f t="shared" si="0"/>
        <v>1651</v>
      </c>
      <c r="C15" s="232">
        <v>0</v>
      </c>
      <c r="D15" s="232">
        <v>0</v>
      </c>
      <c r="E15" s="233">
        <v>0</v>
      </c>
      <c r="F15" s="234">
        <v>0</v>
      </c>
      <c r="G15" s="232">
        <v>0</v>
      </c>
      <c r="H15" s="232">
        <v>1651</v>
      </c>
      <c r="I15" s="232">
        <v>0</v>
      </c>
      <c r="J15" s="232">
        <v>0</v>
      </c>
      <c r="K15" s="232">
        <v>0</v>
      </c>
      <c r="L15" s="232"/>
      <c r="M15" s="232">
        <v>0</v>
      </c>
    </row>
    <row r="16" spans="1:14" x14ac:dyDescent="0.25">
      <c r="A16" s="290" t="s">
        <v>274</v>
      </c>
      <c r="B16" s="239">
        <f t="shared" si="0"/>
        <v>2902</v>
      </c>
      <c r="C16" s="232">
        <v>2075</v>
      </c>
      <c r="D16" s="232">
        <v>0</v>
      </c>
      <c r="E16" s="233">
        <v>0</v>
      </c>
      <c r="F16" s="234">
        <v>200</v>
      </c>
      <c r="G16" s="232">
        <v>0</v>
      </c>
      <c r="H16" s="232">
        <v>627</v>
      </c>
      <c r="I16" s="232">
        <v>0</v>
      </c>
      <c r="J16" s="232">
        <v>0</v>
      </c>
      <c r="K16" s="232">
        <v>0</v>
      </c>
      <c r="L16" s="232"/>
      <c r="M16" s="232">
        <v>0</v>
      </c>
    </row>
    <row r="17" spans="1:14" x14ac:dyDescent="0.25">
      <c r="A17" s="290" t="s">
        <v>185</v>
      </c>
      <c r="B17" s="239">
        <f t="shared" si="0"/>
        <v>873</v>
      </c>
      <c r="C17" s="232">
        <v>0</v>
      </c>
      <c r="D17" s="232">
        <v>0</v>
      </c>
      <c r="E17" s="233">
        <v>0</v>
      </c>
      <c r="F17" s="234">
        <v>0</v>
      </c>
      <c r="G17" s="232">
        <v>0</v>
      </c>
      <c r="H17" s="232">
        <v>333</v>
      </c>
      <c r="I17" s="232">
        <v>0</v>
      </c>
      <c r="J17" s="232">
        <v>540</v>
      </c>
      <c r="K17" s="232">
        <v>0</v>
      </c>
      <c r="L17" s="232"/>
      <c r="M17" s="232">
        <v>0</v>
      </c>
    </row>
    <row r="18" spans="1:14" x14ac:dyDescent="0.25">
      <c r="A18" s="290" t="s">
        <v>275</v>
      </c>
      <c r="B18" s="239">
        <f t="shared" si="0"/>
        <v>0</v>
      </c>
      <c r="C18" s="232">
        <v>0</v>
      </c>
      <c r="D18" s="232">
        <v>0</v>
      </c>
      <c r="E18" s="233">
        <v>0</v>
      </c>
      <c r="F18" s="234">
        <v>0</v>
      </c>
      <c r="G18" s="232">
        <v>0</v>
      </c>
      <c r="H18" s="232">
        <v>0</v>
      </c>
      <c r="I18" s="232">
        <v>0</v>
      </c>
      <c r="J18" s="232">
        <v>0</v>
      </c>
      <c r="K18" s="232">
        <v>0</v>
      </c>
      <c r="L18" s="232"/>
      <c r="M18" s="232">
        <v>0</v>
      </c>
    </row>
    <row r="19" spans="1:14" x14ac:dyDescent="0.25">
      <c r="A19" s="290" t="s">
        <v>276</v>
      </c>
      <c r="B19" s="239">
        <f t="shared" si="0"/>
        <v>4926</v>
      </c>
      <c r="C19" s="232">
        <v>0</v>
      </c>
      <c r="D19" s="232">
        <v>0</v>
      </c>
      <c r="E19" s="233">
        <v>0</v>
      </c>
      <c r="F19" s="234">
        <v>3662</v>
      </c>
      <c r="G19" s="232">
        <v>701</v>
      </c>
      <c r="H19" s="232">
        <v>563</v>
      </c>
      <c r="I19" s="232">
        <v>0</v>
      </c>
      <c r="J19" s="232">
        <v>0</v>
      </c>
      <c r="K19" s="232">
        <v>0</v>
      </c>
      <c r="L19" s="232"/>
      <c r="M19" s="232">
        <v>0</v>
      </c>
    </row>
    <row r="20" spans="1:14" x14ac:dyDescent="0.25">
      <c r="A20" s="290" t="s">
        <v>277</v>
      </c>
      <c r="B20" s="239">
        <f t="shared" si="0"/>
        <v>2280</v>
      </c>
      <c r="C20" s="232">
        <v>0</v>
      </c>
      <c r="D20" s="232">
        <v>0</v>
      </c>
      <c r="E20" s="233">
        <v>0</v>
      </c>
      <c r="F20" s="234">
        <v>0</v>
      </c>
      <c r="G20" s="232">
        <v>0</v>
      </c>
      <c r="H20" s="232">
        <v>0</v>
      </c>
      <c r="I20" s="232">
        <v>0</v>
      </c>
      <c r="J20" s="232">
        <v>0</v>
      </c>
      <c r="K20" s="232">
        <v>2280</v>
      </c>
      <c r="L20" s="232"/>
      <c r="M20" s="232">
        <v>0</v>
      </c>
    </row>
    <row r="21" spans="1:14" x14ac:dyDescent="0.25">
      <c r="A21" s="290" t="s">
        <v>308</v>
      </c>
      <c r="B21" s="239">
        <f t="shared" si="0"/>
        <v>2678</v>
      </c>
      <c r="C21" s="232">
        <v>0</v>
      </c>
      <c r="D21" s="232">
        <v>341</v>
      </c>
      <c r="E21" s="233">
        <v>0</v>
      </c>
      <c r="F21" s="234">
        <v>0</v>
      </c>
      <c r="G21" s="232">
        <v>0</v>
      </c>
      <c r="H21" s="232">
        <v>0</v>
      </c>
      <c r="I21" s="232">
        <v>2337</v>
      </c>
      <c r="J21" s="232">
        <v>0</v>
      </c>
      <c r="K21" s="232">
        <v>0</v>
      </c>
      <c r="L21" s="232"/>
      <c r="M21" s="232">
        <v>0</v>
      </c>
    </row>
    <row r="22" spans="1:14" x14ac:dyDescent="0.25">
      <c r="A22" s="292" t="s">
        <v>184</v>
      </c>
      <c r="B22" s="239">
        <f t="shared" si="0"/>
        <v>175</v>
      </c>
      <c r="C22" s="235">
        <v>0</v>
      </c>
      <c r="D22" s="235">
        <v>0</v>
      </c>
      <c r="E22" s="236">
        <v>0</v>
      </c>
      <c r="F22" s="237">
        <v>0</v>
      </c>
      <c r="G22" s="235">
        <v>0</v>
      </c>
      <c r="H22" s="235">
        <v>175</v>
      </c>
      <c r="I22" s="235">
        <v>0</v>
      </c>
      <c r="J22" s="235">
        <v>0</v>
      </c>
      <c r="K22" s="235">
        <v>0</v>
      </c>
      <c r="L22" s="235"/>
      <c r="M22" s="235">
        <v>0</v>
      </c>
    </row>
    <row r="23" spans="1:14" x14ac:dyDescent="0.25">
      <c r="A23" s="292" t="s">
        <v>278</v>
      </c>
      <c r="B23" s="239">
        <f t="shared" si="0"/>
        <v>940</v>
      </c>
      <c r="C23" s="235">
        <v>270</v>
      </c>
      <c r="D23" s="235">
        <v>0</v>
      </c>
      <c r="E23" s="236">
        <v>0</v>
      </c>
      <c r="F23" s="237">
        <v>540</v>
      </c>
      <c r="G23" s="235">
        <v>105</v>
      </c>
      <c r="H23" s="235">
        <v>25</v>
      </c>
      <c r="I23" s="235">
        <v>0</v>
      </c>
      <c r="J23" s="235">
        <v>0</v>
      </c>
      <c r="K23" s="235">
        <v>0</v>
      </c>
      <c r="L23" s="235"/>
      <c r="M23" s="235">
        <v>0</v>
      </c>
    </row>
    <row r="24" spans="1:14" x14ac:dyDescent="0.25">
      <c r="A24" s="292" t="s">
        <v>279</v>
      </c>
      <c r="B24" s="239">
        <f t="shared" si="0"/>
        <v>1969</v>
      </c>
      <c r="C24" s="235">
        <v>0</v>
      </c>
      <c r="D24" s="235">
        <v>0</v>
      </c>
      <c r="E24" s="236">
        <v>0</v>
      </c>
      <c r="F24" s="237">
        <v>0</v>
      </c>
      <c r="G24" s="235">
        <v>0</v>
      </c>
      <c r="H24" s="235">
        <v>1969</v>
      </c>
      <c r="I24" s="235">
        <v>0</v>
      </c>
      <c r="J24" s="235">
        <v>0</v>
      </c>
      <c r="K24" s="235">
        <v>0</v>
      </c>
      <c r="L24" s="235"/>
      <c r="M24" s="235">
        <v>0</v>
      </c>
    </row>
    <row r="25" spans="1:14" x14ac:dyDescent="0.25">
      <c r="A25" s="292" t="s">
        <v>280</v>
      </c>
      <c r="B25" s="239">
        <f t="shared" si="0"/>
        <v>483</v>
      </c>
      <c r="C25" s="235">
        <v>0</v>
      </c>
      <c r="D25" s="235">
        <v>0</v>
      </c>
      <c r="E25" s="236">
        <v>0</v>
      </c>
      <c r="F25" s="237">
        <v>0</v>
      </c>
      <c r="G25" s="235">
        <v>0</v>
      </c>
      <c r="H25" s="235">
        <v>483</v>
      </c>
      <c r="I25" s="235">
        <v>0</v>
      </c>
      <c r="J25" s="235">
        <v>0</v>
      </c>
      <c r="K25" s="235">
        <v>0</v>
      </c>
      <c r="L25" s="235"/>
      <c r="M25" s="235">
        <v>0</v>
      </c>
    </row>
    <row r="26" spans="1:14" x14ac:dyDescent="0.25">
      <c r="A26" s="292" t="s">
        <v>281</v>
      </c>
      <c r="B26" s="239">
        <f t="shared" si="0"/>
        <v>1073</v>
      </c>
      <c r="C26" s="235">
        <v>0</v>
      </c>
      <c r="D26" s="235">
        <v>0</v>
      </c>
      <c r="E26" s="236">
        <v>0</v>
      </c>
      <c r="F26" s="237">
        <v>978</v>
      </c>
      <c r="G26" s="235">
        <v>95</v>
      </c>
      <c r="H26" s="240">
        <v>0</v>
      </c>
      <c r="I26" s="235">
        <v>0</v>
      </c>
      <c r="J26" s="235">
        <v>0</v>
      </c>
      <c r="K26" s="235">
        <v>0</v>
      </c>
      <c r="L26" s="235"/>
      <c r="M26" s="235">
        <v>0</v>
      </c>
    </row>
    <row r="27" spans="1:14" x14ac:dyDescent="0.25">
      <c r="A27" s="290" t="s">
        <v>282</v>
      </c>
      <c r="B27" s="239">
        <f t="shared" si="0"/>
        <v>279</v>
      </c>
      <c r="C27" s="242">
        <v>0</v>
      </c>
      <c r="D27" s="232">
        <v>0</v>
      </c>
      <c r="E27" s="233">
        <v>0</v>
      </c>
      <c r="F27" s="234">
        <v>0</v>
      </c>
      <c r="G27" s="232">
        <v>0</v>
      </c>
      <c r="H27" s="232">
        <v>279</v>
      </c>
      <c r="I27" s="232">
        <v>0</v>
      </c>
      <c r="J27" s="232">
        <v>0</v>
      </c>
      <c r="K27" s="232">
        <v>0</v>
      </c>
      <c r="L27" s="232"/>
      <c r="M27" s="232">
        <v>0</v>
      </c>
    </row>
    <row r="28" spans="1:14" x14ac:dyDescent="0.25">
      <c r="A28" s="305" t="s">
        <v>283</v>
      </c>
      <c r="B28" s="239">
        <f t="shared" si="0"/>
        <v>77</v>
      </c>
      <c r="C28" s="306"/>
      <c r="D28" s="306"/>
      <c r="E28" s="276"/>
      <c r="F28" s="307"/>
      <c r="G28" s="306"/>
      <c r="H28" s="306"/>
      <c r="I28" s="306"/>
      <c r="J28" s="306">
        <v>77</v>
      </c>
      <c r="K28" s="306"/>
      <c r="L28" s="271"/>
      <c r="M28" s="231"/>
    </row>
    <row r="29" spans="1:14" ht="13.8" thickBot="1" x14ac:dyDescent="0.3">
      <c r="A29" s="11" t="s">
        <v>2</v>
      </c>
      <c r="B29" s="239">
        <f>SUM(B8:B28)</f>
        <v>42731</v>
      </c>
      <c r="C29" s="238">
        <f>SUM(C8:C28)</f>
        <v>6701</v>
      </c>
      <c r="D29" s="238">
        <f>SUM(D8:D28)</f>
        <v>341</v>
      </c>
      <c r="E29" s="238">
        <v>0</v>
      </c>
      <c r="F29" s="238">
        <f t="shared" ref="F29:K29" si="1">SUM(F8:F28)</f>
        <v>11429</v>
      </c>
      <c r="G29" s="238">
        <f t="shared" si="1"/>
        <v>2109</v>
      </c>
      <c r="H29" s="238">
        <f t="shared" si="1"/>
        <v>8016</v>
      </c>
      <c r="I29" s="238">
        <f t="shared" si="1"/>
        <v>2697</v>
      </c>
      <c r="J29" s="238">
        <f t="shared" si="1"/>
        <v>617</v>
      </c>
      <c r="K29" s="238">
        <f t="shared" si="1"/>
        <v>2280</v>
      </c>
      <c r="L29" s="238"/>
      <c r="M29" s="238">
        <f>SUM(M8:M28)</f>
        <v>8541</v>
      </c>
      <c r="N29" s="3"/>
    </row>
    <row r="31" spans="1:14" x14ac:dyDescent="0.25">
      <c r="H31" t="s">
        <v>352</v>
      </c>
    </row>
  </sheetData>
  <mergeCells count="4">
    <mergeCell ref="A1:N1"/>
    <mergeCell ref="A3:N3"/>
    <mergeCell ref="C5:E5"/>
    <mergeCell ref="F5:L5"/>
  </mergeCells>
  <phoneticPr fontId="1" type="noConversion"/>
  <pageMargins left="0.75" right="0.75" top="1" bottom="1" header="0.5" footer="0.5"/>
  <pageSetup paperSize="9" scale="66" orientation="landscape" verticalDpi="144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4"/>
  <sheetViews>
    <sheetView workbookViewId="0">
      <selection activeCell="B22" sqref="B22"/>
    </sheetView>
  </sheetViews>
  <sheetFormatPr defaultRowHeight="13.2" x14ac:dyDescent="0.25"/>
  <cols>
    <col min="1" max="1" width="64" customWidth="1"/>
    <col min="2" max="2" width="18.109375" customWidth="1"/>
  </cols>
  <sheetData>
    <row r="1" spans="1:3" x14ac:dyDescent="0.25">
      <c r="A1" s="369"/>
      <c r="B1" s="369"/>
    </row>
    <row r="2" spans="1:3" x14ac:dyDescent="0.25">
      <c r="A2" s="369" t="s">
        <v>69</v>
      </c>
      <c r="B2" s="369"/>
      <c r="C2" s="369"/>
    </row>
    <row r="3" spans="1:3" x14ac:dyDescent="0.25">
      <c r="A3" s="188"/>
      <c r="B3" s="188"/>
      <c r="C3" s="188"/>
    </row>
    <row r="4" spans="1:3" x14ac:dyDescent="0.25">
      <c r="A4" s="369" t="s">
        <v>173</v>
      </c>
      <c r="B4" s="369"/>
      <c r="C4" s="369"/>
    </row>
    <row r="5" spans="1:3" x14ac:dyDescent="0.25">
      <c r="A5" s="369" t="s">
        <v>325</v>
      </c>
      <c r="B5" s="369"/>
      <c r="C5" s="369"/>
    </row>
    <row r="6" spans="1:3" x14ac:dyDescent="0.25">
      <c r="A6" s="370" t="s">
        <v>324</v>
      </c>
      <c r="B6" s="370"/>
      <c r="C6" s="370"/>
    </row>
    <row r="7" spans="1:3" x14ac:dyDescent="0.25">
      <c r="A7" s="50"/>
      <c r="B7" s="50"/>
    </row>
    <row r="8" spans="1:3" ht="13.8" thickBot="1" x14ac:dyDescent="0.3">
      <c r="A8" s="5"/>
      <c r="B8" s="5" t="s">
        <v>14</v>
      </c>
    </row>
    <row r="9" spans="1:3" ht="13.8" thickBot="1" x14ac:dyDescent="0.3">
      <c r="A9" s="1" t="s">
        <v>3</v>
      </c>
      <c r="B9" s="1" t="s">
        <v>1</v>
      </c>
    </row>
    <row r="10" spans="1:3" x14ac:dyDescent="0.25">
      <c r="A10" s="6"/>
      <c r="B10" s="189"/>
    </row>
    <row r="11" spans="1:3" s="30" customFormat="1" x14ac:dyDescent="0.25">
      <c r="A11" s="29" t="s">
        <v>204</v>
      </c>
      <c r="B11" s="190">
        <f>SUM(B12:B13)</f>
        <v>617</v>
      </c>
    </row>
    <row r="12" spans="1:3" x14ac:dyDescent="0.25">
      <c r="A12" s="210" t="s">
        <v>170</v>
      </c>
      <c r="B12" s="191">
        <v>77</v>
      </c>
    </row>
    <row r="13" spans="1:3" x14ac:dyDescent="0.25">
      <c r="A13" s="210" t="s">
        <v>291</v>
      </c>
      <c r="B13" s="191">
        <v>540</v>
      </c>
    </row>
    <row r="14" spans="1:3" x14ac:dyDescent="0.25">
      <c r="A14" s="210"/>
      <c r="B14" s="191"/>
    </row>
    <row r="15" spans="1:3" x14ac:dyDescent="0.25">
      <c r="A15" s="2"/>
      <c r="B15" s="191"/>
    </row>
    <row r="16" spans="1:3" s="30" customFormat="1" x14ac:dyDescent="0.25">
      <c r="A16" s="29" t="s">
        <v>205</v>
      </c>
      <c r="B16" s="203">
        <f>SUM(B17:B19)</f>
        <v>2697</v>
      </c>
    </row>
    <row r="17" spans="1:2" s="40" customFormat="1" x14ac:dyDescent="0.25">
      <c r="A17" s="288" t="s">
        <v>255</v>
      </c>
      <c r="B17" s="243">
        <v>1499</v>
      </c>
    </row>
    <row r="18" spans="1:2" x14ac:dyDescent="0.25">
      <c r="A18" s="210" t="s">
        <v>254</v>
      </c>
      <c r="B18" s="204">
        <v>838</v>
      </c>
    </row>
    <row r="19" spans="1:2" s="40" customFormat="1" x14ac:dyDescent="0.25">
      <c r="A19" s="51" t="s">
        <v>326</v>
      </c>
      <c r="B19" s="243">
        <v>360</v>
      </c>
    </row>
    <row r="20" spans="1:2" x14ac:dyDescent="0.25">
      <c r="A20" s="2"/>
      <c r="B20" s="204"/>
    </row>
    <row r="21" spans="1:2" ht="13.8" thickBot="1" x14ac:dyDescent="0.3">
      <c r="A21" s="244" t="s">
        <v>2</v>
      </c>
      <c r="B21" s="245">
        <f>SUM(B11,B16)</f>
        <v>3314</v>
      </c>
    </row>
    <row r="22" spans="1:2" x14ac:dyDescent="0.25">
      <c r="A22" s="5"/>
      <c r="B22" s="5"/>
    </row>
    <row r="23" spans="1:2" x14ac:dyDescent="0.25">
      <c r="A23" s="7"/>
      <c r="B23" s="7"/>
    </row>
    <row r="24" spans="1:2" x14ac:dyDescent="0.25">
      <c r="A24" s="5"/>
      <c r="B24" s="5"/>
    </row>
    <row r="25" spans="1:2" x14ac:dyDescent="0.25">
      <c r="A25" s="7"/>
      <c r="B25" s="7"/>
    </row>
    <row r="26" spans="1:2" x14ac:dyDescent="0.25">
      <c r="A26" s="7"/>
      <c r="B26" s="26"/>
    </row>
    <row r="27" spans="1:2" x14ac:dyDescent="0.25">
      <c r="A27" s="5"/>
      <c r="B27" s="5"/>
    </row>
    <row r="28" spans="1:2" x14ac:dyDescent="0.25">
      <c r="A28" s="5"/>
      <c r="B28" s="5"/>
    </row>
    <row r="29" spans="1:2" x14ac:dyDescent="0.25">
      <c r="A29" s="7"/>
      <c r="B29" s="7"/>
    </row>
    <row r="30" spans="1:2" x14ac:dyDescent="0.25">
      <c r="A30" s="5"/>
      <c r="B30" s="5"/>
    </row>
    <row r="31" spans="1:2" x14ac:dyDescent="0.25">
      <c r="A31" s="7"/>
      <c r="B31" s="7"/>
    </row>
    <row r="32" spans="1:2" x14ac:dyDescent="0.25">
      <c r="A32" s="5"/>
      <c r="B32" s="5"/>
    </row>
    <row r="33" spans="1:2" x14ac:dyDescent="0.25">
      <c r="A33" s="5"/>
      <c r="B33" s="5"/>
    </row>
    <row r="34" spans="1:2" x14ac:dyDescent="0.25">
      <c r="A34" s="49"/>
      <c r="B34" s="5"/>
    </row>
    <row r="35" spans="1:2" x14ac:dyDescent="0.25">
      <c r="A35" s="7"/>
      <c r="B35" s="7"/>
    </row>
    <row r="36" spans="1:2" x14ac:dyDescent="0.25">
      <c r="A36" s="5"/>
      <c r="B36" s="5"/>
    </row>
    <row r="37" spans="1:2" x14ac:dyDescent="0.25">
      <c r="A37" s="5"/>
      <c r="B37" s="5"/>
    </row>
    <row r="38" spans="1:2" x14ac:dyDescent="0.25">
      <c r="A38" s="5"/>
      <c r="B38" s="5"/>
    </row>
    <row r="39" spans="1:2" x14ac:dyDescent="0.25">
      <c r="A39" s="5"/>
      <c r="B39" s="5"/>
    </row>
    <row r="40" spans="1:2" x14ac:dyDescent="0.25">
      <c r="A40" s="5"/>
      <c r="B40" s="5"/>
    </row>
    <row r="41" spans="1:2" x14ac:dyDescent="0.25">
      <c r="A41" s="5"/>
      <c r="B41" s="5"/>
    </row>
    <row r="42" spans="1:2" x14ac:dyDescent="0.25">
      <c r="A42" s="5"/>
      <c r="B42" s="5"/>
    </row>
    <row r="43" spans="1:2" x14ac:dyDescent="0.25">
      <c r="A43" s="5"/>
      <c r="B43" s="5"/>
    </row>
    <row r="44" spans="1:2" x14ac:dyDescent="0.25">
      <c r="A44" s="5"/>
      <c r="B44" s="5"/>
    </row>
  </sheetData>
  <mergeCells count="5">
    <mergeCell ref="A1:B1"/>
    <mergeCell ref="A2:C2"/>
    <mergeCell ref="A5:C5"/>
    <mergeCell ref="A6:C6"/>
    <mergeCell ref="A4:C4"/>
  </mergeCells>
  <phoneticPr fontId="1" type="noConversion"/>
  <pageMargins left="0.75" right="0.75" top="1" bottom="1" header="0.5" footer="0.5"/>
  <pageSetup paperSize="9" scale="95" orientation="portrait" verticalDpi="144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2"/>
  <sheetViews>
    <sheetView workbookViewId="0">
      <selection activeCell="F23" sqref="F23"/>
    </sheetView>
  </sheetViews>
  <sheetFormatPr defaultRowHeight="13.2" x14ac:dyDescent="0.25"/>
  <cols>
    <col min="6" max="6" width="21.5546875" customWidth="1"/>
    <col min="10" max="10" width="0" hidden="1" customWidth="1"/>
  </cols>
  <sheetData>
    <row r="2" spans="1:8" x14ac:dyDescent="0.25">
      <c r="A2" s="328" t="s">
        <v>95</v>
      </c>
      <c r="B2" s="328"/>
      <c r="C2" s="328"/>
      <c r="D2" s="328"/>
      <c r="E2" s="328"/>
      <c r="F2" s="328"/>
      <c r="G2" s="328"/>
      <c r="H2" s="328"/>
    </row>
    <row r="4" spans="1:8" x14ac:dyDescent="0.25">
      <c r="A4" s="328" t="s">
        <v>173</v>
      </c>
      <c r="B4" s="328"/>
      <c r="C4" s="328"/>
      <c r="D4" s="328"/>
      <c r="E4" s="328"/>
      <c r="F4" s="328"/>
      <c r="G4" s="328"/>
      <c r="H4" s="328"/>
    </row>
    <row r="5" spans="1:8" x14ac:dyDescent="0.25">
      <c r="A5" s="328" t="s">
        <v>327</v>
      </c>
      <c r="B5" s="328"/>
      <c r="C5" s="328"/>
      <c r="D5" s="328"/>
      <c r="E5" s="328"/>
      <c r="F5" s="328"/>
      <c r="G5" s="328"/>
      <c r="H5" s="328"/>
    </row>
    <row r="9" spans="1:8" ht="13.8" thickBot="1" x14ac:dyDescent="0.3">
      <c r="F9" t="s">
        <v>14</v>
      </c>
    </row>
    <row r="10" spans="1:8" ht="13.8" thickBot="1" x14ac:dyDescent="0.3">
      <c r="B10" s="371" t="s">
        <v>0</v>
      </c>
      <c r="C10" s="372"/>
      <c r="D10" s="372"/>
      <c r="E10" s="372"/>
      <c r="F10" s="193" t="s">
        <v>68</v>
      </c>
      <c r="G10" s="72"/>
    </row>
    <row r="11" spans="1:8" x14ac:dyDescent="0.25">
      <c r="B11" s="382"/>
      <c r="C11" s="383"/>
      <c r="D11" s="383"/>
      <c r="E11" s="384"/>
      <c r="F11" s="194"/>
      <c r="G11" s="5"/>
    </row>
    <row r="12" spans="1:8" x14ac:dyDescent="0.25">
      <c r="B12" s="380" t="s">
        <v>256</v>
      </c>
      <c r="C12" s="375"/>
      <c r="D12" s="375"/>
      <c r="E12" s="376"/>
      <c r="F12" s="314">
        <v>200</v>
      </c>
      <c r="G12" s="5"/>
    </row>
    <row r="13" spans="1:8" x14ac:dyDescent="0.25">
      <c r="B13" s="381" t="s">
        <v>328</v>
      </c>
      <c r="C13" s="375"/>
      <c r="D13" s="375"/>
      <c r="E13" s="376"/>
      <c r="F13" s="10">
        <v>680</v>
      </c>
      <c r="G13" s="5"/>
    </row>
    <row r="14" spans="1:8" x14ac:dyDescent="0.25">
      <c r="B14" s="381" t="s">
        <v>329</v>
      </c>
      <c r="C14" s="375"/>
      <c r="D14" s="375"/>
      <c r="E14" s="376"/>
      <c r="F14" s="10">
        <v>1400</v>
      </c>
      <c r="G14" s="5"/>
    </row>
    <row r="15" spans="1:8" x14ac:dyDescent="0.25">
      <c r="B15" s="374"/>
      <c r="C15" s="375"/>
      <c r="D15" s="375"/>
      <c r="E15" s="376"/>
      <c r="F15" s="10"/>
      <c r="G15" s="5"/>
    </row>
    <row r="16" spans="1:8" x14ac:dyDescent="0.25">
      <c r="B16" s="374"/>
      <c r="C16" s="375"/>
      <c r="D16" s="375"/>
      <c r="E16" s="376"/>
      <c r="F16" s="10"/>
      <c r="G16" s="5"/>
    </row>
    <row r="17" spans="2:7" x14ac:dyDescent="0.25">
      <c r="B17" s="374"/>
      <c r="C17" s="375"/>
      <c r="D17" s="375"/>
      <c r="E17" s="376"/>
      <c r="F17" s="10"/>
      <c r="G17" s="5"/>
    </row>
    <row r="18" spans="2:7" x14ac:dyDescent="0.25">
      <c r="B18" s="374"/>
      <c r="C18" s="375"/>
      <c r="D18" s="375"/>
      <c r="E18" s="376"/>
      <c r="F18" s="10"/>
      <c r="G18" s="5"/>
    </row>
    <row r="19" spans="2:7" x14ac:dyDescent="0.25">
      <c r="B19" s="374"/>
      <c r="C19" s="375"/>
      <c r="D19" s="375"/>
      <c r="E19" s="376"/>
      <c r="F19" s="10"/>
      <c r="G19" s="5"/>
    </row>
    <row r="20" spans="2:7" x14ac:dyDescent="0.25">
      <c r="B20" s="374"/>
      <c r="C20" s="375"/>
      <c r="D20" s="375"/>
      <c r="E20" s="376"/>
      <c r="F20" s="10"/>
      <c r="G20" s="5"/>
    </row>
    <row r="21" spans="2:7" ht="13.8" thickBot="1" x14ac:dyDescent="0.3">
      <c r="B21" s="377"/>
      <c r="C21" s="378"/>
      <c r="D21" s="378"/>
      <c r="E21" s="379"/>
      <c r="F21" s="10"/>
      <c r="G21" s="5"/>
    </row>
    <row r="22" spans="2:7" ht="13.8" thickBot="1" x14ac:dyDescent="0.3">
      <c r="B22" s="371" t="s">
        <v>2</v>
      </c>
      <c r="C22" s="372"/>
      <c r="D22" s="372"/>
      <c r="E22" s="373"/>
      <c r="F22" s="192">
        <f>SUM(F12:F21)</f>
        <v>2280</v>
      </c>
      <c r="G22" s="5"/>
    </row>
  </sheetData>
  <mergeCells count="16">
    <mergeCell ref="A2:H2"/>
    <mergeCell ref="A5:H5"/>
    <mergeCell ref="B17:E17"/>
    <mergeCell ref="B12:E12"/>
    <mergeCell ref="B13:E13"/>
    <mergeCell ref="A4:H4"/>
    <mergeCell ref="B14:E14"/>
    <mergeCell ref="B15:E15"/>
    <mergeCell ref="B16:E16"/>
    <mergeCell ref="B10:E10"/>
    <mergeCell ref="B11:E11"/>
    <mergeCell ref="B22:E22"/>
    <mergeCell ref="B18:E18"/>
    <mergeCell ref="B19:E19"/>
    <mergeCell ref="B20:E20"/>
    <mergeCell ref="B21:E21"/>
  </mergeCells>
  <phoneticPr fontId="1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17</vt:i4>
      </vt:variant>
      <vt:variant>
        <vt:lpstr>Névvel ellátott tartományok</vt:lpstr>
      </vt:variant>
      <vt:variant>
        <vt:i4>15</vt:i4>
      </vt:variant>
    </vt:vector>
  </HeadingPairs>
  <TitlesOfParts>
    <vt:vector size="32" baseType="lpstr">
      <vt:lpstr>1. számú melléklet</vt:lpstr>
      <vt:lpstr>2.sz. melléklet</vt:lpstr>
      <vt:lpstr>3. számú melléklet</vt:lpstr>
      <vt:lpstr>4.sz. melléklet</vt:lpstr>
      <vt:lpstr>5.sz. melléklet</vt:lpstr>
      <vt:lpstr>6. sz. melléklet</vt:lpstr>
      <vt:lpstr>7.sz. melléklet</vt:lpstr>
      <vt:lpstr>8.számú melléklet</vt:lpstr>
      <vt:lpstr>9. sz. melléklet</vt:lpstr>
      <vt:lpstr>10. sz.melléklet</vt:lpstr>
      <vt:lpstr>11. sz. melléklet</vt:lpstr>
      <vt:lpstr>12.sz. melléklet</vt:lpstr>
      <vt:lpstr>13. sz. melléklet</vt:lpstr>
      <vt:lpstr>14. sz. melléklet</vt:lpstr>
      <vt:lpstr>15.sz. melléklet</vt:lpstr>
      <vt:lpstr>16.sz. melléklet</vt:lpstr>
      <vt:lpstr>Munka1</vt:lpstr>
      <vt:lpstr>'1. számú melléklet'!Nyomtatási_terület</vt:lpstr>
      <vt:lpstr>'10. sz.melléklet'!Nyomtatási_terület</vt:lpstr>
      <vt:lpstr>'11. sz. melléklet'!Nyomtatási_terület</vt:lpstr>
      <vt:lpstr>'12.sz. melléklet'!Nyomtatási_terület</vt:lpstr>
      <vt:lpstr>'13. sz. melléklet'!Nyomtatási_terület</vt:lpstr>
      <vt:lpstr>'14. sz. melléklet'!Nyomtatási_terület</vt:lpstr>
      <vt:lpstr>'15.sz. melléklet'!Nyomtatási_terület</vt:lpstr>
      <vt:lpstr>'2.sz. melléklet'!Nyomtatási_terület</vt:lpstr>
      <vt:lpstr>'3. számú melléklet'!Nyomtatási_terület</vt:lpstr>
      <vt:lpstr>'4.sz. melléklet'!Nyomtatási_terület</vt:lpstr>
      <vt:lpstr>'5.sz. melléklet'!Nyomtatási_terület</vt:lpstr>
      <vt:lpstr>'6. sz. melléklet'!Nyomtatási_terület</vt:lpstr>
      <vt:lpstr>'7.sz. melléklet'!Nyomtatási_terület</vt:lpstr>
      <vt:lpstr>'8.számú melléklet'!Nyomtatási_terület</vt:lpstr>
      <vt:lpstr>'9. sz. melléklet'!Nyomtatási_terület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ITP</dc:creator>
  <cp:lastModifiedBy>user</cp:lastModifiedBy>
  <cp:lastPrinted>2018-02-26T07:52:18Z</cp:lastPrinted>
  <dcterms:created xsi:type="dcterms:W3CDTF">1980-01-04T02:23:52Z</dcterms:created>
  <dcterms:modified xsi:type="dcterms:W3CDTF">2018-03-08T13:56:16Z</dcterms:modified>
</cp:coreProperties>
</file>