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0 - 2018. évi ktgvetési rendelet módosítás\Egységes szerkezet melléklet\"/>
    </mc:Choice>
  </mc:AlternateContent>
  <bookViews>
    <workbookView xWindow="0" yWindow="0" windowWidth="19200" windowHeight="11595"/>
  </bookViews>
  <sheets>
    <sheet name="2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'2.sz.mell  '!$A$2:$F$36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2" i="1" s="1"/>
  <c r="C28" i="1"/>
  <c r="C27" i="1"/>
  <c r="C23" i="1"/>
  <c r="C22" i="1"/>
  <c r="C32" i="1" s="1"/>
  <c r="C15" i="1"/>
  <c r="E14" i="1"/>
  <c r="E13" i="1"/>
  <c r="C13" i="1"/>
  <c r="E12" i="1"/>
  <c r="C12" i="1"/>
  <c r="E11" i="1"/>
  <c r="C11" i="1"/>
  <c r="E10" i="1"/>
  <c r="C10" i="1"/>
  <c r="E9" i="1"/>
  <c r="E21" i="1" s="1"/>
  <c r="E33" i="1" s="1"/>
  <c r="C9" i="1"/>
  <c r="C21" i="1" s="1"/>
  <c r="C35" i="1" l="1"/>
  <c r="C34" i="1"/>
  <c r="C33" i="1"/>
  <c r="E35" i="1"/>
  <c r="E34" i="1"/>
</calcChain>
</file>

<file path=xl/sharedStrings.xml><?xml version="1.0" encoding="utf-8"?>
<sst xmlns="http://schemas.openxmlformats.org/spreadsheetml/2006/main" count="86" uniqueCount="84">
  <si>
    <t>I. Működési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</si>
  <si>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</si>
  <si>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</si>
  <si>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</si>
  <si>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</si>
  <si>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</si>
  <si>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2018. évi módosított előirányzat</t>
  </si>
  <si>
    <t>A</t>
  </si>
  <si>
    <t>B</t>
  </si>
  <si>
    <t>C</t>
  </si>
  <si>
    <t>D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</si>
  <si>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</si>
  <si>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</si>
  <si>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</si>
  <si>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</si>
  <si>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</si>
  <si>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</si>
  <si>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</si>
  <si>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</si>
  <si>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</si>
  <si>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</si>
  <si>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</si>
  <si>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</si>
  <si>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</si>
  <si>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</si>
  <si>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</si>
  <si>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</si>
  <si>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</si>
  <si>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</si>
  <si>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</si>
  <si>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</si>
  <si>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</si>
  <si>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</si>
  <si>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</si>
  <si>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</si>
  <si>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</si>
  <si>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</si>
  <si>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</si>
  <si>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</si>
  <si>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</si>
  <si>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</si>
  <si>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</si>
  <si>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</si>
  <si>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</si>
  <si>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</si>
  <si>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</si>
  <si>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</si>
  <si>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</si>
  <si>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</si>
  <si>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</si>
  <si>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</si>
  <si>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</si>
  <si>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</si>
  <si>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</si>
  <si>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</si>
  <si>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</si>
  <si>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</si>
  <si>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</si>
  <si>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</si>
  <si>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</si>
  <si>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</si>
  <si>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</si>
  <si>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</si>
  <si>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</si>
  <si>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</si>
  <si>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</si>
  <si>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</si>
  <si>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</si>
  <si>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</si>
  <si>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</si>
  <si>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</si>
  <si>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</si>
  <si>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</si>
  <si>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</si>
  <si>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</si>
  <si>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</si>
  <si>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</si>
  <si>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</si>
  <si>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</si>
  <si>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</si>
  <si>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</si>
  <si>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"</t>
  </si>
  <si>
    <t xml:space="preserve">  </t>
  </si>
  <si>
    <t xml:space="preserve">2. melléklet a 2/2018. (II.23.) önkormányzati rendelethez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</si>
</sst>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ont="1" applyFill="1" applyAlignment="1" applyProtection="1">
      <alignment textRotation="180" wrapText="1"/>
    </xf>
    <xf numFmtId="164" fontId="3" fillId="0" borderId="0" xfId="0" applyNumberFormat="1" applyFont="1" applyFill="1" applyAlignment="1" applyProtection="1">
      <alignment textRotation="180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3" fontId="1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3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3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3" fontId="10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10" fillId="0" borderId="16" xfId="0" applyNumberFormat="1" applyFont="1" applyFill="1" applyBorder="1" applyAlignment="1" applyProtection="1">
      <alignment vertical="center" wrapText="1"/>
      <protection locked="0"/>
    </xf>
    <xf numFmtId="164" fontId="10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3" fontId="10" fillId="0" borderId="18" xfId="0" applyNumberFormat="1" applyFont="1" applyFill="1" applyBorder="1" applyAlignment="1" applyProtection="1">
      <alignment vertical="center" wrapText="1"/>
      <protection locked="0"/>
    </xf>
    <xf numFmtId="164" fontId="10" fillId="0" borderId="19" xfId="0" applyNumberFormat="1" applyFont="1" applyFill="1" applyBorder="1" applyAlignment="1" applyProtection="1">
      <alignment vertical="center" wrapText="1"/>
      <protection locked="0"/>
    </xf>
    <xf numFmtId="164" fontId="12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3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3" fontId="13" fillId="0" borderId="22" xfId="0" applyNumberFormat="1" applyFont="1" applyFill="1" applyBorder="1" applyAlignment="1" applyProtection="1">
      <alignment horizontal="righ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3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left" vertical="center" wrapText="1" indent="1"/>
    </xf>
    <xf numFmtId="3" fontId="13" fillId="0" borderId="14" xfId="0" applyNumberFormat="1" applyFont="1" applyFill="1" applyBorder="1" applyAlignment="1" applyProtection="1">
      <alignment horizontal="right" vertical="center" wrapText="1" indent="1"/>
    </xf>
    <xf numFmtId="164" fontId="10" fillId="0" borderId="27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3" fontId="11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164" fontId="11" fillId="0" borderId="28" xfId="0" applyNumberFormat="1" applyFont="1" applyFill="1" applyBorder="1" applyAlignment="1" applyProtection="1">
      <alignment horizontal="left" vertical="center" wrapText="1" indent="1"/>
    </xf>
    <xf numFmtId="3" fontId="11" fillId="0" borderId="29" xfId="0" applyNumberFormat="1" applyFont="1" applyFill="1" applyBorder="1" applyAlignment="1" applyProtection="1">
      <alignment vertical="center" wrapText="1"/>
      <protection locked="0"/>
    </xf>
    <xf numFmtId="0" fontId="10" fillId="0" borderId="27" xfId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3" fontId="9" fillId="0" borderId="30" xfId="0" applyNumberFormat="1" applyFont="1" applyFill="1" applyBorder="1" applyAlignment="1" applyProtection="1">
      <alignment horizontal="right" vertical="center" wrapText="1" inden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164" fontId="12" fillId="0" borderId="30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wrapText="1"/>
    </xf>
    <xf numFmtId="164" fontId="14" fillId="0" borderId="31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&#233;vi%20rend%20m&#243;d.%201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 mell."/>
      <sheetName val="12. sz. mell. "/>
      <sheetName val="13. sz. mell."/>
    </sheetNames>
    <sheetDataSet>
      <sheetData sheetId="0">
        <row r="12">
          <cell r="C12">
            <v>385195114</v>
          </cell>
        </row>
        <row r="19">
          <cell r="C19">
            <v>147892000</v>
          </cell>
        </row>
        <row r="32">
          <cell r="C32">
            <v>221070000</v>
          </cell>
        </row>
        <row r="40">
          <cell r="C40">
            <v>95212000</v>
          </cell>
        </row>
        <row r="57">
          <cell r="C57">
            <v>0</v>
          </cell>
        </row>
        <row r="78">
          <cell r="C78">
            <v>870639553</v>
          </cell>
        </row>
        <row r="99">
          <cell r="C99">
            <v>492011600</v>
          </cell>
        </row>
        <row r="100">
          <cell r="C100">
            <v>101597569</v>
          </cell>
        </row>
        <row r="101">
          <cell r="C101">
            <v>286388000</v>
          </cell>
        </row>
        <row r="102">
          <cell r="C102">
            <v>5000000</v>
          </cell>
        </row>
        <row r="103">
          <cell r="C103">
            <v>781026498</v>
          </cell>
        </row>
        <row r="116">
          <cell r="C116">
            <v>744076333</v>
          </cell>
        </row>
        <row r="147">
          <cell r="C147">
            <v>13151000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36"/>
  <sheetViews>
    <sheetView tabSelected="1" view="pageBreakPreview" zoomScaleNormal="115" zoomScaleSheetLayoutView="100" workbookViewId="0">
      <selection activeCell="D3" sqref="D3:E3"/>
    </sheetView>
  </sheetViews>
  <sheetFormatPr defaultRowHeight="12.75" x14ac:dyDescent="0.2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7" width="5.33203125" style="1" customWidth="1"/>
    <col min="8" max="16384" width="9.33203125" style="1"/>
  </cols>
  <sheetData>
    <row r="2" spans="1:7" ht="12.75" customHeight="1" x14ac:dyDescent="0.2">
      <c r="D2" s="3" t="s">
        <v>83</v>
      </c>
      <c r="E2" s="3"/>
    </row>
    <row r="3" spans="1:7" ht="12.75" customHeight="1" x14ac:dyDescent="0.2">
      <c r="D3" s="3" t="s">
        <v>82</v>
      </c>
      <c r="E3" s="3"/>
    </row>
    <row r="4" spans="1:7" ht="39.75" customHeight="1" x14ac:dyDescent="0.2">
      <c r="B4" s="4" t="s">
        <v>0</v>
      </c>
      <c r="C4" s="5"/>
      <c r="D4" s="5"/>
      <c r="E4" s="5"/>
      <c r="F4" s="6"/>
      <c r="G4" s="7"/>
    </row>
    <row r="5" spans="1:7" ht="14.25" thickBot="1" x14ac:dyDescent="0.25">
      <c r="E5" s="8" t="s">
        <v>1</v>
      </c>
      <c r="F5" s="6"/>
      <c r="G5" s="7"/>
    </row>
    <row r="6" spans="1:7" ht="18" customHeight="1" thickBot="1" x14ac:dyDescent="0.25">
      <c r="A6" s="9" t="s">
        <v>2</v>
      </c>
      <c r="B6" s="10" t="s">
        <v>3</v>
      </c>
      <c r="C6" s="11"/>
      <c r="D6" s="10" t="s">
        <v>4</v>
      </c>
      <c r="E6" s="12"/>
      <c r="F6" s="6"/>
      <c r="G6" s="7"/>
    </row>
    <row r="7" spans="1:7" s="16" customFormat="1" ht="35.25" customHeight="1" thickBot="1" x14ac:dyDescent="0.25">
      <c r="A7" s="13"/>
      <c r="B7" s="14" t="s">
        <v>5</v>
      </c>
      <c r="C7" s="15" t="s">
        <v>6</v>
      </c>
      <c r="D7" s="14" t="s">
        <v>5</v>
      </c>
      <c r="E7" s="15" t="s">
        <v>6</v>
      </c>
      <c r="F7" s="6"/>
      <c r="G7" s="7"/>
    </row>
    <row r="8" spans="1:7" s="21" customFormat="1" ht="12" customHeight="1" thickBot="1" x14ac:dyDescent="0.25">
      <c r="A8" s="17"/>
      <c r="B8" s="18" t="s">
        <v>7</v>
      </c>
      <c r="C8" s="19" t="s">
        <v>8</v>
      </c>
      <c r="D8" s="18" t="s">
        <v>9</v>
      </c>
      <c r="E8" s="20" t="s">
        <v>10</v>
      </c>
      <c r="F8" s="6"/>
      <c r="G8" s="7"/>
    </row>
    <row r="9" spans="1:7" ht="12.95" customHeight="1" x14ac:dyDescent="0.2">
      <c r="A9" s="22" t="s">
        <v>11</v>
      </c>
      <c r="B9" s="23" t="s">
        <v>12</v>
      </c>
      <c r="C9" s="24">
        <f>+'[1]1.sz.mell.'!C12</f>
        <v>385195114</v>
      </c>
      <c r="D9" s="23" t="s">
        <v>13</v>
      </c>
      <c r="E9" s="25">
        <f>+'[1]1.sz.mell.'!C99</f>
        <v>492011600</v>
      </c>
      <c r="F9" s="6"/>
      <c r="G9" s="7"/>
    </row>
    <row r="10" spans="1:7" ht="12.95" customHeight="1" x14ac:dyDescent="0.2">
      <c r="A10" s="26" t="s">
        <v>14</v>
      </c>
      <c r="B10" s="27" t="s">
        <v>15</v>
      </c>
      <c r="C10" s="28">
        <f>+'[1]1.sz.mell.'!C19</f>
        <v>147892000</v>
      </c>
      <c r="D10" s="27" t="s">
        <v>16</v>
      </c>
      <c r="E10" s="29">
        <f>+'[1]1.sz.mell.'!C100</f>
        <v>101597569</v>
      </c>
      <c r="F10" s="6"/>
      <c r="G10" s="7"/>
    </row>
    <row r="11" spans="1:7" ht="12.95" customHeight="1" x14ac:dyDescent="0.2">
      <c r="A11" s="26" t="s">
        <v>17</v>
      </c>
      <c r="B11" s="27" t="s">
        <v>18</v>
      </c>
      <c r="C11" s="28">
        <f>+'[1]1.sz.mell.'!C24</f>
        <v>0</v>
      </c>
      <c r="D11" s="27" t="s">
        <v>19</v>
      </c>
      <c r="E11" s="29">
        <f>+'[1]1.sz.mell.'!C101</f>
        <v>286388000</v>
      </c>
      <c r="F11" s="6"/>
      <c r="G11" s="7"/>
    </row>
    <row r="12" spans="1:7" ht="12.95" customHeight="1" x14ac:dyDescent="0.2">
      <c r="A12" s="26" t="s">
        <v>20</v>
      </c>
      <c r="B12" s="27" t="s">
        <v>21</v>
      </c>
      <c r="C12" s="28">
        <f>+'[1]1.sz.mell.'!C32</f>
        <v>221070000</v>
      </c>
      <c r="D12" s="27" t="s">
        <v>22</v>
      </c>
      <c r="E12" s="29">
        <f>+'[1]1.sz.mell.'!C102</f>
        <v>5000000</v>
      </c>
      <c r="F12" s="6"/>
      <c r="G12" s="7"/>
    </row>
    <row r="13" spans="1:7" ht="12.95" customHeight="1" x14ac:dyDescent="0.2">
      <c r="A13" s="26" t="s">
        <v>23</v>
      </c>
      <c r="B13" s="30" t="s">
        <v>24</v>
      </c>
      <c r="C13" s="28">
        <f>+'[1]1.sz.mell.'!C57</f>
        <v>0</v>
      </c>
      <c r="D13" s="27" t="s">
        <v>25</v>
      </c>
      <c r="E13" s="29">
        <f>+'[1]1.sz.mell.'!C103</f>
        <v>781026498</v>
      </c>
      <c r="F13" s="6"/>
      <c r="G13" s="7"/>
    </row>
    <row r="14" spans="1:7" ht="12.95" customHeight="1" x14ac:dyDescent="0.2">
      <c r="A14" s="26" t="s">
        <v>26</v>
      </c>
      <c r="B14" s="27" t="s">
        <v>27</v>
      </c>
      <c r="C14" s="31"/>
      <c r="D14" s="27" t="s">
        <v>28</v>
      </c>
      <c r="E14" s="29">
        <f>+'[1]1.sz.mell.'!C116</f>
        <v>744076333</v>
      </c>
      <c r="F14" s="6"/>
      <c r="G14" s="7"/>
    </row>
    <row r="15" spans="1:7" ht="12.95" customHeight="1" x14ac:dyDescent="0.2">
      <c r="A15" s="26" t="s">
        <v>29</v>
      </c>
      <c r="B15" s="27" t="s">
        <v>30</v>
      </c>
      <c r="C15" s="28">
        <f>+'[1]1.sz.mell.'!C40</f>
        <v>95212000</v>
      </c>
      <c r="D15" s="32"/>
      <c r="E15" s="33"/>
      <c r="F15" s="6"/>
      <c r="G15" s="7"/>
    </row>
    <row r="16" spans="1:7" ht="12.95" customHeight="1" x14ac:dyDescent="0.2">
      <c r="A16" s="26" t="s">
        <v>31</v>
      </c>
      <c r="B16" s="32"/>
      <c r="C16" s="34"/>
      <c r="D16" s="32"/>
      <c r="E16" s="33"/>
      <c r="F16" s="6"/>
      <c r="G16" s="7"/>
    </row>
    <row r="17" spans="1:7" ht="12.95" customHeight="1" x14ac:dyDescent="0.2">
      <c r="A17" s="26" t="s">
        <v>32</v>
      </c>
      <c r="B17" s="35"/>
      <c r="C17" s="36"/>
      <c r="D17" s="32"/>
      <c r="E17" s="33"/>
      <c r="F17" s="6"/>
      <c r="G17" s="7"/>
    </row>
    <row r="18" spans="1:7" ht="12.95" customHeight="1" x14ac:dyDescent="0.2">
      <c r="A18" s="26" t="s">
        <v>33</v>
      </c>
      <c r="B18" s="32"/>
      <c r="C18" s="34"/>
      <c r="D18" s="32"/>
      <c r="E18" s="33"/>
      <c r="F18" s="6"/>
      <c r="G18" s="7"/>
    </row>
    <row r="19" spans="1:7" ht="12.95" customHeight="1" x14ac:dyDescent="0.2">
      <c r="A19" s="26" t="s">
        <v>34</v>
      </c>
      <c r="B19" s="32"/>
      <c r="C19" s="34"/>
      <c r="D19" s="32"/>
      <c r="E19" s="33"/>
      <c r="F19" s="6"/>
      <c r="G19" s="7"/>
    </row>
    <row r="20" spans="1:7" ht="12.95" customHeight="1" thickBot="1" x14ac:dyDescent="0.25">
      <c r="A20" s="26" t="s">
        <v>35</v>
      </c>
      <c r="B20" s="37"/>
      <c r="C20" s="38"/>
      <c r="D20" s="32"/>
      <c r="E20" s="39"/>
      <c r="F20" s="6"/>
      <c r="G20" s="7"/>
    </row>
    <row r="21" spans="1:7" ht="15.95" customHeight="1" thickBot="1" x14ac:dyDescent="0.25">
      <c r="A21" s="40" t="s">
        <v>36</v>
      </c>
      <c r="B21" s="41" t="s">
        <v>37</v>
      </c>
      <c r="C21" s="42">
        <f>+C9+C10+C12+C13+C15+C16+C17+C18+C19+C20</f>
        <v>849369114</v>
      </c>
      <c r="D21" s="41" t="s">
        <v>38</v>
      </c>
      <c r="E21" s="43">
        <f>SUM(E9:E13)</f>
        <v>1666023667</v>
      </c>
      <c r="F21" s="6"/>
      <c r="G21" s="7"/>
    </row>
    <row r="22" spans="1:7" ht="12.95" customHeight="1" x14ac:dyDescent="0.2">
      <c r="A22" s="44" t="s">
        <v>39</v>
      </c>
      <c r="B22" s="45" t="s">
        <v>40</v>
      </c>
      <c r="C22" s="46">
        <f>SUM(C23:C26)</f>
        <v>870639553</v>
      </c>
      <c r="D22" s="47" t="s">
        <v>41</v>
      </c>
      <c r="E22" s="48"/>
      <c r="F22" s="6"/>
      <c r="G22" s="7"/>
    </row>
    <row r="23" spans="1:7" ht="12.95" customHeight="1" x14ac:dyDescent="0.2">
      <c r="A23" s="49" t="s">
        <v>42</v>
      </c>
      <c r="B23" s="50" t="s">
        <v>43</v>
      </c>
      <c r="C23" s="51">
        <f>+'[1]1.sz.mell.'!C78</f>
        <v>870639553</v>
      </c>
      <c r="D23" s="47" t="s">
        <v>44</v>
      </c>
      <c r="E23" s="52"/>
      <c r="F23" s="6"/>
      <c r="G23" s="7"/>
    </row>
    <row r="24" spans="1:7" ht="12.95" customHeight="1" x14ac:dyDescent="0.2">
      <c r="A24" s="49" t="s">
        <v>45</v>
      </c>
      <c r="B24" s="50" t="s">
        <v>46</v>
      </c>
      <c r="C24" s="51"/>
      <c r="D24" s="47" t="s">
        <v>47</v>
      </c>
      <c r="E24" s="52"/>
      <c r="F24" s="6"/>
      <c r="G24" s="7"/>
    </row>
    <row r="25" spans="1:7" ht="12.95" customHeight="1" x14ac:dyDescent="0.2">
      <c r="A25" s="49" t="s">
        <v>48</v>
      </c>
      <c r="B25" s="50" t="s">
        <v>49</v>
      </c>
      <c r="C25" s="51"/>
      <c r="D25" s="47" t="s">
        <v>50</v>
      </c>
      <c r="E25" s="52"/>
      <c r="F25" s="6"/>
      <c r="G25" s="7"/>
    </row>
    <row r="26" spans="1:7" ht="12.95" customHeight="1" x14ac:dyDescent="0.2">
      <c r="A26" s="49" t="s">
        <v>51</v>
      </c>
      <c r="B26" s="50" t="s">
        <v>52</v>
      </c>
      <c r="C26" s="51"/>
      <c r="D26" s="53" t="s">
        <v>53</v>
      </c>
      <c r="E26" s="52"/>
      <c r="F26" s="6"/>
      <c r="G26" s="7"/>
    </row>
    <row r="27" spans="1:7" ht="12.95" customHeight="1" x14ac:dyDescent="0.2">
      <c r="A27" s="49" t="s">
        <v>54</v>
      </c>
      <c r="B27" s="50" t="s">
        <v>55</v>
      </c>
      <c r="C27" s="51">
        <f>+C28+C29</f>
        <v>0</v>
      </c>
      <c r="D27" s="47" t="s">
        <v>56</v>
      </c>
      <c r="E27" s="52"/>
      <c r="F27" s="6"/>
      <c r="G27" s="7"/>
    </row>
    <row r="28" spans="1:7" ht="12.95" customHeight="1" x14ac:dyDescent="0.2">
      <c r="A28" s="44" t="s">
        <v>57</v>
      </c>
      <c r="B28" s="54" t="s">
        <v>58</v>
      </c>
      <c r="C28" s="55">
        <f>SUM(C29:C31)</f>
        <v>0</v>
      </c>
      <c r="D28" s="56" t="s">
        <v>59</v>
      </c>
      <c r="E28" s="52"/>
      <c r="F28" s="6"/>
      <c r="G28" s="7"/>
    </row>
    <row r="29" spans="1:7" ht="12.95" customHeight="1" x14ac:dyDescent="0.2">
      <c r="A29" s="49" t="s">
        <v>60</v>
      </c>
      <c r="B29" s="50" t="s">
        <v>61</v>
      </c>
      <c r="C29" s="51"/>
      <c r="D29" s="57" t="s">
        <v>62</v>
      </c>
      <c r="E29" s="48"/>
      <c r="F29" s="6"/>
      <c r="G29" s="7"/>
    </row>
    <row r="30" spans="1:7" ht="12.95" customHeight="1" x14ac:dyDescent="0.2">
      <c r="A30" s="26" t="s">
        <v>63</v>
      </c>
      <c r="B30" s="50" t="s">
        <v>64</v>
      </c>
      <c r="C30" s="58"/>
      <c r="D30" s="57" t="s">
        <v>65</v>
      </c>
      <c r="E30" s="52"/>
      <c r="F30" s="6"/>
      <c r="G30" s="7"/>
    </row>
    <row r="31" spans="1:7" ht="12.95" customHeight="1" thickBot="1" x14ac:dyDescent="0.25">
      <c r="A31" s="59" t="s">
        <v>66</v>
      </c>
      <c r="B31" s="60" t="s">
        <v>67</v>
      </c>
      <c r="C31" s="61"/>
      <c r="D31" s="62" t="s">
        <v>68</v>
      </c>
      <c r="E31" s="63">
        <f>+'[1]1.sz.mell.'!C147</f>
        <v>13151000</v>
      </c>
      <c r="F31" s="6"/>
      <c r="G31" s="7"/>
    </row>
    <row r="32" spans="1:7" ht="15.95" customHeight="1" thickBot="1" x14ac:dyDescent="0.25">
      <c r="A32" s="40" t="s">
        <v>69</v>
      </c>
      <c r="B32" s="41" t="s">
        <v>70</v>
      </c>
      <c r="C32" s="42">
        <f>+C22+C27+C30+C31</f>
        <v>870639553</v>
      </c>
      <c r="D32" s="41" t="s">
        <v>71</v>
      </c>
      <c r="E32" s="43">
        <f>SUM(E22:E31)</f>
        <v>13151000</v>
      </c>
      <c r="F32" s="6"/>
      <c r="G32" s="7"/>
    </row>
    <row r="33" spans="1:7" ht="13.5" thickBot="1" x14ac:dyDescent="0.25">
      <c r="A33" s="40" t="s">
        <v>72</v>
      </c>
      <c r="B33" s="64" t="s">
        <v>73</v>
      </c>
      <c r="C33" s="65">
        <f>+C21+C32</f>
        <v>1720008667</v>
      </c>
      <c r="D33" s="64" t="s">
        <v>74</v>
      </c>
      <c r="E33" s="66">
        <f>+E21+E32</f>
        <v>1679174667</v>
      </c>
      <c r="F33" s="6"/>
      <c r="G33" s="7"/>
    </row>
    <row r="34" spans="1:7" ht="13.5" thickBot="1" x14ac:dyDescent="0.25">
      <c r="A34" s="40" t="s">
        <v>75</v>
      </c>
      <c r="B34" s="64" t="s">
        <v>76</v>
      </c>
      <c r="C34" s="65">
        <f>IF(C21-E21&lt;0,E21-C21,"-")</f>
        <v>816654553</v>
      </c>
      <c r="D34" s="64" t="s">
        <v>77</v>
      </c>
      <c r="E34" s="67" t="str">
        <f>IF(C21-E21&gt;0,C21-E21,"-")</f>
        <v>-</v>
      </c>
      <c r="F34" s="6"/>
      <c r="G34" s="7"/>
    </row>
    <row r="35" spans="1:7" ht="13.5" thickBot="1" x14ac:dyDescent="0.25">
      <c r="A35" s="40" t="s">
        <v>78</v>
      </c>
      <c r="B35" s="64" t="s">
        <v>79</v>
      </c>
      <c r="C35" s="65" t="str">
        <f>IF(C21+C32-E33&lt;0,E33-(C21+C32),"-")</f>
        <v>-</v>
      </c>
      <c r="D35" s="64" t="s">
        <v>80</v>
      </c>
      <c r="E35" s="67">
        <f>IF(C21+C32-E33&gt;0,C21+C32-E33,"-")</f>
        <v>40834000</v>
      </c>
      <c r="F35" s="68" t="s">
        <v>81</v>
      </c>
      <c r="G35" s="7"/>
    </row>
    <row r="36" spans="1:7" ht="18.75" x14ac:dyDescent="0.2">
      <c r="B36" s="69"/>
      <c r="C36" s="69"/>
      <c r="D36" s="69"/>
    </row>
  </sheetData>
  <mergeCells count="4">
    <mergeCell ref="D2:E2"/>
    <mergeCell ref="D3:E3"/>
    <mergeCell ref="A6:A7"/>
    <mergeCell ref="B36:D36"/>
  </mergeCells>
  <printOptions horizontalCentered="1"/>
  <pageMargins left="0.33" right="0.48" top="0.9055118110236221" bottom="0.5" header="0.6692913385826772" footer="0.28000000000000003"/>
  <pageSetup paperSize="9" scale="94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2.sz.mell  </vt:lpstr>
      <vt:lpstr>'2.sz.mell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2018-05-23T13:33:13Z</dcterms:created>
  <dcterms:modified xsi:type="dcterms:W3CDTF">2018-05-23T13:33:41Z</dcterms:modified>
</cp:coreProperties>
</file>