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9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<sst xmlns="http://schemas.openxmlformats.org/spreadsheetml/2006/main" count="44" uniqueCount="32">
  <si>
    <t>Vasvári Pál Múzeum - Tanító tárgyi örökségünk - TÁMOP 3.2.8. B-12/1-2012-0016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</si>
  <si>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</si>
  <si>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</si>
  <si>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</si>
  <si>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</si>
  <si>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</si>
  <si>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</si>
  <si>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</si>
  <si>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</si>
  <si>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2014. előtt</t>
  </si>
  <si>
    <t>2014. évi</t>
  </si>
  <si>
    <t>2014. után</t>
  </si>
  <si>
    <t>Összesen</t>
  </si>
  <si>
    <t>Teljesítés %-a 
2014.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</si>
  <si>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</si>
  <si>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</si>
  <si>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</si>
  <si>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</si>
  <si>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</si>
  <si>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</si>
  <si>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</si>
  <si>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</si>
  <si>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</si>
  <si>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</si>
  <si>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</si>
  <si>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</si>
  <si>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</si>
  <si>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</si>
  <si>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</si>
  <si>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2014.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</si>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</sst>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on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>
      <alignment vertical="center" wrapText="1"/>
      <protection/>
    </xf>
    <xf numFmtId="164" fontId="20" fillId="0" borderId="0" xfId="100" applyNumberFormat="1" applyFont="1" applyFill="1" applyAlignment="1">
      <alignment vertical="center" wrapText="1"/>
      <protection/>
    </xf>
    <xf numFmtId="164" fontId="21" fillId="0" borderId="19" xfId="100" applyNumberFormat="1" applyFont="1" applyFill="1" applyBorder="1" applyAlignment="1">
      <alignment horizontal="right" vertical="center"/>
      <protection/>
    </xf>
    <xf numFmtId="164" fontId="22" fillId="0" borderId="20" xfId="100" applyNumberFormat="1" applyFont="1" applyFill="1" applyBorder="1" applyAlignment="1">
      <alignment horizontal="center" vertical="center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2" xfId="100" applyNumberFormat="1" applyFont="1" applyFill="1" applyBorder="1" applyAlignment="1">
      <alignment horizontal="center" vertical="center" wrapText="1"/>
      <protection/>
    </xf>
    <xf numFmtId="164" fontId="22" fillId="0" borderId="23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4" xfId="100" applyNumberFormat="1" applyFont="1" applyFill="1" applyBorder="1" applyAlignment="1">
      <alignment horizontal="center" vertical="center" wrapText="1"/>
      <protection/>
    </xf>
    <xf numFmtId="164" fontId="24" fillId="0" borderId="0" xfId="100" applyNumberFormat="1" applyFont="1" applyFill="1" applyAlignment="1">
      <alignment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5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4" fillId="0" borderId="0" xfId="100" applyNumberFormat="1" applyFont="1" applyFill="1" applyAlignment="1">
      <alignment horizontal="center" vertical="center"/>
      <protection/>
    </xf>
    <xf numFmtId="164" fontId="23" fillId="0" borderId="25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 wrapText="1"/>
      <protection/>
    </xf>
    <xf numFmtId="49" fontId="25" fillId="0" borderId="27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/>
      <protection locked="0"/>
    </xf>
    <xf numFmtId="3" fontId="25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100" applyNumberFormat="1" applyFont="1" applyFill="1" applyBorder="1" applyAlignment="1">
      <alignment horizontal="right" vertical="center" wrapText="1"/>
      <protection/>
    </xf>
    <xf numFmtId="4" fontId="23" fillId="0" borderId="22" xfId="100" applyNumberFormat="1" applyFont="1" applyFill="1" applyBorder="1" applyAlignment="1">
      <alignment horizontal="right" vertical="center" wrapText="1"/>
      <protection/>
    </xf>
    <xf numFmtId="49" fontId="26" fillId="0" borderId="30" xfId="100" applyNumberFormat="1" applyFont="1" applyFill="1" applyBorder="1" applyAlignment="1" quotePrefix="1">
      <alignment horizontal="left" vertical="center" indent="1"/>
      <protection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100" applyNumberFormat="1" applyFont="1" applyFill="1" applyBorder="1" applyAlignment="1">
      <alignment horizontal="right" vertical="center" wrapText="1"/>
      <protection/>
    </xf>
    <xf numFmtId="4" fontId="26" fillId="0" borderId="28" xfId="100" applyNumberFormat="1" applyFont="1" applyFill="1" applyBorder="1" applyAlignment="1" applyProtection="1">
      <alignment vertical="center" wrapText="1"/>
      <protection locked="0"/>
    </xf>
    <xf numFmtId="49" fontId="25" fillId="0" borderId="30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100" applyNumberFormat="1" applyFont="1" applyFill="1" applyBorder="1" applyAlignment="1">
      <alignment vertical="center" wrapText="1"/>
      <protection/>
    </xf>
    <xf numFmtId="4" fontId="25" fillId="0" borderId="28" xfId="100" applyNumberFormat="1" applyFont="1" applyFill="1" applyBorder="1" applyAlignment="1" applyProtection="1">
      <alignment vertical="center" wrapText="1"/>
      <protection locked="0"/>
    </xf>
    <xf numFmtId="3" fontId="23" fillId="0" borderId="28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100" applyNumberFormat="1" applyFont="1" applyFill="1" applyBorder="1" applyAlignment="1" applyProtection="1">
      <alignment horizontal="lef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100" applyNumberFormat="1" applyFont="1" applyFill="1" applyBorder="1" applyAlignment="1">
      <alignment horizontal="right" vertical="center" wrapText="1"/>
      <protection/>
    </xf>
    <xf numFmtId="4" fontId="25" fillId="0" borderId="32" xfId="100" applyNumberFormat="1" applyFont="1" applyFill="1" applyBorder="1" applyAlignment="1" applyProtection="1">
      <alignment vertical="center" wrapText="1"/>
      <protection locked="0"/>
    </xf>
    <xf numFmtId="49" fontId="23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100" applyNumberFormat="1" applyFont="1" applyFill="1" applyBorder="1" applyAlignment="1">
      <alignment vertical="center"/>
      <protection/>
    </xf>
    <xf numFmtId="4" fontId="25" fillId="0" borderId="21" xfId="100" applyNumberFormat="1" applyFont="1" applyFill="1" applyBorder="1" applyAlignment="1" applyProtection="1">
      <alignment vertical="center" wrapText="1"/>
      <protection locked="0"/>
    </xf>
    <xf numFmtId="49" fontId="23" fillId="0" borderId="35" xfId="100" applyNumberFormat="1" applyFont="1" applyFill="1" applyBorder="1" applyAlignment="1" applyProtection="1">
      <alignment vertical="center"/>
      <protection locked="0"/>
    </xf>
    <xf numFmtId="49" fontId="23" fillId="0" borderId="35" xfId="100" applyNumberFormat="1" applyFont="1" applyFill="1" applyBorder="1" applyAlignment="1" applyProtection="1">
      <alignment horizontal="right" vertical="center"/>
      <protection locked="0"/>
    </xf>
    <xf numFmtId="3" fontId="25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100" applyNumberFormat="1" applyFont="1" applyFill="1" applyBorder="1" applyAlignment="1" applyProtection="1">
      <alignment vertical="center"/>
      <protection locked="0"/>
    </xf>
    <xf numFmtId="49" fontId="23" fillId="0" borderId="19" xfId="100" applyNumberFormat="1" applyFont="1" applyFill="1" applyBorder="1" applyAlignment="1" applyProtection="1">
      <alignment horizontal="right" vertical="center"/>
      <protection locked="0"/>
    </xf>
    <xf numFmtId="3" fontId="25" fillId="0" borderId="19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100" applyNumberFormat="1" applyFont="1" applyFill="1" applyBorder="1" applyAlignment="1">
      <alignment horizontal="left" vertical="center"/>
      <protection/>
    </xf>
    <xf numFmtId="3" fontId="25" fillId="0" borderId="2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0" xfId="100" applyNumberFormat="1" applyFont="1" applyFill="1" applyBorder="1" applyAlignment="1" applyProtection="1">
      <alignment horizontal="right" vertical="center" wrapText="1"/>
      <protection/>
    </xf>
    <xf numFmtId="3" fontId="23" fillId="0" borderId="29" xfId="100" applyNumberFormat="1" applyFont="1" applyFill="1" applyBorder="1" applyAlignment="1">
      <alignment horizontal="right" vertical="center" wrapText="1"/>
      <protection/>
    </xf>
    <xf numFmtId="49" fontId="25" fillId="0" borderId="37" xfId="100" applyNumberFormat="1" applyFont="1" applyFill="1" applyBorder="1" applyAlignment="1">
      <alignment horizontal="left" vertical="center"/>
      <protection/>
    </xf>
    <xf numFmtId="164" fontId="23" fillId="0" borderId="30" xfId="100" applyNumberFormat="1" applyFont="1" applyFill="1" applyBorder="1" applyAlignment="1" applyProtection="1">
      <alignment horizontal="right" vertical="center" wrapText="1"/>
      <protection/>
    </xf>
    <xf numFmtId="3" fontId="23" fillId="0" borderId="28" xfId="100" applyNumberFormat="1" applyFont="1" applyFill="1" applyBorder="1" applyAlignment="1">
      <alignment horizontal="right" vertical="center" wrapText="1"/>
      <protection/>
    </xf>
    <xf numFmtId="49" fontId="25" fillId="0" borderId="37" xfId="100" applyNumberFormat="1" applyFont="1" applyFill="1" applyBorder="1" applyAlignment="1" applyProtection="1">
      <alignment horizontal="left" vertical="center"/>
      <protection locked="0"/>
    </xf>
    <xf numFmtId="3" fontId="23" fillId="0" borderId="28" xfId="100" applyNumberFormat="1" applyFont="1" applyFill="1" applyBorder="1" applyAlignment="1">
      <alignment vertical="center" wrapText="1"/>
      <protection/>
    </xf>
    <xf numFmtId="49" fontId="25" fillId="0" borderId="38" xfId="100" applyNumberFormat="1" applyFont="1" applyFill="1" applyBorder="1" applyAlignment="1" applyProtection="1">
      <alignment horizontal="lef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1" xfId="100" applyNumberFormat="1" applyFont="1" applyFill="1" applyBorder="1" applyAlignment="1" applyProtection="1">
      <alignment horizontal="right" vertical="center" wrapText="1"/>
      <protection/>
    </xf>
    <xf numFmtId="3" fontId="25" fillId="0" borderId="33" xfId="100" applyNumberFormat="1" applyFont="1" applyFill="1" applyBorder="1" applyAlignment="1" applyProtection="1">
      <alignment vertical="center" wrapText="1"/>
      <protection locked="0"/>
    </xf>
    <xf numFmtId="165" fontId="23" fillId="0" borderId="21" xfId="100" applyNumberFormat="1" applyFont="1" applyFill="1" applyBorder="1" applyAlignment="1">
      <alignment horizontal="left" vertical="center" wrapText="1" indent="1"/>
      <protection/>
    </xf>
    <xf numFmtId="165" fontId="27" fillId="0" borderId="35" xfId="100" applyNumberFormat="1" applyFont="1" applyFill="1" applyBorder="1" applyAlignment="1">
      <alignment horizontal="left" vertical="center" wrapText="1"/>
      <protection/>
    </xf>
    <xf numFmtId="165" fontId="27" fillId="0" borderId="0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center"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39" xfId="100" applyNumberFormat="1" applyFont="1" applyFill="1" applyBorder="1" applyAlignment="1">
      <alignment horizontal="center" vertical="center" wrapText="1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0" xfId="100" applyNumberFormat="1" applyFill="1" applyBorder="1" applyAlignment="1" applyProtection="1">
      <alignment horizontal="lef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164" fontId="18" fillId="0" borderId="43" xfId="100" applyNumberFormat="1" applyFill="1" applyBorder="1" applyAlignment="1" applyProtection="1">
      <alignment horizontal="left" vertical="center" wrapText="1"/>
      <protection locked="0"/>
    </xf>
    <xf numFmtId="3" fontId="25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39" xfId="100" applyNumberFormat="1" applyFont="1" applyFill="1" applyBorder="1" applyAlignment="1">
      <alignment horizontal="left" vertical="center" wrapText="1" indent="2"/>
      <protection/>
    </xf>
    <xf numFmtId="164" fontId="23" fillId="0" borderId="21" xfId="100" applyNumberFormat="1" applyFont="1" applyFill="1" applyBorder="1" applyAlignment="1">
      <alignment horizontal="right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1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J21" sqref="J21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2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>IF((C9&lt;&gt;0),ROUND((L9/C9)*100,1),"")</f>
      </c>
    </row>
    <row r="10" spans="1:13" ht="12.75" customHeight="1">
      <c r="A10" s="34" t="s">
        <v>18</v>
      </c>
      <c r="B10" s="24">
        <f t="shared" si="0"/>
        <v>20000</v>
      </c>
      <c r="C10" s="24">
        <f t="shared" si="0"/>
        <v>20000</v>
      </c>
      <c r="D10" s="35">
        <v>20000</v>
      </c>
      <c r="E10" s="35">
        <v>19000</v>
      </c>
      <c r="F10" s="35"/>
      <c r="G10" s="35">
        <v>1000</v>
      </c>
      <c r="H10" s="35"/>
      <c r="I10" s="35"/>
      <c r="J10" s="35">
        <v>19000</v>
      </c>
      <c r="K10" s="35">
        <v>1000</v>
      </c>
      <c r="L10" s="32">
        <f t="shared" si="1"/>
        <v>20000</v>
      </c>
      <c r="M10" s="36">
        <f>IF((C10&lt;&gt;0),ROUND((L10/C10)*100,1),"")</f>
        <v>100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>IF((C11&lt;&gt;0),ROUND((L11/C11)*100,1),"")</f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>IF((C12&lt;&gt;0),ROUND((L12/C12)*100,1),"")</f>
      </c>
    </row>
    <row r="13" spans="1:13" ht="12.75" customHeight="1">
      <c r="A13" s="34"/>
      <c r="B13" s="24"/>
      <c r="C13" s="24"/>
      <c r="D13" s="35"/>
      <c r="E13" s="35"/>
      <c r="F13" s="35"/>
      <c r="G13" s="35"/>
      <c r="H13" s="38"/>
      <c r="I13" s="38"/>
      <c r="J13" s="38"/>
      <c r="K13" s="39"/>
      <c r="L13" s="32">
        <f t="shared" si="1"/>
        <v>0</v>
      </c>
      <c r="M13" s="36"/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>IF((C14&lt;&gt;0),ROUND((L14/C14)*100,1),"")</f>
      </c>
    </row>
    <row r="15" spans="1:13" ht="12.75" customHeight="1" thickBot="1">
      <c r="A15" s="45" t="s">
        <v>21</v>
      </c>
      <c r="B15" s="46">
        <f aca="true" t="shared" si="2" ref="B15:K15">B8+SUM(B10:B14)</f>
        <v>20000</v>
      </c>
      <c r="C15" s="46">
        <f t="shared" si="2"/>
        <v>20000</v>
      </c>
      <c r="D15" s="46">
        <f t="shared" si="2"/>
        <v>20000</v>
      </c>
      <c r="E15" s="46">
        <f t="shared" si="2"/>
        <v>19000</v>
      </c>
      <c r="F15" s="46">
        <f t="shared" si="2"/>
        <v>0</v>
      </c>
      <c r="G15" s="46">
        <f t="shared" si="2"/>
        <v>1000</v>
      </c>
      <c r="H15" s="46">
        <f t="shared" si="2"/>
        <v>0</v>
      </c>
      <c r="I15" s="46">
        <f t="shared" si="2"/>
        <v>0</v>
      </c>
      <c r="J15" s="46">
        <f t="shared" si="2"/>
        <v>19000</v>
      </c>
      <c r="K15" s="46">
        <f t="shared" si="2"/>
        <v>1000</v>
      </c>
      <c r="L15" s="46">
        <f t="shared" si="1"/>
        <v>20000</v>
      </c>
      <c r="M15" s="47"/>
    </row>
    <row r="16" spans="1:13" ht="9.75" customHeight="1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 thickBot="1">
      <c r="A17" s="51" t="s">
        <v>22</v>
      </c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12.75" customHeight="1">
      <c r="A18" s="55" t="s">
        <v>23</v>
      </c>
      <c r="B18" s="24">
        <f aca="true" t="shared" si="3" ref="B18:C21">SUM(D18,F18,H18)</f>
        <v>5602</v>
      </c>
      <c r="C18" s="24">
        <f t="shared" si="3"/>
        <v>5602</v>
      </c>
      <c r="D18" s="25">
        <v>5602</v>
      </c>
      <c r="E18" s="26">
        <v>5602</v>
      </c>
      <c r="F18" s="25"/>
      <c r="G18" s="25"/>
      <c r="H18" s="56"/>
      <c r="I18" s="56"/>
      <c r="J18" s="56">
        <v>6132</v>
      </c>
      <c r="K18" s="56">
        <v>75</v>
      </c>
      <c r="L18" s="57">
        <f aca="true" t="shared" si="4" ref="L18:L25">J18+K18</f>
        <v>6207</v>
      </c>
      <c r="M18" s="58">
        <f aca="true" t="shared" si="5" ref="M18:M25">IF((C18&lt;&gt;0),ROUND((L18/C18)*100,1),"")</f>
        <v>110.8</v>
      </c>
    </row>
    <row r="19" spans="1:13" ht="12.75" customHeight="1">
      <c r="A19" s="59" t="s">
        <v>24</v>
      </c>
      <c r="B19" s="24">
        <f t="shared" si="3"/>
        <v>0</v>
      </c>
      <c r="C19" s="24">
        <f t="shared" si="3"/>
        <v>0</v>
      </c>
      <c r="D19" s="35"/>
      <c r="E19" s="35"/>
      <c r="F19" s="35"/>
      <c r="G19" s="35"/>
      <c r="H19" s="39"/>
      <c r="I19" s="39"/>
      <c r="J19" s="39"/>
      <c r="K19" s="39"/>
      <c r="L19" s="60">
        <f t="shared" si="4"/>
        <v>0</v>
      </c>
      <c r="M19" s="61">
        <f t="shared" si="5"/>
      </c>
    </row>
    <row r="20" spans="1:13" ht="12.75" customHeight="1">
      <c r="A20" s="59" t="s">
        <v>25</v>
      </c>
      <c r="B20" s="24">
        <f t="shared" si="3"/>
        <v>13951</v>
      </c>
      <c r="C20" s="24">
        <f t="shared" si="3"/>
        <v>13951</v>
      </c>
      <c r="D20" s="35">
        <v>13951</v>
      </c>
      <c r="E20" s="35">
        <v>9704</v>
      </c>
      <c r="F20" s="35"/>
      <c r="G20" s="35">
        <v>4247</v>
      </c>
      <c r="H20" s="39"/>
      <c r="I20" s="39"/>
      <c r="J20" s="39">
        <v>13340</v>
      </c>
      <c r="K20" s="39">
        <v>6</v>
      </c>
      <c r="L20" s="60">
        <f t="shared" si="4"/>
        <v>13346</v>
      </c>
      <c r="M20" s="61">
        <f t="shared" si="5"/>
        <v>95.7</v>
      </c>
    </row>
    <row r="21" spans="1:13" ht="12.75" customHeight="1">
      <c r="A21" s="59" t="s">
        <v>26</v>
      </c>
      <c r="B21" s="24">
        <f t="shared" si="3"/>
        <v>447</v>
      </c>
      <c r="C21" s="24">
        <f t="shared" si="3"/>
        <v>447</v>
      </c>
      <c r="D21" s="35">
        <v>447</v>
      </c>
      <c r="E21" s="35"/>
      <c r="F21" s="35"/>
      <c r="G21" s="35">
        <v>447</v>
      </c>
      <c r="H21" s="39"/>
      <c r="I21" s="39"/>
      <c r="J21" s="39">
        <v>447</v>
      </c>
      <c r="K21" s="39"/>
      <c r="L21" s="60">
        <f t="shared" si="4"/>
        <v>447</v>
      </c>
      <c r="M21" s="61">
        <f t="shared" si="5"/>
        <v>100</v>
      </c>
    </row>
    <row r="22" spans="1:13" ht="12.75" customHeight="1">
      <c r="A22" s="62"/>
      <c r="B22" s="24"/>
      <c r="C22" s="35"/>
      <c r="D22" s="35"/>
      <c r="E22" s="35"/>
      <c r="F22" s="35"/>
      <c r="G22" s="35"/>
      <c r="H22" s="39"/>
      <c r="I22" s="39"/>
      <c r="J22" s="39"/>
      <c r="K22" s="39"/>
      <c r="L22" s="60">
        <f t="shared" si="4"/>
        <v>0</v>
      </c>
      <c r="M22" s="61">
        <f t="shared" si="5"/>
      </c>
    </row>
    <row r="23" spans="1:13" ht="12.75" customHeight="1">
      <c r="A23" s="62"/>
      <c r="B23" s="24"/>
      <c r="C23" s="35"/>
      <c r="D23" s="35"/>
      <c r="E23" s="35"/>
      <c r="F23" s="35"/>
      <c r="G23" s="35"/>
      <c r="H23" s="39"/>
      <c r="I23" s="39"/>
      <c r="J23" s="39"/>
      <c r="K23" s="39"/>
      <c r="L23" s="60">
        <f t="shared" si="4"/>
        <v>0</v>
      </c>
      <c r="M23" s="63">
        <f t="shared" si="5"/>
      </c>
    </row>
    <row r="24" spans="1:13" ht="12.75" customHeight="1" thickBot="1">
      <c r="A24" s="64"/>
      <c r="B24" s="41"/>
      <c r="C24" s="42"/>
      <c r="D24" s="42"/>
      <c r="E24" s="42"/>
      <c r="F24" s="42"/>
      <c r="G24" s="42"/>
      <c r="H24" s="65"/>
      <c r="I24" s="65"/>
      <c r="J24" s="65"/>
      <c r="K24" s="65"/>
      <c r="L24" s="66">
        <f t="shared" si="4"/>
        <v>0</v>
      </c>
      <c r="M24" s="67">
        <f t="shared" si="5"/>
      </c>
    </row>
    <row r="25" spans="1:13" ht="13.5" customHeight="1" thickBot="1">
      <c r="A25" s="68" t="s">
        <v>27</v>
      </c>
      <c r="B25" s="46">
        <f aca="true" t="shared" si="6" ref="B25:K25">SUM(B18:B24)</f>
        <v>20000</v>
      </c>
      <c r="C25" s="46">
        <f t="shared" si="6"/>
        <v>20000</v>
      </c>
      <c r="D25" s="46">
        <f t="shared" si="6"/>
        <v>20000</v>
      </c>
      <c r="E25" s="46">
        <f t="shared" si="6"/>
        <v>15306</v>
      </c>
      <c r="F25" s="46">
        <f t="shared" si="6"/>
        <v>0</v>
      </c>
      <c r="G25" s="46">
        <f t="shared" si="6"/>
        <v>4694</v>
      </c>
      <c r="H25" s="46">
        <f t="shared" si="6"/>
        <v>0</v>
      </c>
      <c r="I25" s="46">
        <f t="shared" si="6"/>
        <v>0</v>
      </c>
      <c r="J25" s="46">
        <f t="shared" si="6"/>
        <v>19919</v>
      </c>
      <c r="K25" s="46">
        <f t="shared" si="6"/>
        <v>81</v>
      </c>
      <c r="L25" s="46">
        <f t="shared" si="4"/>
        <v>20000</v>
      </c>
      <c r="M25" s="61">
        <f t="shared" si="5"/>
        <v>100</v>
      </c>
    </row>
    <row r="26" spans="1:13" ht="10.5" customHeight="1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6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5" customHeight="1">
      <c r="A28" s="71" t="s">
        <v>29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2:13" ht="12" customHeight="1" thickBot="1">
      <c r="L29" s="6" t="s">
        <v>1</v>
      </c>
      <c r="M29" s="6"/>
    </row>
    <row r="30" spans="1:13" ht="13.5" thickBot="1">
      <c r="A30" s="72" t="s">
        <v>30</v>
      </c>
      <c r="B30" s="73"/>
      <c r="C30" s="73"/>
      <c r="D30" s="73"/>
      <c r="E30" s="73"/>
      <c r="F30" s="73"/>
      <c r="G30" s="73"/>
      <c r="H30" s="73"/>
      <c r="I30" s="73"/>
      <c r="J30" s="73"/>
      <c r="K30" s="74" t="s">
        <v>5</v>
      </c>
      <c r="L30" s="74" t="s">
        <v>6</v>
      </c>
      <c r="M30" s="74" t="s">
        <v>4</v>
      </c>
    </row>
    <row r="31" spans="1:13" ht="12.7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78"/>
      <c r="M31" s="78"/>
    </row>
    <row r="32" spans="1:13" ht="13.5" thickBo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65"/>
      <c r="M32" s="65"/>
    </row>
    <row r="33" spans="1:13" ht="13.5" thickBot="1">
      <c r="A33" s="82" t="s">
        <v>31</v>
      </c>
      <c r="B33" s="83"/>
      <c r="C33" s="83"/>
      <c r="D33" s="83"/>
      <c r="E33" s="83"/>
      <c r="F33" s="83"/>
      <c r="G33" s="83"/>
      <c r="H33" s="83"/>
      <c r="I33" s="83"/>
      <c r="J33" s="83"/>
      <c r="K33" s="84">
        <f>SUM(K31:K32)</f>
        <v>0</v>
      </c>
      <c r="L33" s="84">
        <f>SUM(L31:L32)</f>
        <v>0</v>
      </c>
      <c r="M33" s="84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15.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2015-05-28T07:31:39Z</dcterms:created>
  <dcterms:modified xsi:type="dcterms:W3CDTF">2015-05-28T07:31:40Z</dcterms:modified>
  <cp:category/>
  <cp:version/>
  <cp:contentType/>
  <cp:contentStatus/>
</cp:coreProperties>
</file>