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2120" windowHeight="84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<sst xmlns="http://schemas.openxmlformats.org/spreadsheetml/2006/main" count="82" uniqueCount="74">
  <si>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>KÖLTSÉGVETÉSI TÁMOGATÁS</t>
  </si>
  <si>
    <t>Helyi önkormányzatok ált.működésének és ágazati feladatainak támogatása</t>
  </si>
  <si>
    <t>2012.évi CCIV. törvény 2.sz.melléklete szerint</t>
  </si>
  <si>
    <t>Eredeti előir.</t>
  </si>
  <si>
    <t>Eddigi módosítás</t>
  </si>
  <si>
    <t>Módosítási javaslat</t>
  </si>
  <si>
    <t>Módosított előirányzat</t>
  </si>
  <si>
    <t>I.</t>
  </si>
  <si>
    <t>A helyi önkormányzatok működésének általános támogatása</t>
  </si>
  <si>
    <t xml:space="preserve">a) </t>
  </si>
  <si>
    <t>Önkormányzati hivatal működésének támogatása</t>
  </si>
  <si>
    <t>b)</t>
  </si>
  <si>
    <t xml:space="preserve">Településüzemeltetéshez kapcsolódó feladatellátás támogatása </t>
  </si>
  <si>
    <t xml:space="preserve">ba)  </t>
  </si>
  <si>
    <t>Zöldterület-gazdálkodással kapcsolatos feladatok</t>
  </si>
  <si>
    <t xml:space="preserve">bb)  </t>
  </si>
  <si>
    <t>Közvilágítás fenntartásának tám</t>
  </si>
  <si>
    <t xml:space="preserve">bc)  </t>
  </si>
  <si>
    <t>Köztemető fenntartással kapcsolatos feladatok</t>
  </si>
  <si>
    <t xml:space="preserve">bd)  </t>
  </si>
  <si>
    <t>Közutak fenntartásának támogatása</t>
  </si>
  <si>
    <t>Településüzemeltetés összesen:</t>
  </si>
  <si>
    <t>c)</t>
  </si>
  <si>
    <t>Beszámítás összege</t>
  </si>
  <si>
    <t>d)</t>
  </si>
  <si>
    <t>Egyéb kötelező önkormányzati feladatok ellátása</t>
  </si>
  <si>
    <t>Általános feladatok támogatása összesen:</t>
  </si>
  <si>
    <t>II.</t>
  </si>
  <si>
    <t>Köznevelési feladatok támogatása</t>
  </si>
  <si>
    <t>a)</t>
  </si>
  <si>
    <t>Óvodapedagógusok bérének támogatása</t>
  </si>
  <si>
    <t>Nevelőmunkát segítők támogatása</t>
  </si>
  <si>
    <t xml:space="preserve">    Bértámogatás összesen:</t>
  </si>
  <si>
    <t>Óvodaműködtetési támogatás</t>
  </si>
  <si>
    <t>Ingyenes és kedvezményes gyermekétkeztetés támogatása</t>
  </si>
  <si>
    <t>Köznevelési támogatás összesen:</t>
  </si>
  <si>
    <t>III.</t>
  </si>
  <si>
    <t>Települési Önkormányzatok szociális és gyermekjóléti   feladatainak támogatása</t>
  </si>
  <si>
    <t>1/</t>
  </si>
  <si>
    <t>Egyes jövedelempótló támogatások kiegészítése</t>
  </si>
  <si>
    <t xml:space="preserve"> - rendszeres szoc.segély 90 %-a</t>
  </si>
  <si>
    <t xml:space="preserve"> - lakásfenntartási támogatás 90 %-a</t>
  </si>
  <si>
    <t>FHT 80 %-a</t>
  </si>
  <si>
    <t>2012.dec.hóra járó ápolási díj 75 %-a</t>
  </si>
  <si>
    <t>f)</t>
  </si>
  <si>
    <t>óvodáztatási támogatás  100 %-a</t>
  </si>
  <si>
    <t xml:space="preserve">     összesen</t>
  </si>
  <si>
    <t>2/</t>
  </si>
  <si>
    <t>Hozzájárulás pénzbeni szociális ellátásokhoz:</t>
  </si>
  <si>
    <t>3/</t>
  </si>
  <si>
    <t>Szociális étkeztetés</t>
  </si>
  <si>
    <t>IV.</t>
  </si>
  <si>
    <t>Települési önkormányzatok kulturális feladatainak támogatása</t>
  </si>
  <si>
    <t>Könyvtári, közművelődési feladatok támogatása</t>
  </si>
  <si>
    <t xml:space="preserve">  Általános működési támogatás összesen:</t>
  </si>
  <si>
    <t>KÖZPONTOSÍTOTT ELŐIRÁNYZAT</t>
  </si>
  <si>
    <t>2012.évi CCIV. törvény 3.sz.melléklete szerint</t>
  </si>
  <si>
    <t>15.</t>
  </si>
  <si>
    <t>Üdülőhelyi feladatok támogatása</t>
  </si>
  <si>
    <t>17.</t>
  </si>
  <si>
    <t>Lakott külterülettel kapcsolatos támogatás</t>
  </si>
  <si>
    <t>Központosított támogatás előirányzat összesen:</t>
  </si>
  <si>
    <t>HELYI ÖNKORMÁNYZATOK KIEGÉSZÍTŐ TÁMOGATÁSAI</t>
  </si>
  <si>
    <t>2012.évi CCIV. törvény 4.sz.melléklete szerint</t>
  </si>
  <si>
    <t xml:space="preserve">A helyi Önkormányzatok működőképessége megőrzését  </t>
  </si>
  <si>
    <t>szolgálókiegészítő támogatás</t>
  </si>
  <si>
    <t>Szerkezetátalakítási tartalék</t>
  </si>
  <si>
    <t>Vis-maior támogatás</t>
  </si>
  <si>
    <t>KÖLTSÉGVETÉSI TÁMOGATÁS ÖSSZESEN:</t>
  </si>
  <si>
    <t>2013. évi teljesítés</t>
  </si>
  <si>
    <t>18.</t>
  </si>
  <si>
    <t>2012. évről áthúzódó bérkompenzáció</t>
  </si>
  <si>
    <t xml:space="preserve">Egyéb központi támogatás </t>
  </si>
  <si>
    <t>5. melléklet 5/2014.(05.07)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</si>
</sst>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4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3" fontId="6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vertical="center"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3" fontId="3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1" fillId="0" borderId="0" xfId="54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érleg_összesítés2012_félév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4" sqref="A4:I51"/>
    </sheetView>
  </sheetViews>
  <sheetFormatPr defaultColWidth="9.00390625" defaultRowHeight="12.75"/>
  <cols>
    <col min="1" max="2" width="3.125" style="6" customWidth="1"/>
    <col min="3" max="3" width="4.00390625" style="6" customWidth="1"/>
    <col min="4" max="4" width="41.625" style="6" customWidth="1"/>
    <col min="5" max="5" width="9.25390625" style="6" customWidth="1"/>
    <col min="6" max="6" width="8.875" style="6" customWidth="1"/>
    <col min="7" max="7" width="8.75390625" style="6" customWidth="1"/>
    <col min="8" max="8" width="9.125" style="6" customWidth="1"/>
    <col min="9" max="9" width="9.125" style="7" customWidth="1"/>
  </cols>
  <sheetData>
    <row r="1" spans="1:9" ht="12.75">
      <c r="A1" s="47" t="s">
        <v>73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ht="13.5" thickBot="1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ht="22.5">
      <c r="A4" s="25" t="s">
        <v>2</v>
      </c>
      <c r="B4" s="26"/>
      <c r="C4" s="26"/>
      <c r="D4" s="26"/>
      <c r="E4" s="27" t="s">
        <v>3</v>
      </c>
      <c r="F4" s="27" t="s">
        <v>4</v>
      </c>
      <c r="G4" s="27" t="s">
        <v>5</v>
      </c>
      <c r="H4" s="27" t="s">
        <v>6</v>
      </c>
      <c r="I4" s="28" t="s">
        <v>69</v>
      </c>
    </row>
    <row r="5" spans="1:9" ht="12.75">
      <c r="A5" s="29" t="s">
        <v>7</v>
      </c>
      <c r="B5" s="11" t="s">
        <v>8</v>
      </c>
      <c r="C5" s="11"/>
      <c r="D5" s="11"/>
      <c r="E5" s="12"/>
      <c r="F5" s="12"/>
      <c r="G5" s="12"/>
      <c r="H5" s="12"/>
      <c r="I5" s="30"/>
    </row>
    <row r="6" spans="1:9" ht="12.75">
      <c r="A6" s="31"/>
      <c r="B6" s="12" t="s">
        <v>9</v>
      </c>
      <c r="C6" s="12" t="s">
        <v>10</v>
      </c>
      <c r="D6" s="12"/>
      <c r="E6" s="13">
        <v>9287867</v>
      </c>
      <c r="F6" s="12">
        <v>0</v>
      </c>
      <c r="G6" s="13">
        <v>33038</v>
      </c>
      <c r="H6" s="13">
        <f aca="true" t="shared" si="0" ref="H6:H14">SUM(E6:G6)</f>
        <v>9320905</v>
      </c>
      <c r="I6" s="32">
        <v>9320905</v>
      </c>
    </row>
    <row r="7" spans="1:9" ht="12.75">
      <c r="A7" s="31"/>
      <c r="B7" s="12" t="s">
        <v>11</v>
      </c>
      <c r="C7" s="12" t="s">
        <v>12</v>
      </c>
      <c r="D7" s="12"/>
      <c r="E7" s="13"/>
      <c r="F7" s="12"/>
      <c r="G7" s="13"/>
      <c r="H7" s="13">
        <f t="shared" si="0"/>
        <v>0</v>
      </c>
      <c r="I7" s="33"/>
    </row>
    <row r="8" spans="1:9" ht="12.75">
      <c r="A8" s="31"/>
      <c r="B8" s="12"/>
      <c r="C8" s="12" t="s">
        <v>13</v>
      </c>
      <c r="D8" s="12" t="s">
        <v>14</v>
      </c>
      <c r="E8" s="13">
        <v>1843211</v>
      </c>
      <c r="F8" s="12">
        <v>0</v>
      </c>
      <c r="G8" s="13">
        <v>0</v>
      </c>
      <c r="H8" s="13">
        <f t="shared" si="0"/>
        <v>1843211</v>
      </c>
      <c r="I8" s="32">
        <v>1843211</v>
      </c>
    </row>
    <row r="9" spans="1:9" ht="12.75">
      <c r="A9" s="31"/>
      <c r="B9" s="12"/>
      <c r="C9" s="12" t="s">
        <v>15</v>
      </c>
      <c r="D9" s="12" t="s">
        <v>16</v>
      </c>
      <c r="E9" s="13">
        <v>1232200</v>
      </c>
      <c r="F9" s="12">
        <v>0</v>
      </c>
      <c r="G9" s="13">
        <v>0</v>
      </c>
      <c r="H9" s="13">
        <f t="shared" si="0"/>
        <v>1232200</v>
      </c>
      <c r="I9" s="32">
        <v>1232200</v>
      </c>
    </row>
    <row r="10" spans="1:9" ht="12.75">
      <c r="A10" s="31"/>
      <c r="B10" s="12"/>
      <c r="C10" s="12" t="s">
        <v>17</v>
      </c>
      <c r="D10" s="12" t="s">
        <v>18</v>
      </c>
      <c r="E10" s="13">
        <v>100000</v>
      </c>
      <c r="F10" s="12">
        <v>0</v>
      </c>
      <c r="G10" s="13">
        <v>0</v>
      </c>
      <c r="H10" s="13">
        <f t="shared" si="0"/>
        <v>100000</v>
      </c>
      <c r="I10" s="32">
        <v>100000</v>
      </c>
    </row>
    <row r="11" spans="1:9" ht="12.75">
      <c r="A11" s="31"/>
      <c r="B11" s="12"/>
      <c r="C11" s="12" t="s">
        <v>19</v>
      </c>
      <c r="D11" s="12" t="s">
        <v>20</v>
      </c>
      <c r="E11" s="13">
        <v>863691</v>
      </c>
      <c r="F11" s="12">
        <v>0</v>
      </c>
      <c r="G11" s="13">
        <v>0</v>
      </c>
      <c r="H11" s="13">
        <f t="shared" si="0"/>
        <v>863691</v>
      </c>
      <c r="I11" s="33">
        <v>863691</v>
      </c>
    </row>
    <row r="12" spans="1:9" ht="12.75">
      <c r="A12" s="31"/>
      <c r="B12" s="12"/>
      <c r="C12" s="12"/>
      <c r="D12" s="14" t="s">
        <v>21</v>
      </c>
      <c r="E12" s="13">
        <f>SUM(E8:E11)</f>
        <v>4039102</v>
      </c>
      <c r="F12" s="12">
        <v>0</v>
      </c>
      <c r="G12" s="13">
        <f>SUM(G8:G11)</f>
        <v>0</v>
      </c>
      <c r="H12" s="13">
        <f t="shared" si="0"/>
        <v>4039102</v>
      </c>
      <c r="I12" s="33">
        <f>SUM(I8:I11)</f>
        <v>4039102</v>
      </c>
    </row>
    <row r="13" spans="1:9" ht="12.75">
      <c r="A13" s="31"/>
      <c r="B13" s="12" t="s">
        <v>22</v>
      </c>
      <c r="C13" s="12" t="s">
        <v>23</v>
      </c>
      <c r="D13" s="12"/>
      <c r="E13" s="13">
        <v>-588160</v>
      </c>
      <c r="F13" s="12">
        <v>0</v>
      </c>
      <c r="G13" s="13"/>
      <c r="H13" s="13">
        <f t="shared" si="0"/>
        <v>-588160</v>
      </c>
      <c r="I13" s="33">
        <f>SUM(F13:H13)</f>
        <v>-588160</v>
      </c>
    </row>
    <row r="14" spans="1:9" ht="12.75">
      <c r="A14" s="31"/>
      <c r="B14" s="12" t="s">
        <v>24</v>
      </c>
      <c r="C14" s="12" t="s">
        <v>25</v>
      </c>
      <c r="D14" s="12"/>
      <c r="E14" s="13">
        <v>3000000</v>
      </c>
      <c r="F14" s="12">
        <v>0</v>
      </c>
      <c r="G14" s="13">
        <v>0</v>
      </c>
      <c r="H14" s="13">
        <f t="shared" si="0"/>
        <v>3000000</v>
      </c>
      <c r="I14" s="33">
        <v>3000000</v>
      </c>
    </row>
    <row r="15" spans="1:9" ht="12.75">
      <c r="A15" s="31"/>
      <c r="B15" s="12"/>
      <c r="C15" s="15" t="s">
        <v>26</v>
      </c>
      <c r="D15" s="15"/>
      <c r="E15" s="16">
        <f>E6+E12+E13+E14</f>
        <v>15738809</v>
      </c>
      <c r="F15" s="16">
        <f>F6+F12+F13+F14</f>
        <v>0</v>
      </c>
      <c r="G15" s="16">
        <f>G6+G12+G13+G14</f>
        <v>33038</v>
      </c>
      <c r="H15" s="16">
        <f>H6+H12+H13+H14</f>
        <v>15771847</v>
      </c>
      <c r="I15" s="34">
        <f>I6+I12+I13+I14</f>
        <v>15771847</v>
      </c>
    </row>
    <row r="16" spans="1:9" ht="12.75">
      <c r="A16" s="35" t="s">
        <v>27</v>
      </c>
      <c r="B16" s="11" t="s">
        <v>28</v>
      </c>
      <c r="C16" s="11"/>
      <c r="D16" s="11"/>
      <c r="E16" s="13"/>
      <c r="F16" s="12"/>
      <c r="G16" s="13"/>
      <c r="H16" s="13">
        <f>SUM(E16:G16)</f>
        <v>0</v>
      </c>
      <c r="I16" s="33"/>
    </row>
    <row r="17" spans="1:9" ht="12.75">
      <c r="A17" s="31"/>
      <c r="B17" s="12" t="s">
        <v>29</v>
      </c>
      <c r="C17" s="18" t="s">
        <v>30</v>
      </c>
      <c r="D17" s="18"/>
      <c r="E17" s="13">
        <v>8496000</v>
      </c>
      <c r="F17" s="12">
        <v>0</v>
      </c>
      <c r="G17" s="13">
        <v>-944000</v>
      </c>
      <c r="H17" s="13">
        <f>SUM(E17:G17)</f>
        <v>7552000</v>
      </c>
      <c r="I17" s="33">
        <v>8078200</v>
      </c>
    </row>
    <row r="18" spans="1:9" ht="12.75">
      <c r="A18" s="31"/>
      <c r="B18" s="12" t="s">
        <v>11</v>
      </c>
      <c r="C18" s="18" t="s">
        <v>31</v>
      </c>
      <c r="D18" s="18"/>
      <c r="E18" s="13">
        <v>3264000</v>
      </c>
      <c r="F18" s="12">
        <v>0</v>
      </c>
      <c r="G18" s="13">
        <v>-544000</v>
      </c>
      <c r="H18" s="13">
        <f>SUM(E18:G18)</f>
        <v>2720000</v>
      </c>
      <c r="I18" s="33">
        <v>2720000</v>
      </c>
    </row>
    <row r="19" spans="1:9" ht="12.75">
      <c r="A19" s="31"/>
      <c r="B19" s="12"/>
      <c r="C19" s="19" t="s">
        <v>32</v>
      </c>
      <c r="D19" s="19"/>
      <c r="E19" s="13">
        <f>SUM(E17:E18)</f>
        <v>11760000</v>
      </c>
      <c r="F19" s="12">
        <v>0</v>
      </c>
      <c r="G19" s="13">
        <f>SUM(G17:G18)</f>
        <v>-1488000</v>
      </c>
      <c r="H19" s="13">
        <f>SUM(H17:H18)</f>
        <v>10272000</v>
      </c>
      <c r="I19" s="33">
        <f>SUM(I17:I18)</f>
        <v>10798200</v>
      </c>
    </row>
    <row r="20" spans="1:9" ht="12.75">
      <c r="A20" s="31"/>
      <c r="B20" s="12" t="s">
        <v>22</v>
      </c>
      <c r="C20" s="18" t="s">
        <v>33</v>
      </c>
      <c r="D20" s="18"/>
      <c r="E20" s="13">
        <v>1836000</v>
      </c>
      <c r="F20" s="12">
        <v>0</v>
      </c>
      <c r="G20" s="13">
        <v>-288000</v>
      </c>
      <c r="H20" s="13">
        <f>SUM(E20:G20)</f>
        <v>1548000</v>
      </c>
      <c r="I20" s="33">
        <v>1548000</v>
      </c>
    </row>
    <row r="21" spans="1:9" ht="12.75">
      <c r="A21" s="31"/>
      <c r="B21" s="12" t="s">
        <v>24</v>
      </c>
      <c r="C21" s="18" t="s">
        <v>34</v>
      </c>
      <c r="D21" s="18"/>
      <c r="E21" s="13">
        <v>1734000</v>
      </c>
      <c r="F21" s="12">
        <v>0</v>
      </c>
      <c r="G21" s="13">
        <v>-408000</v>
      </c>
      <c r="H21" s="13">
        <f>SUM(E21:G21)</f>
        <v>1326000</v>
      </c>
      <c r="I21" s="33">
        <v>1326000</v>
      </c>
    </row>
    <row r="22" spans="1:9" ht="12.75">
      <c r="A22" s="31"/>
      <c r="B22" s="12"/>
      <c r="C22" s="15" t="s">
        <v>35</v>
      </c>
      <c r="D22" s="15"/>
      <c r="E22" s="16">
        <f>SUM(E19:E21)</f>
        <v>15330000</v>
      </c>
      <c r="F22" s="16">
        <f>SUM(F19:F21)</f>
        <v>0</v>
      </c>
      <c r="G22" s="16">
        <f>SUM(G19:G21)</f>
        <v>-2184000</v>
      </c>
      <c r="H22" s="16">
        <f>SUM(H19:H21)</f>
        <v>13146000</v>
      </c>
      <c r="I22" s="34">
        <f>SUM(I19:I21)</f>
        <v>13672200</v>
      </c>
    </row>
    <row r="23" spans="1:9" ht="12.75">
      <c r="A23" s="36" t="s">
        <v>36</v>
      </c>
      <c r="B23" s="20" t="s">
        <v>37</v>
      </c>
      <c r="C23" s="20"/>
      <c r="D23" s="20"/>
      <c r="E23" s="13"/>
      <c r="F23" s="12"/>
      <c r="G23" s="13"/>
      <c r="H23" s="13">
        <f aca="true" t="shared" si="1" ref="H23:H29">SUM(E23:G23)</f>
        <v>0</v>
      </c>
      <c r="I23" s="33"/>
    </row>
    <row r="24" spans="1:9" ht="12.75">
      <c r="A24" s="31"/>
      <c r="B24" s="12" t="s">
        <v>38</v>
      </c>
      <c r="C24" s="18" t="s">
        <v>39</v>
      </c>
      <c r="D24" s="18"/>
      <c r="E24" s="13"/>
      <c r="F24" s="12"/>
      <c r="G24" s="13"/>
      <c r="H24" s="13">
        <f t="shared" si="1"/>
        <v>0</v>
      </c>
      <c r="I24" s="33"/>
    </row>
    <row r="25" spans="1:9" ht="12.75">
      <c r="A25" s="31"/>
      <c r="B25" s="12"/>
      <c r="C25" s="12" t="s">
        <v>29</v>
      </c>
      <c r="D25" s="12" t="s">
        <v>40</v>
      </c>
      <c r="E25" s="13">
        <v>560000</v>
      </c>
      <c r="F25" s="12">
        <v>0</v>
      </c>
      <c r="G25" s="13">
        <v>0</v>
      </c>
      <c r="H25" s="13">
        <f t="shared" si="1"/>
        <v>560000</v>
      </c>
      <c r="I25" s="33">
        <v>554040</v>
      </c>
    </row>
    <row r="26" spans="1:9" ht="12.75">
      <c r="A26" s="31"/>
      <c r="B26" s="12"/>
      <c r="C26" s="12"/>
      <c r="D26" s="12" t="s">
        <v>41</v>
      </c>
      <c r="E26" s="13">
        <v>1530000</v>
      </c>
      <c r="F26" s="12">
        <v>0</v>
      </c>
      <c r="G26" s="13">
        <v>0</v>
      </c>
      <c r="H26" s="13">
        <f t="shared" si="1"/>
        <v>1530000</v>
      </c>
      <c r="I26" s="33">
        <v>1591560</v>
      </c>
    </row>
    <row r="27" spans="1:9" ht="12.75">
      <c r="A27" s="31"/>
      <c r="B27" s="12"/>
      <c r="C27" s="12" t="s">
        <v>11</v>
      </c>
      <c r="D27" s="12" t="s">
        <v>42</v>
      </c>
      <c r="E27" s="13">
        <v>2400000</v>
      </c>
      <c r="F27" s="12">
        <v>0</v>
      </c>
      <c r="G27" s="13">
        <v>0</v>
      </c>
      <c r="H27" s="13">
        <f t="shared" si="1"/>
        <v>2400000</v>
      </c>
      <c r="I27" s="33">
        <v>2314440</v>
      </c>
    </row>
    <row r="28" spans="1:9" ht="12.75">
      <c r="A28" s="31"/>
      <c r="B28" s="12"/>
      <c r="C28" s="12" t="s">
        <v>24</v>
      </c>
      <c r="D28" s="12" t="s">
        <v>43</v>
      </c>
      <c r="E28" s="13">
        <v>124000</v>
      </c>
      <c r="F28" s="12">
        <v>0</v>
      </c>
      <c r="G28" s="13">
        <v>0</v>
      </c>
      <c r="H28" s="13">
        <f t="shared" si="1"/>
        <v>124000</v>
      </c>
      <c r="I28" s="33">
        <v>123900</v>
      </c>
    </row>
    <row r="29" spans="1:9" ht="12.75">
      <c r="A29" s="31"/>
      <c r="B29" s="12"/>
      <c r="C29" s="12" t="s">
        <v>44</v>
      </c>
      <c r="D29" s="12" t="s">
        <v>45</v>
      </c>
      <c r="E29" s="13">
        <v>0</v>
      </c>
      <c r="F29" s="12">
        <v>0</v>
      </c>
      <c r="G29" s="13">
        <v>30000</v>
      </c>
      <c r="H29" s="13">
        <f t="shared" si="1"/>
        <v>30000</v>
      </c>
      <c r="I29" s="33">
        <v>50000</v>
      </c>
    </row>
    <row r="30" spans="1:9" ht="12.75">
      <c r="A30" s="31"/>
      <c r="B30" s="12"/>
      <c r="C30" s="12"/>
      <c r="D30" s="12" t="s">
        <v>46</v>
      </c>
      <c r="E30" s="21">
        <f>SUM(E25:E29)</f>
        <v>4614000</v>
      </c>
      <c r="F30" s="21">
        <f>SUM(F25:F29)</f>
        <v>0</v>
      </c>
      <c r="G30" s="21">
        <f>SUM(G25:G29)</f>
        <v>30000</v>
      </c>
      <c r="H30" s="21">
        <f>SUM(H25:H29)</f>
        <v>4644000</v>
      </c>
      <c r="I30" s="37">
        <f>SUM(I25:I29)</f>
        <v>4633940</v>
      </c>
    </row>
    <row r="31" spans="1:9" ht="12.75">
      <c r="A31" s="31"/>
      <c r="B31" s="12" t="s">
        <v>47</v>
      </c>
      <c r="C31" s="12" t="s">
        <v>48</v>
      </c>
      <c r="D31" s="12"/>
      <c r="E31" s="13">
        <v>1945328</v>
      </c>
      <c r="F31" s="12">
        <v>0</v>
      </c>
      <c r="G31" s="13">
        <v>0</v>
      </c>
      <c r="H31" s="13">
        <f>SUM(E31:G31)</f>
        <v>1945328</v>
      </c>
      <c r="I31" s="33">
        <v>1945328</v>
      </c>
    </row>
    <row r="32" spans="1:9" ht="12.75">
      <c r="A32" s="31"/>
      <c r="B32" s="12" t="s">
        <v>49</v>
      </c>
      <c r="C32" s="12" t="s">
        <v>50</v>
      </c>
      <c r="D32" s="12"/>
      <c r="E32" s="13">
        <v>1494720</v>
      </c>
      <c r="F32" s="12">
        <v>0</v>
      </c>
      <c r="G32" s="13">
        <v>0</v>
      </c>
      <c r="H32" s="13">
        <f>SUM(E32:G32)</f>
        <v>1494720</v>
      </c>
      <c r="I32" s="33">
        <v>1494720</v>
      </c>
    </row>
    <row r="33" spans="1:9" ht="12.75">
      <c r="A33" s="31"/>
      <c r="B33" s="12"/>
      <c r="C33" s="12"/>
      <c r="D33" s="12"/>
      <c r="E33" s="21">
        <f>G29+E31+E32</f>
        <v>3470048</v>
      </c>
      <c r="F33" s="21">
        <f>H29+F31+F32</f>
        <v>30000</v>
      </c>
      <c r="G33" s="21">
        <f>I29+G31+G32</f>
        <v>50000</v>
      </c>
      <c r="H33" s="21">
        <f>J29+H31+H32</f>
        <v>3440048</v>
      </c>
      <c r="I33" s="37">
        <f>K29+I31+I32</f>
        <v>3440048</v>
      </c>
    </row>
    <row r="34" spans="1:9" ht="12.75">
      <c r="A34" s="29" t="s">
        <v>51</v>
      </c>
      <c r="B34" s="11" t="s">
        <v>52</v>
      </c>
      <c r="C34" s="11"/>
      <c r="D34" s="11"/>
      <c r="E34" s="13"/>
      <c r="F34" s="12"/>
      <c r="G34" s="13"/>
      <c r="H34" s="13">
        <f>SUM(E34:G34)</f>
        <v>0</v>
      </c>
      <c r="I34" s="33"/>
    </row>
    <row r="35" spans="1:9" ht="12.75">
      <c r="A35" s="31"/>
      <c r="B35" s="12" t="s">
        <v>38</v>
      </c>
      <c r="C35" s="18" t="s">
        <v>53</v>
      </c>
      <c r="D35" s="18"/>
      <c r="E35" s="21">
        <v>866400</v>
      </c>
      <c r="F35" s="12">
        <v>0</v>
      </c>
      <c r="G35" s="13">
        <v>0</v>
      </c>
      <c r="H35" s="13">
        <f>SUM(E35:G35)</f>
        <v>866400</v>
      </c>
      <c r="I35" s="33">
        <v>866400</v>
      </c>
    </row>
    <row r="36" spans="1:9" ht="12.75">
      <c r="A36" s="38" t="s">
        <v>54</v>
      </c>
      <c r="B36" s="15"/>
      <c r="C36" s="15"/>
      <c r="D36" s="15"/>
      <c r="E36" s="16">
        <f>E15+E22+E35+E33+E30</f>
        <v>40019257</v>
      </c>
      <c r="F36" s="16">
        <f>F15+F22+F35+F33+F30</f>
        <v>30000</v>
      </c>
      <c r="G36" s="16">
        <f>G15+G22+G35+G33+G30</f>
        <v>-2070962</v>
      </c>
      <c r="H36" s="16">
        <f>H15+H22+H35+H33+H30</f>
        <v>37868295</v>
      </c>
      <c r="I36" s="34">
        <f>I15+I22+I35+I33+I30</f>
        <v>38384435</v>
      </c>
    </row>
    <row r="37" spans="1:9" ht="12.75">
      <c r="A37" s="39" t="s">
        <v>55</v>
      </c>
      <c r="B37" s="11"/>
      <c r="C37" s="11"/>
      <c r="D37" s="11"/>
      <c r="E37" s="13"/>
      <c r="F37" s="12"/>
      <c r="G37" s="13"/>
      <c r="H37" s="13">
        <f>SUM(E37:G37)</f>
        <v>0</v>
      </c>
      <c r="I37" s="33"/>
    </row>
    <row r="38" spans="1:9" ht="12.75">
      <c r="A38" s="40" t="s">
        <v>56</v>
      </c>
      <c r="B38" s="10"/>
      <c r="C38" s="10"/>
      <c r="D38" s="10"/>
      <c r="E38" s="13"/>
      <c r="F38" s="12"/>
      <c r="G38" s="13"/>
      <c r="H38" s="13">
        <f>SUM(E38:G38)</f>
        <v>0</v>
      </c>
      <c r="I38" s="33"/>
    </row>
    <row r="39" spans="1:9" ht="12.75">
      <c r="A39" s="31"/>
      <c r="B39" s="12" t="s">
        <v>57</v>
      </c>
      <c r="C39" s="18" t="s">
        <v>58</v>
      </c>
      <c r="D39" s="18"/>
      <c r="E39" s="21">
        <v>176700</v>
      </c>
      <c r="F39" s="12">
        <v>0</v>
      </c>
      <c r="G39" s="13">
        <v>0</v>
      </c>
      <c r="H39" s="13">
        <f>SUM(E39:G39)</f>
        <v>176700</v>
      </c>
      <c r="I39" s="33">
        <v>176700</v>
      </c>
    </row>
    <row r="40" spans="1:9" ht="12.75">
      <c r="A40" s="31"/>
      <c r="B40" s="12" t="s">
        <v>59</v>
      </c>
      <c r="C40" s="12" t="s">
        <v>60</v>
      </c>
      <c r="D40" s="12"/>
      <c r="E40" s="21">
        <v>82832</v>
      </c>
      <c r="F40" s="12">
        <v>0</v>
      </c>
      <c r="G40" s="13">
        <v>0</v>
      </c>
      <c r="H40" s="13">
        <f>SUM(E40:G40)</f>
        <v>82832</v>
      </c>
      <c r="I40" s="33">
        <v>82832</v>
      </c>
    </row>
    <row r="41" spans="1:9" ht="12.75">
      <c r="A41" s="31"/>
      <c r="B41" s="12" t="s">
        <v>70</v>
      </c>
      <c r="C41" s="12" t="s">
        <v>71</v>
      </c>
      <c r="D41" s="12"/>
      <c r="E41" s="21"/>
      <c r="F41" s="12"/>
      <c r="G41" s="13">
        <v>88000</v>
      </c>
      <c r="H41" s="13">
        <v>88000</v>
      </c>
      <c r="I41" s="33">
        <v>87503</v>
      </c>
    </row>
    <row r="42" spans="1:9" ht="12.75">
      <c r="A42" s="31"/>
      <c r="B42" s="12"/>
      <c r="C42" s="12"/>
      <c r="D42" s="17" t="s">
        <v>61</v>
      </c>
      <c r="E42" s="22">
        <f>SUM(E39:E40)</f>
        <v>259532</v>
      </c>
      <c r="F42" s="22">
        <f>SUM(F39:F40)</f>
        <v>0</v>
      </c>
      <c r="G42" s="22">
        <f>SUM(G39:G41)</f>
        <v>88000</v>
      </c>
      <c r="H42" s="22">
        <f>SUM(H39:H41)</f>
        <v>347532</v>
      </c>
      <c r="I42" s="41">
        <f>SUM(I39:I41)</f>
        <v>347035</v>
      </c>
    </row>
    <row r="43" spans="1:9" ht="12.75">
      <c r="A43" s="29" t="s">
        <v>62</v>
      </c>
      <c r="B43" s="12"/>
      <c r="C43" s="12"/>
      <c r="D43" s="17"/>
      <c r="E43" s="17"/>
      <c r="F43" s="12"/>
      <c r="G43" s="22"/>
      <c r="H43" s="13"/>
      <c r="I43" s="33"/>
    </row>
    <row r="44" spans="1:9" ht="12.75">
      <c r="A44" s="40" t="s">
        <v>63</v>
      </c>
      <c r="B44" s="12"/>
      <c r="C44" s="12"/>
      <c r="D44" s="12"/>
      <c r="E44" s="13"/>
      <c r="F44" s="12"/>
      <c r="G44" s="13"/>
      <c r="H44" s="13"/>
      <c r="I44" s="33"/>
    </row>
    <row r="45" spans="1:9" ht="12.75">
      <c r="A45" s="40"/>
      <c r="B45" s="12" t="s">
        <v>51</v>
      </c>
      <c r="C45" s="19" t="s">
        <v>64</v>
      </c>
      <c r="D45" s="19"/>
      <c r="E45" s="13"/>
      <c r="F45" s="12"/>
      <c r="G45" s="13"/>
      <c r="H45" s="13"/>
      <c r="I45" s="33"/>
    </row>
    <row r="46" spans="1:9" ht="12.75">
      <c r="A46" s="40"/>
      <c r="B46" s="12"/>
      <c r="C46" s="18" t="s">
        <v>65</v>
      </c>
      <c r="D46" s="18"/>
      <c r="E46" s="21">
        <v>0</v>
      </c>
      <c r="F46" s="13">
        <v>9946000</v>
      </c>
      <c r="G46" s="13"/>
      <c r="H46" s="13">
        <f>SUM(F46:G46)</f>
        <v>9946000</v>
      </c>
      <c r="I46" s="33">
        <v>9946000</v>
      </c>
    </row>
    <row r="47" spans="1:9" ht="12.75">
      <c r="A47" s="40"/>
      <c r="B47" s="23" t="s">
        <v>66</v>
      </c>
      <c r="C47" s="12"/>
      <c r="D47" s="23"/>
      <c r="E47" s="21">
        <v>0</v>
      </c>
      <c r="F47" s="13">
        <v>0</v>
      </c>
      <c r="G47" s="13">
        <v>1603128</v>
      </c>
      <c r="H47" s="13">
        <f>SUM(F47:G47)</f>
        <v>1603128</v>
      </c>
      <c r="I47" s="33">
        <v>1603128</v>
      </c>
    </row>
    <row r="48" spans="1:9" ht="12.75">
      <c r="A48" s="40"/>
      <c r="B48" s="12" t="s">
        <v>67</v>
      </c>
      <c r="C48" s="23"/>
      <c r="D48" s="23"/>
      <c r="E48" s="21">
        <v>0</v>
      </c>
      <c r="F48" s="13">
        <v>0</v>
      </c>
      <c r="G48" s="24">
        <v>40853849</v>
      </c>
      <c r="H48" s="24">
        <f>SUM(F48:G48)</f>
        <v>40853849</v>
      </c>
      <c r="I48" s="33">
        <v>40853849</v>
      </c>
    </row>
    <row r="49" spans="1:9" ht="12.75">
      <c r="A49" s="40"/>
      <c r="B49" s="12" t="s">
        <v>72</v>
      </c>
      <c r="C49" s="23"/>
      <c r="D49" s="23"/>
      <c r="E49" s="21">
        <v>0</v>
      </c>
      <c r="F49" s="13">
        <v>0</v>
      </c>
      <c r="G49" s="13">
        <v>1017000</v>
      </c>
      <c r="H49" s="13">
        <f>SUM(F49:G49)</f>
        <v>1017000</v>
      </c>
      <c r="I49" s="33">
        <v>1017000</v>
      </c>
    </row>
    <row r="50" spans="1:9" ht="12.75">
      <c r="A50" s="40"/>
      <c r="B50" s="12"/>
      <c r="C50" s="12"/>
      <c r="D50" s="12"/>
      <c r="E50" s="13"/>
      <c r="F50" s="12"/>
      <c r="G50" s="13"/>
      <c r="H50" s="13">
        <f>SUM(E50:G50)</f>
        <v>0</v>
      </c>
      <c r="I50" s="33"/>
    </row>
    <row r="51" spans="1:9" ht="13.5" thickBot="1">
      <c r="A51" s="42"/>
      <c r="B51" s="43"/>
      <c r="C51" s="43"/>
      <c r="D51" s="44" t="s">
        <v>68</v>
      </c>
      <c r="E51" s="45">
        <f>E42+E36+E46+E47+E48+E49</f>
        <v>40278789</v>
      </c>
      <c r="F51" s="45">
        <f>F42+F36+F46+F47+F48+F49</f>
        <v>9976000</v>
      </c>
      <c r="G51" s="45">
        <f>G42+G36+G46+G47+G48+G49</f>
        <v>41491015</v>
      </c>
      <c r="H51" s="45">
        <f>H42+H36+H46+H47+H48+H49</f>
        <v>91635804</v>
      </c>
      <c r="I51" s="46">
        <f>I42+I36+I46+I47+I48+I49</f>
        <v>92151447</v>
      </c>
    </row>
    <row r="52" spans="1:9" ht="12.75">
      <c r="A52" s="5"/>
      <c r="B52" s="4"/>
      <c r="C52" s="4"/>
      <c r="D52" s="4"/>
      <c r="E52" s="3"/>
      <c r="F52" s="3"/>
      <c r="G52" s="3"/>
      <c r="H52" s="8"/>
      <c r="I52" s="8"/>
    </row>
    <row r="53" spans="1:7" ht="12.75">
      <c r="A53" s="1"/>
      <c r="B53" s="1"/>
      <c r="C53" s="1"/>
      <c r="D53" s="1"/>
      <c r="E53" s="1"/>
      <c r="F53" s="2"/>
      <c r="G53" s="2"/>
    </row>
  </sheetData>
  <sheetProtection/>
  <mergeCells count="21">
    <mergeCell ref="C24:D24"/>
    <mergeCell ref="B34:D34"/>
    <mergeCell ref="C35:D35"/>
    <mergeCell ref="A36:D36"/>
    <mergeCell ref="A37:D37"/>
    <mergeCell ref="C39:D39"/>
    <mergeCell ref="C45:D45"/>
    <mergeCell ref="C46:D46"/>
    <mergeCell ref="B16:D16"/>
    <mergeCell ref="C17:D17"/>
    <mergeCell ref="C18:D18"/>
    <mergeCell ref="C19:D19"/>
    <mergeCell ref="C20:D20"/>
    <mergeCell ref="C21:D21"/>
    <mergeCell ref="C22:D22"/>
    <mergeCell ref="B23:D23"/>
    <mergeCell ref="B5:D5"/>
    <mergeCell ref="C15:D15"/>
    <mergeCell ref="A1:I1"/>
    <mergeCell ref="A3:I3"/>
    <mergeCell ref="A2:I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2014-05-06T14:08:27Z</cp:lastPrinted>
  <dcterms:created xsi:type="dcterms:W3CDTF">1997-01-17T14:02:09Z</dcterms:created>
  <dcterms:modified xsi:type="dcterms:W3CDTF">2014-05-06T14:08:33Z</dcterms:modified>
  <cp:category/>
  <cp:version/>
  <cp:contentType/>
  <cp:contentStatus/>
</cp:coreProperties>
</file>