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304985A6-3F04-4D69-B8DA-3A5618CED62D}" xr6:coauthVersionLast="36" xr6:coauthVersionMax="36" xr10:uidLastSave="{00000000-0000-0000-0000-000000000000}"/>
  <bookViews>
    <workbookView xWindow="0" yWindow="0" windowWidth="20490" windowHeight="7245" xr2:uid="{24DFDFDA-60FD-44EE-9720-348BAC9DFB4F}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 s="1"/>
  <c r="C48" i="1"/>
  <c r="C47" i="1"/>
  <c r="C46" i="1"/>
  <c r="C45" i="1" s="1"/>
  <c r="C40" i="1"/>
  <c r="C38" i="1"/>
  <c r="C37" i="1" s="1"/>
  <c r="C30" i="1"/>
  <c r="C26" i="1"/>
  <c r="C20" i="1"/>
  <c r="C8" i="1"/>
  <c r="C36" i="1" s="1"/>
  <c r="C41" i="1" s="1"/>
  <c r="C57" i="1" l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<sst xmlns="http://schemas.openxmlformats.org/spreadsheetml/2006/main" count="111" uniqueCount="97">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</sst>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2A945208-4754-43BC-B546-22B5A3772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08A27-63CE-4BA1-9E34-7170FC852795}">
  <sheetPr codeName="Munka23">
    <tabColor rgb="FF92D050"/>
  </sheetPr>
  <dimension ref="A1:C60"/>
  <sheetViews>
    <sheetView tabSelected="1" view="pageLayout" zoomScaleNormal="130" workbookViewId="0">
      <selection activeCell="B1" sqref="B1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6699387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5275108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1424279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6699387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139313532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f>2388345-28</f>
        <v>2388317</v>
      </c>
    </row>
    <row r="39" spans="1:3" s="28" customFormat="1" ht="12" customHeight="1" x14ac:dyDescent="0.2">
      <c r="A39" s="43" t="s">
        <v>75</v>
      </c>
      <c r="B39" s="46" t="s">
        <v>76</v>
      </c>
      <c r="C39" s="54"/>
    </row>
    <row r="40" spans="1:3" s="37" customFormat="1" ht="12" customHeight="1" thickBot="1" x14ac:dyDescent="0.25">
      <c r="A40" s="32" t="s">
        <v>77</v>
      </c>
      <c r="B40" s="48" t="s">
        <v>78</v>
      </c>
      <c r="C40" s="55">
        <f>133674788+28+345880-940400-22614+1791747-720506+2796292</f>
        <v>136925215</v>
      </c>
    </row>
    <row r="41" spans="1:3" s="37" customFormat="1" ht="15" customHeight="1" thickBot="1" x14ac:dyDescent="0.25">
      <c r="A41" s="52" t="s">
        <v>79</v>
      </c>
      <c r="B41" s="56" t="s">
        <v>80</v>
      </c>
      <c r="C41" s="53">
        <f>+C36+C37</f>
        <v>146012919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1"/>
    </row>
    <row r="45" spans="1:3" s="66" customFormat="1" ht="12" customHeight="1" thickBot="1" x14ac:dyDescent="0.25">
      <c r="A45" s="40" t="s">
        <v>14</v>
      </c>
      <c r="B45" s="41" t="s">
        <v>82</v>
      </c>
      <c r="C45" s="65">
        <f>SUM(C46:C50)</f>
        <v>142687533</v>
      </c>
    </row>
    <row r="46" spans="1:3" ht="12" customHeight="1" x14ac:dyDescent="0.2">
      <c r="A46" s="32" t="s">
        <v>16</v>
      </c>
      <c r="B46" s="39" t="s">
        <v>83</v>
      </c>
      <c r="C46" s="67">
        <f>102376295-800000+450000+1499370-602934</f>
        <v>102922731</v>
      </c>
    </row>
    <row r="47" spans="1:3" ht="12" customHeight="1" x14ac:dyDescent="0.2">
      <c r="A47" s="32" t="s">
        <v>18</v>
      </c>
      <c r="B47" s="33" t="s">
        <v>84</v>
      </c>
      <c r="C47" s="68">
        <f>22455001-140400+78975+292377-117572</f>
        <v>22568381</v>
      </c>
    </row>
    <row r="48" spans="1:3" ht="12" customHeight="1" x14ac:dyDescent="0.2">
      <c r="A48" s="32" t="s">
        <v>20</v>
      </c>
      <c r="B48" s="33" t="s">
        <v>85</v>
      </c>
      <c r="C48" s="68">
        <f>16963224+345880-528975+200000-200000+416292</f>
        <v>17196421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0" t="s">
        <v>38</v>
      </c>
      <c r="B51" s="41" t="s">
        <v>88</v>
      </c>
      <c r="C51" s="65">
        <f>SUM(C52:C54)</f>
        <v>3325386</v>
      </c>
    </row>
    <row r="52" spans="1:3" s="66" customFormat="1" ht="12" customHeight="1" x14ac:dyDescent="0.2">
      <c r="A52" s="32" t="s">
        <v>40</v>
      </c>
      <c r="B52" s="39" t="s">
        <v>89</v>
      </c>
      <c r="C52" s="67">
        <f>968000-22614+2380000</f>
        <v>3325386</v>
      </c>
    </row>
    <row r="53" spans="1:3" ht="12" customHeight="1" x14ac:dyDescent="0.2">
      <c r="A53" s="32" t="s">
        <v>42</v>
      </c>
      <c r="B53" s="33" t="s">
        <v>90</v>
      </c>
      <c r="C53" s="69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70" t="s">
        <v>94</v>
      </c>
      <c r="C57" s="65">
        <f>+C45+C51+C56</f>
        <v>146012919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f>35+0.67</f>
        <v>35.67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a&amp;"Times New Roman CE,Félkövér" &amp;"Times New Roman CE,Normál"19/2018.(IX.27.)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2018-09-28T10:36:01Z</dcterms:created>
  <dcterms:modified xsi:type="dcterms:W3CDTF">2018-09-28T10:36:02Z</dcterms:modified>
</cp:coreProperties>
</file>