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115" windowHeight="9210"/>
  </bookViews>
  <sheets>
    <sheet name="1.sz.mell." sheetId="1" r:id="rId1"/>
  </sheets>
  <definedNames>
    <definedName name="_xlnm.Print_Area" localSheetId="0">'1.sz.mell.'!$A$1:$E$128</definedName>
  </definedNames>
  <calcPr calcId="145621"/>
</workbook>
</file>

<file path=xl/calcChain.xml><?xml version="1.0" encoding="utf-8"?>
<calcChain xmlns="http://schemas.openxmlformats.org/spreadsheetml/2006/main">
  <c r="D122" i="1" l="1"/>
  <c r="E115" i="1"/>
  <c r="E122" i="1" s="1"/>
  <c r="D115" i="1"/>
  <c r="C115" i="1"/>
  <c r="C122" i="1" s="1"/>
  <c r="E111" i="1"/>
  <c r="D111" i="1"/>
  <c r="C111" i="1"/>
  <c r="E97" i="1"/>
  <c r="D97" i="1"/>
  <c r="D114" i="1" s="1"/>
  <c r="D123" i="1" s="1"/>
  <c r="C97" i="1"/>
  <c r="E81" i="1"/>
  <c r="E114" i="1" s="1"/>
  <c r="D81" i="1"/>
  <c r="C81" i="1"/>
  <c r="C114" i="1" s="1"/>
  <c r="C78" i="1"/>
  <c r="E67" i="1"/>
  <c r="D67" i="1"/>
  <c r="C67" i="1"/>
  <c r="E62" i="1"/>
  <c r="E73" i="1" s="1"/>
  <c r="E128" i="1" s="1"/>
  <c r="D62" i="1"/>
  <c r="D73" i="1" s="1"/>
  <c r="D128" i="1" s="1"/>
  <c r="C62" i="1"/>
  <c r="C73" i="1" s="1"/>
  <c r="C128" i="1" s="1"/>
  <c r="E56" i="1"/>
  <c r="D56" i="1"/>
  <c r="C56" i="1"/>
  <c r="E51" i="1"/>
  <c r="D51" i="1"/>
  <c r="C51" i="1"/>
  <c r="E45" i="1"/>
  <c r="D45" i="1"/>
  <c r="C45" i="1"/>
  <c r="E34" i="1"/>
  <c r="D34" i="1"/>
  <c r="C34" i="1"/>
  <c r="E28" i="1"/>
  <c r="D28" i="1"/>
  <c r="D27" i="1" s="1"/>
  <c r="C28" i="1"/>
  <c r="E27" i="1"/>
  <c r="C27" i="1"/>
  <c r="E20" i="1"/>
  <c r="D20" i="1"/>
  <c r="C20" i="1"/>
  <c r="E13" i="1"/>
  <c r="E61" i="1" s="1"/>
  <c r="D13" i="1"/>
  <c r="C13" i="1"/>
  <c r="C61" i="1" s="1"/>
  <c r="E6" i="1"/>
  <c r="D6" i="1"/>
  <c r="C6" i="1"/>
  <c r="D61" i="1" l="1"/>
  <c r="C127" i="1"/>
  <c r="C74" i="1"/>
  <c r="E127" i="1"/>
  <c r="E74" i="1"/>
  <c r="C123" i="1"/>
  <c r="E123" i="1"/>
  <c r="D74" i="1" l="1"/>
  <c r="D127" i="1"/>
</calcChain>
</file>

<file path=xl/sharedStrings.xml><?xml version="1.0" encoding="utf-8"?>
<sst xmlns="http://schemas.openxmlformats.org/spreadsheetml/2006/main" count="257" uniqueCount="220">
  <si>
    <t>B E V É T E L E K</t>
  </si>
  <si>
    <t>ezer forint</t>
  </si>
  <si>
    <t>Sor-
szám</t>
  </si>
  <si>
    <t>Bevételi jogcím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</si>
  <si>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</si>
  <si>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</si>
  <si>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</si>
  <si>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</si>
  <si>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</si>
  <si>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</si>
  <si>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</si>
  <si>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</si>
  <si>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</si>
  <si>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</si>
  <si>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</si>
  <si>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</si>
  <si>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</si>
  <si>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</si>
  <si>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</si>
  <si>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</si>
  <si>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</si>
  <si>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</si>
  <si>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</si>
  <si>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</si>
  <si>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</si>
  <si>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</si>
  <si>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</si>
  <si>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</si>
  <si>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</si>
  <si>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</si>
  <si>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</si>
  <si>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</si>
  <si>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</si>
  <si>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</si>
  <si>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</si>
  <si>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</si>
  <si>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</si>
  <si>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</si>
  <si>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 xml:space="preserve">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</si>
  <si>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</si>
  <si>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</si>
  <si>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</si>
  <si>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</si>
  <si>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</si>
  <si>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</si>
  <si>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</si>
  <si>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</si>
  <si>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</si>
  <si>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</si>
  <si>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</si>
  <si>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</si>
  <si>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</si>
  <si>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</si>
  <si>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</si>
  <si>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</si>
  <si>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</si>
  <si>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</si>
  <si>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</si>
  <si>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</si>
  <si>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</si>
  <si>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</si>
  <si>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</si>
  <si>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</si>
  <si>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</si>
  <si>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</si>
  <si>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</si>
  <si>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</si>
  <si>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</si>
  <si>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</si>
  <si>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</si>
  <si>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</si>
  <si>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</si>
  <si>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</si>
  <si>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</si>
  <si>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</si>
  <si>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</si>
  <si>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</si>
  <si>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</si>
  <si>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</si>
  <si>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</si>
  <si>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</si>
  <si>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</si>
  <si>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</si>
  <si>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</si>
  <si>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</si>
  <si>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</si>
  <si>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</si>
  <si>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</si>
  <si>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</si>
  <si>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</si>
  <si>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</si>
  <si>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</si>
  <si>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</si>
  <si>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</si>
  <si>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</si>
  <si>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</si>
  <si>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</si>
  <si>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</si>
  <si>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</si>
  <si>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</si>
  <si>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</si>
  <si>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</si>
  <si>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</si>
  <si>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</si>
  <si>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</si>
  <si>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</si>
  <si>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</si>
  <si>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</si>
  <si>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</si>
  <si>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</si>
  <si>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</si>
  <si>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</si>
  <si>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</si>
  <si>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</si>
  <si>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</si>
  <si>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</si>
  <si>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</si>
  <si>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</si>
  <si>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</si>
  <si>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</si>
  <si>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</si>
  <si>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</si>
  <si>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</si>
  <si>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</si>
  <si>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</si>
  <si>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</si>
  <si>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</si>
  <si>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</si>
  <si>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</si>
  <si>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</si>
  <si>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</si>
  <si>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</si>
  <si>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</si>
  <si>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</si>
  <si>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</si>
  <si>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</si>
  <si>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</si>
  <si>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</si>
  <si>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</si>
  <si>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</si>
  <si>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</si>
  <si>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</si>
  <si>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 xml:space="preserve">Belföldi finanszírozás bevételei </t>
  </si>
  <si>
    <t xml:space="preserve">    14.</t>
  </si>
  <si>
    <t>Külföldi finanszírozás bevételei (14.1.+…14.4.)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</si>
  <si>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</si>
  <si>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</si>
  <si>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</si>
  <si>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</si>
  <si>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</si>
  <si>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</si>
  <si>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</si>
  <si>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</si>
  <si>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Ezer forintban</t>
  </si>
  <si>
    <t>Kiadási jogcím</t>
  </si>
  <si>
    <r>
      <t xml:space="preserve">   Működési költségvetés kiadásai </t>
    </r>
    <r>
      <rPr>
        <sz val="8"/>
        <color indexed="10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</si>
  <si>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</si>
  <si>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</si>
  <si>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</si>
  <si>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</si>
  <si>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</si>
  <si>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</si>
  <si>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</si>
  <si>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</si>
  <si>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</si>
  <si>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</si>
  <si>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</si>
  <si>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</si>
  <si>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Visszat.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</si>
  <si>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</si>
  <si>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</si>
  <si>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</si>
  <si>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</si>
  <si>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</si>
  <si>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Visszat.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</si>
  <si>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</si>
  <si>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</si>
  <si>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</si>
  <si>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</si>
  <si>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</si>
  <si>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</si>
  <si>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color indexed="10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</si>
  <si>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</si>
  <si>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</si>
  <si>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</si>
  <si>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</si>
  <si>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</si>
  <si>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</si>
  <si>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</si>
  <si>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</si>
  <si>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</si>
  <si>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</si>
  <si>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</si>
  <si>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</si>
  <si>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</si>
  <si>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</si>
  <si>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</si>
  <si>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</si>
  <si>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</si>
  <si>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</si>
  <si>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</si>
  <si>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</si>
  <si>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</si>
  <si>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</si>
  <si>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</si>
  <si>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</si>
  <si>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</si>
  <si>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</si>
  <si>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</si>
  <si>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</si>
  <si>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7.</t>
  </si>
  <si>
    <t>Belföldi finanszírozás kiadásai (7.1. + … + 7.4.)</t>
  </si>
  <si>
    <t>Külföldi finanszírozás kiadásai (6.1. + … + 6.4.)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</si>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</sst>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3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color rgb="FFFF0000"/>
      <name val="Times New Roman CE"/>
      <family val="1"/>
      <charset val="238"/>
    </font>
    <font>
      <sz val="12"/>
      <color rgb="FFFF0000"/>
      <name val="Times New Roman CE"/>
      <charset val="238"/>
    </font>
    <font>
      <b/>
      <i/>
      <sz val="9"/>
      <color rgb="FFFF0000"/>
      <name val="Times New Roman CE"/>
      <charset val="238"/>
    </font>
    <font>
      <sz val="10"/>
      <name val="Times New Roman CE"/>
      <charset val="238"/>
    </font>
    <font>
      <b/>
      <i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10"/>
      <color rgb="FFFF0000"/>
      <name val="Times New Roman CE"/>
      <charset val="238"/>
    </font>
    <font>
      <b/>
      <sz val="8"/>
      <color rgb="FFFF0000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8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b/>
      <sz val="9"/>
      <color rgb="FFFF0000"/>
      <name val="Times New Roman"/>
      <family val="1"/>
      <charset val="238"/>
    </font>
    <font>
      <sz val="8"/>
      <color indexed="10"/>
      <name val="Times New Roman CE"/>
      <charset val="238"/>
    </font>
    <font>
      <b/>
      <sz val="12"/>
      <color rgb="FFFF000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1" applyFont="1" applyFill="1" applyProtection="1"/>
    <xf numFmtId="164" fontId="4" fillId="0" borderId="1" xfId="1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/>
    </xf>
    <xf numFmtId="164" fontId="8" fillId="0" borderId="4" xfId="1" applyNumberFormat="1" applyFont="1" applyFill="1" applyBorder="1" applyAlignment="1" applyProtection="1">
      <alignment horizontal="center" vertical="center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10" fillId="0" borderId="8" xfId="1" applyFont="1" applyFill="1" applyBorder="1" applyAlignment="1" applyProtection="1">
      <alignment horizontal="left" vertical="center" wrapText="1" indent="1"/>
    </xf>
    <xf numFmtId="0" fontId="10" fillId="0" borderId="9" xfId="1" applyFont="1" applyFill="1" applyBorder="1" applyAlignment="1" applyProtection="1">
      <alignment horizontal="left" vertical="center" wrapText="1" indent="1"/>
    </xf>
    <xf numFmtId="164" fontId="10" fillId="0" borderId="9" xfId="1" applyNumberFormat="1" applyFont="1" applyFill="1" applyBorder="1" applyAlignment="1" applyProtection="1">
      <alignment horizontal="right" vertical="center" wrapText="1" indent="1"/>
    </xf>
    <xf numFmtId="164" fontId="10" fillId="0" borderId="10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49" fontId="11" fillId="0" borderId="11" xfId="1" applyNumberFormat="1" applyFont="1" applyFill="1" applyBorder="1" applyAlignment="1" applyProtection="1">
      <alignment horizontal="left" vertical="center" wrapText="1" indent="1"/>
    </xf>
    <xf numFmtId="0" fontId="13" fillId="0" borderId="12" xfId="0" applyFont="1" applyBorder="1" applyAlignment="1" applyProtection="1">
      <alignment horizontal="left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4" xfId="1" applyNumberFormat="1" applyFont="1" applyFill="1" applyBorder="1" applyAlignment="1" applyProtection="1">
      <alignment horizontal="left" vertical="center" wrapText="1" indent="1"/>
    </xf>
    <xf numFmtId="0" fontId="13" fillId="0" borderId="15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1" applyNumberFormat="1" applyFont="1" applyFill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9" xfId="0" applyFont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164" fontId="15" fillId="0" borderId="9" xfId="1" applyNumberFormat="1" applyFont="1" applyFill="1" applyBorder="1" applyAlignment="1" applyProtection="1">
      <alignment horizontal="right" vertical="center" wrapText="1" indent="1"/>
    </xf>
    <xf numFmtId="164" fontId="15" fillId="0" borderId="10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8" xfId="0" applyFont="1" applyBorder="1" applyAlignment="1" applyProtection="1">
      <alignment vertical="center" wrapText="1"/>
    </xf>
    <xf numFmtId="0" fontId="13" fillId="0" borderId="18" xfId="0" applyFont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9" xfId="0" applyFont="1" applyBorder="1" applyAlignment="1" applyProtection="1">
      <alignment vertical="center" wrapText="1"/>
    </xf>
    <xf numFmtId="0" fontId="14" fillId="0" borderId="20" xfId="0" applyFont="1" applyBorder="1" applyAlignment="1" applyProtection="1">
      <alignment vertical="center" wrapText="1"/>
    </xf>
    <xf numFmtId="0" fontId="14" fillId="0" borderId="21" xfId="0" applyFont="1" applyBorder="1" applyAlignment="1" applyProtection="1">
      <alignment vertical="center" wrapText="1"/>
    </xf>
    <xf numFmtId="0" fontId="17" fillId="0" borderId="0" xfId="0" applyFont="1" applyBorder="1" applyAlignment="1" applyProtection="1">
      <alignment horizontal="left" vertical="center" wrapText="1" inden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/>
    <xf numFmtId="0" fontId="6" fillId="0" borderId="1" xfId="0" applyFont="1" applyFill="1" applyBorder="1" applyAlignment="1" applyProtection="1">
      <alignment horizontal="right"/>
    </xf>
    <xf numFmtId="0" fontId="9" fillId="0" borderId="0" xfId="1" applyFont="1" applyFill="1" applyAlignment="1" applyProtection="1"/>
    <xf numFmtId="0" fontId="3" fillId="0" borderId="0" xfId="1" applyFont="1" applyFill="1" applyAlignment="1" applyProtection="1"/>
    <xf numFmtId="0" fontId="10" fillId="0" borderId="22" xfId="1" applyFont="1" applyFill="1" applyBorder="1" applyAlignment="1" applyProtection="1">
      <alignment horizontal="center" vertical="center" wrapText="1"/>
    </xf>
    <xf numFmtId="0" fontId="10" fillId="0" borderId="23" xfId="1" applyFont="1" applyFill="1" applyBorder="1" applyAlignment="1" applyProtection="1">
      <alignment horizontal="left" vertical="center" wrapText="1" indent="1"/>
    </xf>
    <xf numFmtId="0" fontId="10" fillId="0" borderId="24" xfId="1" applyFont="1" applyFill="1" applyBorder="1" applyAlignment="1" applyProtection="1">
      <alignment vertical="center" wrapText="1"/>
    </xf>
    <xf numFmtId="164" fontId="10" fillId="0" borderId="24" xfId="1" applyNumberFormat="1" applyFont="1" applyFill="1" applyBorder="1" applyAlignment="1" applyProtection="1">
      <alignment horizontal="right" vertical="center" wrapText="1" indent="1"/>
    </xf>
    <xf numFmtId="164" fontId="10" fillId="0" borderId="25" xfId="1" applyNumberFormat="1" applyFont="1" applyFill="1" applyBorder="1" applyAlignment="1" applyProtection="1">
      <alignment horizontal="right" vertical="center" wrapText="1" indent="1"/>
    </xf>
    <xf numFmtId="49" fontId="11" fillId="0" borderId="2" xfId="1" applyNumberFormat="1" applyFont="1" applyFill="1" applyBorder="1" applyAlignment="1" applyProtection="1">
      <alignment horizontal="left" vertical="center" wrapText="1" indent="1"/>
    </xf>
    <xf numFmtId="0" fontId="11" fillId="0" borderId="3" xfId="1" applyFont="1" applyFill="1" applyBorder="1" applyAlignment="1" applyProtection="1">
      <alignment horizontal="left" vertical="center" wrapText="1" indent="1"/>
    </xf>
    <xf numFmtId="164" fontId="11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5" xfId="1" applyFont="1" applyFill="1" applyBorder="1" applyAlignment="1" applyProtection="1">
      <alignment horizontal="left" vertical="center" wrapText="1" indent="1"/>
    </xf>
    <xf numFmtId="0" fontId="11" fillId="0" borderId="27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5" xfId="1" applyFont="1" applyFill="1" applyBorder="1" applyAlignment="1" applyProtection="1">
      <alignment horizontal="left" indent="6"/>
    </xf>
    <xf numFmtId="0" fontId="11" fillId="0" borderId="15" xfId="1" applyFont="1" applyFill="1" applyBorder="1" applyAlignment="1" applyProtection="1">
      <alignment horizontal="left" vertical="center" wrapText="1" indent="6"/>
    </xf>
    <xf numFmtId="49" fontId="11" fillId="0" borderId="28" xfId="1" applyNumberFormat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49" fontId="11" fillId="0" borderId="5" xfId="1" applyNumberFormat="1" applyFont="1" applyFill="1" applyBorder="1" applyAlignment="1" applyProtection="1">
      <alignment horizontal="left" vertical="center" wrapText="1" indent="1"/>
    </xf>
    <xf numFmtId="0" fontId="11" fillId="0" borderId="6" xfId="1" applyFont="1" applyFill="1" applyBorder="1" applyAlignment="1" applyProtection="1">
      <alignment horizontal="left" vertical="center" wrapText="1" indent="6"/>
    </xf>
    <xf numFmtId="164" fontId="11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1" applyFont="1" applyFill="1" applyBorder="1" applyAlignment="1" applyProtection="1">
      <alignment vertical="center" wrapText="1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3" fillId="0" borderId="15" xfId="0" applyFont="1" applyBorder="1" applyAlignment="1" applyProtection="1">
      <alignment horizontal="left" vertical="center" wrapText="1" indent="1"/>
    </xf>
    <xf numFmtId="0" fontId="11" fillId="0" borderId="12" xfId="1" applyFont="1" applyFill="1" applyBorder="1" applyAlignment="1" applyProtection="1">
      <alignment horizontal="left" vertical="center" wrapText="1" indent="6"/>
    </xf>
    <xf numFmtId="0" fontId="9" fillId="0" borderId="0" xfId="1" applyFont="1" applyFill="1" applyAlignment="1" applyProtection="1">
      <alignment horizontal="left" vertical="center" indent="1"/>
    </xf>
    <xf numFmtId="0" fontId="3" fillId="0" borderId="0" xfId="1" applyFont="1" applyFill="1" applyAlignment="1" applyProtection="1">
      <alignment horizontal="left" vertical="center" indent="1"/>
    </xf>
    <xf numFmtId="0" fontId="15" fillId="0" borderId="9" xfId="1" applyFont="1" applyFill="1" applyBorder="1" applyAlignment="1" applyProtection="1">
      <alignment horizontal="left" vertical="center" wrapText="1" indent="1"/>
    </xf>
    <xf numFmtId="0" fontId="11" fillId="0" borderId="12" xfId="1" applyFont="1" applyFill="1" applyBorder="1" applyAlignment="1" applyProtection="1">
      <alignment horizontal="left" vertical="center" wrapText="1" indent="1"/>
    </xf>
    <xf numFmtId="0" fontId="11" fillId="0" borderId="30" xfId="1" applyFont="1" applyFill="1" applyBorder="1" applyAlignment="1" applyProtection="1">
      <alignment horizontal="left" vertical="center" wrapText="1" indent="1"/>
    </xf>
    <xf numFmtId="164" fontId="14" fillId="0" borderId="9" xfId="0" applyNumberFormat="1" applyFont="1" applyBorder="1" applyAlignment="1" applyProtection="1">
      <alignment horizontal="right" vertical="center" wrapText="1" indent="1"/>
    </xf>
    <xf numFmtId="164" fontId="14" fillId="0" borderId="10" xfId="0" applyNumberFormat="1" applyFont="1" applyBorder="1" applyAlignment="1" applyProtection="1">
      <alignment horizontal="right" vertical="center" wrapText="1" indent="1"/>
    </xf>
    <xf numFmtId="0" fontId="19" fillId="0" borderId="0" xfId="1" applyFont="1" applyFill="1" applyProtection="1"/>
    <xf numFmtId="164" fontId="17" fillId="0" borderId="9" xfId="0" quotePrefix="1" applyNumberFormat="1" applyFont="1" applyBorder="1" applyAlignment="1" applyProtection="1">
      <alignment horizontal="right" vertical="center" wrapText="1" indent="1"/>
    </xf>
    <xf numFmtId="164" fontId="17" fillId="0" borderId="10" xfId="0" quotePrefix="1" applyNumberFormat="1" applyFont="1" applyBorder="1" applyAlignment="1" applyProtection="1">
      <alignment horizontal="right" vertical="center" wrapText="1" indent="1"/>
    </xf>
    <xf numFmtId="0" fontId="14" fillId="0" borderId="20" xfId="0" applyFont="1" applyBorder="1" applyAlignment="1" applyProtection="1">
      <alignment horizontal="left" vertical="center" wrapText="1" indent="1"/>
    </xf>
    <xf numFmtId="0" fontId="17" fillId="0" borderId="21" xfId="0" applyFont="1" applyBorder="1" applyAlignment="1" applyProtection="1">
      <alignment horizontal="left" vertical="center" wrapText="1" indent="1"/>
    </xf>
    <xf numFmtId="0" fontId="19" fillId="0" borderId="0" xfId="1" applyFont="1" applyFill="1" applyAlignment="1" applyProtection="1">
      <alignment horizont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3" fillId="0" borderId="0" xfId="1" applyFont="1" applyFill="1" applyAlignment="1" applyProtection="1">
      <alignment horizontal="right" vertical="center" indent="1"/>
    </xf>
    <xf numFmtId="164" fontId="10" fillId="0" borderId="22" xfId="1" applyNumberFormat="1" applyFont="1" applyFill="1" applyBorder="1" applyAlignment="1" applyProtection="1">
      <alignment horizontal="right" vertical="center" wrapText="1" indent="1"/>
    </xf>
  </cellXfs>
  <cellStyles count="6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38"/>
  <sheetViews>
    <sheetView tabSelected="1" view="pageLayout" zoomScaleNormal="130" zoomScaleSheetLayoutView="100" workbookViewId="0">
      <selection activeCell="F3" sqref="F3"/>
    </sheetView>
  </sheetViews>
  <sheetFormatPr defaultRowHeight="15.75" x14ac:dyDescent="0.25"/>
  <cols>
    <col min="1" max="1" width="9.5" style="2" customWidth="1"/>
    <col min="2" max="2" width="60.83203125" style="2" customWidth="1"/>
    <col min="3" max="5" width="15.83203125" style="98" customWidth="1"/>
    <col min="6" max="6" width="14.33203125" style="2" bestFit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  <c r="D1" s="1"/>
      <c r="E1" s="1"/>
    </row>
    <row r="2" spans="1:6" ht="15.95" customHeight="1" thickBot="1" x14ac:dyDescent="0.3">
      <c r="A2" s="3"/>
      <c r="B2" s="3"/>
      <c r="C2" s="4"/>
      <c r="D2" s="4"/>
      <c r="E2" s="4" t="s">
        <v>1</v>
      </c>
    </row>
    <row r="3" spans="1:6" ht="15.95" customHeight="1" x14ac:dyDescent="0.25">
      <c r="A3" s="5" t="s">
        <v>2</v>
      </c>
      <c r="B3" s="6" t="s">
        <v>3</v>
      </c>
      <c r="C3" s="7">
        <v>2015</v>
      </c>
      <c r="D3" s="7"/>
      <c r="E3" s="8"/>
    </row>
    <row r="4" spans="1:6" ht="38.1" customHeight="1" thickBot="1" x14ac:dyDescent="0.3">
      <c r="A4" s="9"/>
      <c r="B4" s="10"/>
      <c r="C4" s="11" t="s">
        <v>4</v>
      </c>
      <c r="D4" s="11" t="s">
        <v>5</v>
      </c>
      <c r="E4" s="12" t="s">
        <v>6</v>
      </c>
      <c r="F4" s="13"/>
    </row>
    <row r="5" spans="1:6" s="17" customFormat="1" ht="12" customHeight="1" thickBot="1" x14ac:dyDescent="0.25">
      <c r="A5" s="14" t="s">
        <v>7</v>
      </c>
      <c r="B5" s="15" t="s">
        <v>8</v>
      </c>
      <c r="C5" s="15" t="s">
        <v>9</v>
      </c>
      <c r="D5" s="15" t="s">
        <v>10</v>
      </c>
      <c r="E5" s="16" t="s">
        <v>11</v>
      </c>
      <c r="F5" s="13"/>
    </row>
    <row r="6" spans="1:6" s="22" customFormat="1" ht="12" customHeight="1" thickBot="1" x14ac:dyDescent="0.25">
      <c r="A6" s="18" t="s">
        <v>12</v>
      </c>
      <c r="B6" s="19" t="s">
        <v>13</v>
      </c>
      <c r="C6" s="20">
        <f>SUM(C7:C12)</f>
        <v>63160</v>
      </c>
      <c r="D6" s="20">
        <f>SUM(D7:D12)</f>
        <v>53606</v>
      </c>
      <c r="E6" s="21">
        <f>SUM(E7:E12)</f>
        <v>53606</v>
      </c>
      <c r="F6" s="13"/>
    </row>
    <row r="7" spans="1:6" s="22" customFormat="1" ht="12" customHeight="1" x14ac:dyDescent="0.2">
      <c r="A7" s="23" t="s">
        <v>14</v>
      </c>
      <c r="B7" s="24" t="s">
        <v>15</v>
      </c>
      <c r="C7" s="25">
        <v>17622</v>
      </c>
      <c r="D7" s="25">
        <v>13817</v>
      </c>
      <c r="E7" s="26">
        <v>13817</v>
      </c>
      <c r="F7" s="13"/>
    </row>
    <row r="8" spans="1:6" s="22" customFormat="1" ht="12" customHeight="1" x14ac:dyDescent="0.2">
      <c r="A8" s="27" t="s">
        <v>16</v>
      </c>
      <c r="B8" s="28" t="s">
        <v>17</v>
      </c>
      <c r="C8" s="29">
        <v>14431</v>
      </c>
      <c r="D8" s="29">
        <v>14101</v>
      </c>
      <c r="E8" s="30">
        <v>14101</v>
      </c>
      <c r="F8" s="13"/>
    </row>
    <row r="9" spans="1:6" s="22" customFormat="1" ht="12" customHeight="1" x14ac:dyDescent="0.2">
      <c r="A9" s="27" t="s">
        <v>18</v>
      </c>
      <c r="B9" s="28" t="s">
        <v>19</v>
      </c>
      <c r="C9" s="29">
        <v>15035</v>
      </c>
      <c r="D9" s="29">
        <v>17192</v>
      </c>
      <c r="E9" s="30">
        <v>17192</v>
      </c>
      <c r="F9" s="13"/>
    </row>
    <row r="10" spans="1:6" s="22" customFormat="1" ht="12" customHeight="1" x14ac:dyDescent="0.2">
      <c r="A10" s="27" t="s">
        <v>20</v>
      </c>
      <c r="B10" s="28" t="s">
        <v>21</v>
      </c>
      <c r="C10" s="29">
        <v>1200</v>
      </c>
      <c r="D10" s="29">
        <v>1200</v>
      </c>
      <c r="E10" s="30">
        <v>1200</v>
      </c>
      <c r="F10" s="13"/>
    </row>
    <row r="11" spans="1:6" s="22" customFormat="1" ht="12" customHeight="1" thickBot="1" x14ac:dyDescent="0.25">
      <c r="A11" s="27" t="s">
        <v>22</v>
      </c>
      <c r="B11" s="28" t="s">
        <v>23</v>
      </c>
      <c r="C11" s="29">
        <v>14872</v>
      </c>
      <c r="D11" s="29">
        <v>7296</v>
      </c>
      <c r="E11" s="30">
        <v>7296</v>
      </c>
      <c r="F11" s="13"/>
    </row>
    <row r="12" spans="1:6" s="22" customFormat="1" ht="12" hidden="1" customHeight="1" thickBot="1" x14ac:dyDescent="0.25">
      <c r="A12" s="31" t="s">
        <v>24</v>
      </c>
      <c r="B12" s="32" t="s">
        <v>25</v>
      </c>
      <c r="C12" s="33"/>
      <c r="D12" s="33"/>
      <c r="E12" s="34"/>
      <c r="F12" s="13"/>
    </row>
    <row r="13" spans="1:6" s="22" customFormat="1" ht="21.75" customHeight="1" thickBot="1" x14ac:dyDescent="0.25">
      <c r="A13" s="18" t="s">
        <v>26</v>
      </c>
      <c r="B13" s="35" t="s">
        <v>27</v>
      </c>
      <c r="C13" s="20">
        <f>SUM(C14:C18)</f>
        <v>21671</v>
      </c>
      <c r="D13" s="20">
        <f>SUM(D14:D18)</f>
        <v>75000</v>
      </c>
      <c r="E13" s="21">
        <f>SUM(E14:E18)</f>
        <v>74548</v>
      </c>
      <c r="F13" s="13"/>
    </row>
    <row r="14" spans="1:6" s="22" customFormat="1" ht="12" customHeight="1" x14ac:dyDescent="0.2">
      <c r="A14" s="23" t="s">
        <v>28</v>
      </c>
      <c r="B14" s="24" t="s">
        <v>29</v>
      </c>
      <c r="C14" s="25"/>
      <c r="D14" s="25"/>
      <c r="E14" s="26"/>
      <c r="F14" s="13"/>
    </row>
    <row r="15" spans="1:6" s="22" customFormat="1" ht="12" customHeight="1" x14ac:dyDescent="0.2">
      <c r="A15" s="27" t="s">
        <v>30</v>
      </c>
      <c r="B15" s="28" t="s">
        <v>31</v>
      </c>
      <c r="C15" s="29"/>
      <c r="D15" s="29"/>
      <c r="E15" s="30"/>
      <c r="F15" s="13"/>
    </row>
    <row r="16" spans="1:6" s="22" customFormat="1" ht="12" customHeight="1" x14ac:dyDescent="0.2">
      <c r="A16" s="27" t="s">
        <v>32</v>
      </c>
      <c r="B16" s="28" t="s">
        <v>33</v>
      </c>
      <c r="C16" s="29"/>
      <c r="D16" s="29">
        <v>0</v>
      </c>
      <c r="E16" s="30">
        <v>0</v>
      </c>
      <c r="F16" s="13"/>
    </row>
    <row r="17" spans="1:12" s="22" customFormat="1" ht="12" customHeight="1" x14ac:dyDescent="0.2">
      <c r="A17" s="27" t="s">
        <v>34</v>
      </c>
      <c r="B17" s="28" t="s">
        <v>35</v>
      </c>
      <c r="C17" s="29"/>
      <c r="D17" s="29"/>
      <c r="E17" s="30"/>
      <c r="F17" s="13"/>
    </row>
    <row r="18" spans="1:12" s="22" customFormat="1" ht="12" customHeight="1" x14ac:dyDescent="0.2">
      <c r="A18" s="27" t="s">
        <v>36</v>
      </c>
      <c r="B18" s="28" t="s">
        <v>37</v>
      </c>
      <c r="C18" s="29">
        <v>21671</v>
      </c>
      <c r="D18" s="29">
        <v>75000</v>
      </c>
      <c r="E18" s="30">
        <v>74548</v>
      </c>
      <c r="F18" s="13"/>
      <c r="L18" s="22" t="s">
        <v>38</v>
      </c>
    </row>
    <row r="19" spans="1:12" s="22" customFormat="1" ht="12" customHeight="1" thickBot="1" x14ac:dyDescent="0.25">
      <c r="A19" s="31" t="s">
        <v>39</v>
      </c>
      <c r="B19" s="32" t="s">
        <v>40</v>
      </c>
      <c r="C19" s="33">
        <v>21671</v>
      </c>
      <c r="D19" s="33">
        <v>21671</v>
      </c>
      <c r="E19" s="34">
        <v>19709</v>
      </c>
      <c r="F19" s="13"/>
    </row>
    <row r="20" spans="1:12" s="22" customFormat="1" ht="21.75" customHeight="1" thickBot="1" x14ac:dyDescent="0.25">
      <c r="A20" s="18" t="s">
        <v>41</v>
      </c>
      <c r="B20" s="19" t="s">
        <v>42</v>
      </c>
      <c r="C20" s="20">
        <f>SUM(C21:C25)</f>
        <v>52096</v>
      </c>
      <c r="D20" s="20">
        <f>SUM(D21:D25)</f>
        <v>100457</v>
      </c>
      <c r="E20" s="21">
        <f>SUM(E21:E25)</f>
        <v>100432</v>
      </c>
      <c r="F20" s="13"/>
    </row>
    <row r="21" spans="1:12" s="22" customFormat="1" ht="12" customHeight="1" x14ac:dyDescent="0.2">
      <c r="A21" s="23" t="s">
        <v>43</v>
      </c>
      <c r="B21" s="24" t="s">
        <v>44</v>
      </c>
      <c r="C21" s="25"/>
      <c r="D21" s="25">
        <v>40357</v>
      </c>
      <c r="E21" s="26">
        <v>40357</v>
      </c>
      <c r="F21" s="13"/>
    </row>
    <row r="22" spans="1:12" s="22" customFormat="1" ht="12" customHeight="1" x14ac:dyDescent="0.2">
      <c r="A22" s="27" t="s">
        <v>45</v>
      </c>
      <c r="B22" s="28" t="s">
        <v>46</v>
      </c>
      <c r="C22" s="29"/>
      <c r="D22" s="29"/>
      <c r="E22" s="30"/>
      <c r="F22" s="13"/>
    </row>
    <row r="23" spans="1:12" s="22" customFormat="1" ht="12" customHeight="1" x14ac:dyDescent="0.2">
      <c r="A23" s="27" t="s">
        <v>47</v>
      </c>
      <c r="B23" s="28" t="s">
        <v>48</v>
      </c>
      <c r="C23" s="29"/>
      <c r="D23" s="29"/>
      <c r="E23" s="30"/>
      <c r="F23" s="13"/>
    </row>
    <row r="24" spans="1:12" s="22" customFormat="1" ht="12" customHeight="1" x14ac:dyDescent="0.2">
      <c r="A24" s="27" t="s">
        <v>49</v>
      </c>
      <c r="B24" s="28" t="s">
        <v>50</v>
      </c>
      <c r="C24" s="29"/>
      <c r="D24" s="29"/>
      <c r="E24" s="30"/>
      <c r="F24" s="13"/>
    </row>
    <row r="25" spans="1:12" s="22" customFormat="1" ht="12" customHeight="1" x14ac:dyDescent="0.2">
      <c r="A25" s="27" t="s">
        <v>51</v>
      </c>
      <c r="B25" s="28" t="s">
        <v>52</v>
      </c>
      <c r="C25" s="29">
        <v>52096</v>
      </c>
      <c r="D25" s="29">
        <v>60100</v>
      </c>
      <c r="E25" s="30">
        <v>60075</v>
      </c>
      <c r="F25" s="13"/>
    </row>
    <row r="26" spans="1:12" s="22" customFormat="1" ht="12" customHeight="1" thickBot="1" x14ac:dyDescent="0.25">
      <c r="A26" s="31" t="s">
        <v>53</v>
      </c>
      <c r="B26" s="36" t="s">
        <v>54</v>
      </c>
      <c r="C26" s="33">
        <v>52096</v>
      </c>
      <c r="D26" s="33">
        <v>52096</v>
      </c>
      <c r="E26" s="34">
        <v>52086</v>
      </c>
      <c r="F26" s="13"/>
    </row>
    <row r="27" spans="1:12" s="22" customFormat="1" ht="12" customHeight="1" thickBot="1" x14ac:dyDescent="0.25">
      <c r="A27" s="18" t="s">
        <v>55</v>
      </c>
      <c r="B27" s="19" t="s">
        <v>56</v>
      </c>
      <c r="C27" s="37">
        <f>+C28+C31+C32+C33</f>
        <v>7590</v>
      </c>
      <c r="D27" s="37">
        <f>+D28+D31+D32+D33</f>
        <v>14001</v>
      </c>
      <c r="E27" s="38">
        <f>+E28+E31+E32+E33</f>
        <v>7261</v>
      </c>
      <c r="F27" s="13"/>
    </row>
    <row r="28" spans="1:12" s="22" customFormat="1" ht="12" customHeight="1" x14ac:dyDescent="0.2">
      <c r="A28" s="23" t="s">
        <v>57</v>
      </c>
      <c r="B28" s="24" t="s">
        <v>58</v>
      </c>
      <c r="C28" s="39">
        <f>C29+C30</f>
        <v>6000</v>
      </c>
      <c r="D28" s="39">
        <f>+D29+D30</f>
        <v>11100</v>
      </c>
      <c r="E28" s="40">
        <f>+E29+E30</f>
        <v>5911</v>
      </c>
      <c r="F28" s="13"/>
    </row>
    <row r="29" spans="1:12" s="22" customFormat="1" ht="12" customHeight="1" x14ac:dyDescent="0.2">
      <c r="A29" s="27" t="s">
        <v>59</v>
      </c>
      <c r="B29" s="28" t="s">
        <v>60</v>
      </c>
      <c r="C29" s="29">
        <v>2000</v>
      </c>
      <c r="D29" s="29">
        <v>2600</v>
      </c>
      <c r="E29" s="30">
        <v>1818</v>
      </c>
      <c r="F29" s="13"/>
    </row>
    <row r="30" spans="1:12" s="22" customFormat="1" ht="12" customHeight="1" x14ac:dyDescent="0.2">
      <c r="A30" s="27" t="s">
        <v>61</v>
      </c>
      <c r="B30" s="28" t="s">
        <v>62</v>
      </c>
      <c r="C30" s="29">
        <v>4000</v>
      </c>
      <c r="D30" s="29">
        <v>8500</v>
      </c>
      <c r="E30" s="30">
        <v>4093</v>
      </c>
      <c r="F30" s="13"/>
    </row>
    <row r="31" spans="1:12" s="22" customFormat="1" ht="12" customHeight="1" x14ac:dyDescent="0.2">
      <c r="A31" s="27" t="s">
        <v>63</v>
      </c>
      <c r="B31" s="28" t="s">
        <v>64</v>
      </c>
      <c r="C31" s="29">
        <v>940</v>
      </c>
      <c r="D31" s="29">
        <v>1500</v>
      </c>
      <c r="E31" s="30">
        <v>1020</v>
      </c>
      <c r="F31" s="13"/>
    </row>
    <row r="32" spans="1:12" s="22" customFormat="1" ht="12" customHeight="1" x14ac:dyDescent="0.2">
      <c r="A32" s="27" t="s">
        <v>65</v>
      </c>
      <c r="B32" s="28" t="s">
        <v>66</v>
      </c>
      <c r="C32" s="29">
        <v>500</v>
      </c>
      <c r="D32" s="29">
        <v>941</v>
      </c>
      <c r="E32" s="30">
        <v>260</v>
      </c>
      <c r="F32" s="13"/>
    </row>
    <row r="33" spans="1:6" s="22" customFormat="1" ht="12" customHeight="1" thickBot="1" x14ac:dyDescent="0.25">
      <c r="A33" s="31" t="s">
        <v>67</v>
      </c>
      <c r="B33" s="36" t="s">
        <v>68</v>
      </c>
      <c r="C33" s="33">
        <v>150</v>
      </c>
      <c r="D33" s="33">
        <v>460</v>
      </c>
      <c r="E33" s="34">
        <v>70</v>
      </c>
      <c r="F33" s="13"/>
    </row>
    <row r="34" spans="1:6" s="22" customFormat="1" ht="12" customHeight="1" thickBot="1" x14ac:dyDescent="0.25">
      <c r="A34" s="18" t="s">
        <v>69</v>
      </c>
      <c r="B34" s="19" t="s">
        <v>70</v>
      </c>
      <c r="C34" s="20">
        <f>SUM(C35:C44)</f>
        <v>15390</v>
      </c>
      <c r="D34" s="20">
        <f>SUM(D35:D44)</f>
        <v>40713</v>
      </c>
      <c r="E34" s="21">
        <f>SUM(E35:E44)</f>
        <v>36889</v>
      </c>
      <c r="F34" s="13"/>
    </row>
    <row r="35" spans="1:6" s="22" customFormat="1" ht="12" customHeight="1" x14ac:dyDescent="0.2">
      <c r="A35" s="23" t="s">
        <v>71</v>
      </c>
      <c r="B35" s="24" t="s">
        <v>72</v>
      </c>
      <c r="C35" s="25">
        <v>0</v>
      </c>
      <c r="D35" s="25">
        <v>1700</v>
      </c>
      <c r="E35" s="26">
        <v>1606</v>
      </c>
      <c r="F35" s="13"/>
    </row>
    <row r="36" spans="1:6" s="22" customFormat="1" ht="12" customHeight="1" x14ac:dyDescent="0.2">
      <c r="A36" s="27" t="s">
        <v>73</v>
      </c>
      <c r="B36" s="28" t="s">
        <v>74</v>
      </c>
      <c r="C36" s="29">
        <v>5977</v>
      </c>
      <c r="D36" s="29">
        <v>28331</v>
      </c>
      <c r="E36" s="30">
        <v>27545</v>
      </c>
      <c r="F36" s="13"/>
    </row>
    <row r="37" spans="1:6" s="22" customFormat="1" ht="12" customHeight="1" x14ac:dyDescent="0.2">
      <c r="A37" s="27" t="s">
        <v>75</v>
      </c>
      <c r="B37" s="28" t="s">
        <v>76</v>
      </c>
      <c r="C37" s="29">
        <v>2000</v>
      </c>
      <c r="D37" s="29">
        <v>2500</v>
      </c>
      <c r="E37" s="30">
        <v>1995</v>
      </c>
      <c r="F37" s="13"/>
    </row>
    <row r="38" spans="1:6" s="22" customFormat="1" ht="12" customHeight="1" x14ac:dyDescent="0.2">
      <c r="A38" s="27" t="s">
        <v>77</v>
      </c>
      <c r="B38" s="28" t="s">
        <v>78</v>
      </c>
      <c r="C38" s="29">
        <v>43</v>
      </c>
      <c r="D38" s="29">
        <v>0</v>
      </c>
      <c r="E38" s="30">
        <v>0</v>
      </c>
      <c r="F38" s="13"/>
    </row>
    <row r="39" spans="1:6" s="22" customFormat="1" ht="12" customHeight="1" x14ac:dyDescent="0.2">
      <c r="A39" s="27" t="s">
        <v>79</v>
      </c>
      <c r="B39" s="28" t="s">
        <v>80</v>
      </c>
      <c r="C39" s="29">
        <v>3829</v>
      </c>
      <c r="D39" s="29">
        <v>4000</v>
      </c>
      <c r="E39" s="30">
        <v>2692</v>
      </c>
      <c r="F39" s="13"/>
    </row>
    <row r="40" spans="1:6" s="22" customFormat="1" ht="12" customHeight="1" x14ac:dyDescent="0.2">
      <c r="A40" s="27" t="s">
        <v>81</v>
      </c>
      <c r="B40" s="28" t="s">
        <v>82</v>
      </c>
      <c r="C40" s="29">
        <v>3031</v>
      </c>
      <c r="D40" s="29">
        <v>3912</v>
      </c>
      <c r="E40" s="30">
        <v>2968</v>
      </c>
      <c r="F40" s="13"/>
    </row>
    <row r="41" spans="1:6" s="22" customFormat="1" ht="12" customHeight="1" x14ac:dyDescent="0.2">
      <c r="A41" s="27" t="s">
        <v>83</v>
      </c>
      <c r="B41" s="28" t="s">
        <v>84</v>
      </c>
      <c r="C41" s="29">
        <v>0</v>
      </c>
      <c r="D41" s="29">
        <v>0</v>
      </c>
      <c r="E41" s="30">
        <v>0</v>
      </c>
      <c r="F41" s="13"/>
    </row>
    <row r="42" spans="1:6" s="22" customFormat="1" ht="12" customHeight="1" x14ac:dyDescent="0.2">
      <c r="A42" s="27" t="s">
        <v>85</v>
      </c>
      <c r="B42" s="28" t="s">
        <v>86</v>
      </c>
      <c r="C42" s="29">
        <v>60</v>
      </c>
      <c r="D42" s="29">
        <v>70</v>
      </c>
      <c r="E42" s="30">
        <v>29</v>
      </c>
      <c r="F42" s="13"/>
    </row>
    <row r="43" spans="1:6" s="22" customFormat="1" ht="12" customHeight="1" x14ac:dyDescent="0.2">
      <c r="A43" s="27" t="s">
        <v>87</v>
      </c>
      <c r="B43" s="28" t="s">
        <v>88</v>
      </c>
      <c r="C43" s="41"/>
      <c r="D43" s="41">
        <v>0</v>
      </c>
      <c r="E43" s="42"/>
      <c r="F43" s="13"/>
    </row>
    <row r="44" spans="1:6" s="22" customFormat="1" ht="12" customHeight="1" thickBot="1" x14ac:dyDescent="0.25">
      <c r="A44" s="31" t="s">
        <v>89</v>
      </c>
      <c r="B44" s="32" t="s">
        <v>90</v>
      </c>
      <c r="C44" s="43">
        <v>450</v>
      </c>
      <c r="D44" s="43">
        <v>200</v>
      </c>
      <c r="E44" s="44">
        <v>54</v>
      </c>
      <c r="F44" s="13"/>
    </row>
    <row r="45" spans="1:6" s="22" customFormat="1" ht="12" customHeight="1" thickBot="1" x14ac:dyDescent="0.25">
      <c r="A45" s="18" t="s">
        <v>91</v>
      </c>
      <c r="B45" s="19" t="s">
        <v>92</v>
      </c>
      <c r="C45" s="20">
        <f>SUM(C46:C50)</f>
        <v>0</v>
      </c>
      <c r="D45" s="20">
        <f>SUM(D46:D50)</f>
        <v>1900</v>
      </c>
      <c r="E45" s="21">
        <f>SUM(E46:E50)</f>
        <v>1900</v>
      </c>
      <c r="F45" s="13"/>
    </row>
    <row r="46" spans="1:6" s="22" customFormat="1" ht="12" customHeight="1" x14ac:dyDescent="0.2">
      <c r="A46" s="23" t="s">
        <v>93</v>
      </c>
      <c r="B46" s="24" t="s">
        <v>94</v>
      </c>
      <c r="C46" s="45"/>
      <c r="D46" s="45"/>
      <c r="E46" s="46"/>
      <c r="F46" s="13"/>
    </row>
    <row r="47" spans="1:6" s="22" customFormat="1" ht="12" customHeight="1" x14ac:dyDescent="0.2">
      <c r="A47" s="27" t="s">
        <v>95</v>
      </c>
      <c r="B47" s="28" t="s">
        <v>96</v>
      </c>
      <c r="C47" s="41"/>
      <c r="D47" s="41">
        <v>1900</v>
      </c>
      <c r="E47" s="42">
        <v>1900</v>
      </c>
      <c r="F47" s="13"/>
    </row>
    <row r="48" spans="1:6" s="22" customFormat="1" ht="12" customHeight="1" x14ac:dyDescent="0.2">
      <c r="A48" s="27" t="s">
        <v>97</v>
      </c>
      <c r="B48" s="28" t="s">
        <v>98</v>
      </c>
      <c r="C48" s="41"/>
      <c r="D48" s="41"/>
      <c r="E48" s="42"/>
      <c r="F48" s="13"/>
    </row>
    <row r="49" spans="1:6" s="22" customFormat="1" ht="12" customHeight="1" x14ac:dyDescent="0.2">
      <c r="A49" s="27" t="s">
        <v>99</v>
      </c>
      <c r="B49" s="28" t="s">
        <v>100</v>
      </c>
      <c r="C49" s="41"/>
      <c r="D49" s="41"/>
      <c r="E49" s="42"/>
      <c r="F49" s="13"/>
    </row>
    <row r="50" spans="1:6" s="22" customFormat="1" ht="12" customHeight="1" thickBot="1" x14ac:dyDescent="0.25">
      <c r="A50" s="31" t="s">
        <v>101</v>
      </c>
      <c r="B50" s="32" t="s">
        <v>102</v>
      </c>
      <c r="C50" s="43"/>
      <c r="D50" s="43"/>
      <c r="E50" s="44"/>
      <c r="F50" s="13"/>
    </row>
    <row r="51" spans="1:6" s="22" customFormat="1" ht="10.5" customHeight="1" thickBot="1" x14ac:dyDescent="0.25">
      <c r="A51" s="18" t="s">
        <v>103</v>
      </c>
      <c r="B51" s="19" t="s">
        <v>104</v>
      </c>
      <c r="C51" s="20">
        <f>SUM(C52:C54)</f>
        <v>13940</v>
      </c>
      <c r="D51" s="20">
        <f>SUM(D52:D54)</f>
        <v>11110</v>
      </c>
      <c r="E51" s="21">
        <f>SUM(E52:E54)</f>
        <v>10465</v>
      </c>
      <c r="F51" s="13"/>
    </row>
    <row r="52" spans="1:6" s="22" customFormat="1" ht="12" customHeight="1" x14ac:dyDescent="0.2">
      <c r="A52" s="23" t="s">
        <v>105</v>
      </c>
      <c r="B52" s="24" t="s">
        <v>106</v>
      </c>
      <c r="C52" s="25"/>
      <c r="D52" s="25"/>
      <c r="E52" s="26"/>
      <c r="F52" s="13"/>
    </row>
    <row r="53" spans="1:6" s="22" customFormat="1" ht="18.75" customHeight="1" x14ac:dyDescent="0.2">
      <c r="A53" s="27" t="s">
        <v>107</v>
      </c>
      <c r="B53" s="28" t="s">
        <v>108</v>
      </c>
      <c r="C53" s="29"/>
      <c r="D53" s="29">
        <v>110</v>
      </c>
      <c r="E53" s="30">
        <v>75</v>
      </c>
      <c r="F53" s="13"/>
    </row>
    <row r="54" spans="1:6" s="22" customFormat="1" ht="12" customHeight="1" x14ac:dyDescent="0.2">
      <c r="A54" s="27" t="s">
        <v>109</v>
      </c>
      <c r="B54" s="28" t="s">
        <v>110</v>
      </c>
      <c r="C54" s="29">
        <v>13940</v>
      </c>
      <c r="D54" s="29">
        <v>11000</v>
      </c>
      <c r="E54" s="30">
        <v>10390</v>
      </c>
      <c r="F54" s="13"/>
    </row>
    <row r="55" spans="1:6" s="22" customFormat="1" ht="12" customHeight="1" thickBot="1" x14ac:dyDescent="0.25">
      <c r="A55" s="31" t="s">
        <v>111</v>
      </c>
      <c r="B55" s="32" t="s">
        <v>112</v>
      </c>
      <c r="C55" s="33"/>
      <c r="D55" s="33"/>
      <c r="E55" s="34"/>
      <c r="F55" s="13"/>
    </row>
    <row r="56" spans="1:6" s="22" customFormat="1" ht="12" customHeight="1" thickBot="1" x14ac:dyDescent="0.25">
      <c r="A56" s="18" t="s">
        <v>113</v>
      </c>
      <c r="B56" s="35" t="s">
        <v>114</v>
      </c>
      <c r="C56" s="20">
        <f>SUM(C57:C59)</f>
        <v>0</v>
      </c>
      <c r="D56" s="20">
        <f>SUM(D57:D59)</f>
        <v>0</v>
      </c>
      <c r="E56" s="21">
        <f>SUM(E57:E59)</f>
        <v>0</v>
      </c>
      <c r="F56" s="13"/>
    </row>
    <row r="57" spans="1:6" s="22" customFormat="1" ht="12" customHeight="1" x14ac:dyDescent="0.2">
      <c r="A57" s="23" t="s">
        <v>115</v>
      </c>
      <c r="B57" s="24" t="s">
        <v>116</v>
      </c>
      <c r="C57" s="41"/>
      <c r="D57" s="41"/>
      <c r="E57" s="42"/>
      <c r="F57" s="13"/>
    </row>
    <row r="58" spans="1:6" s="22" customFormat="1" ht="12" customHeight="1" x14ac:dyDescent="0.2">
      <c r="A58" s="27" t="s">
        <v>117</v>
      </c>
      <c r="B58" s="28" t="s">
        <v>118</v>
      </c>
      <c r="C58" s="41"/>
      <c r="D58" s="41"/>
      <c r="E58" s="42"/>
      <c r="F58" s="13"/>
    </row>
    <row r="59" spans="1:6" s="22" customFormat="1" ht="12" customHeight="1" x14ac:dyDescent="0.2">
      <c r="A59" s="27" t="s">
        <v>119</v>
      </c>
      <c r="B59" s="28" t="s">
        <v>120</v>
      </c>
      <c r="C59" s="41">
        <v>0</v>
      </c>
      <c r="D59" s="41">
        <v>0</v>
      </c>
      <c r="E59" s="42">
        <v>0</v>
      </c>
      <c r="F59" s="13"/>
    </row>
    <row r="60" spans="1:6" s="22" customFormat="1" ht="12" customHeight="1" thickBot="1" x14ac:dyDescent="0.25">
      <c r="A60" s="31" t="s">
        <v>121</v>
      </c>
      <c r="B60" s="32" t="s">
        <v>122</v>
      </c>
      <c r="C60" s="41"/>
      <c r="D60" s="41"/>
      <c r="E60" s="42"/>
      <c r="F60" s="13"/>
    </row>
    <row r="61" spans="1:6" s="22" customFormat="1" ht="12" customHeight="1" thickBot="1" x14ac:dyDescent="0.25">
      <c r="A61" s="18" t="s">
        <v>123</v>
      </c>
      <c r="B61" s="19" t="s">
        <v>124</v>
      </c>
      <c r="C61" s="37">
        <f>+C6+C13+C20+C27+C34+C45+C51+C56</f>
        <v>173847</v>
      </c>
      <c r="D61" s="37">
        <f>+D6+D13+D20+D27+D34+D45+D51+D56</f>
        <v>296787</v>
      </c>
      <c r="E61" s="38">
        <f>+E6+E13+E20+E27+E34+E45+E51+E56</f>
        <v>285101</v>
      </c>
      <c r="F61" s="13"/>
    </row>
    <row r="62" spans="1:6" s="22" customFormat="1" ht="12" customHeight="1" thickBot="1" x14ac:dyDescent="0.25">
      <c r="A62" s="47" t="s">
        <v>125</v>
      </c>
      <c r="B62" s="35" t="s">
        <v>126</v>
      </c>
      <c r="C62" s="20">
        <f>+C63+C64+C65</f>
        <v>0</v>
      </c>
      <c r="D62" s="20">
        <f>+D63+D64+D65</f>
        <v>165</v>
      </c>
      <c r="E62" s="21">
        <f>+E63+E64+E65</f>
        <v>165</v>
      </c>
      <c r="F62" s="13"/>
    </row>
    <row r="63" spans="1:6" s="22" customFormat="1" ht="12" customHeight="1" x14ac:dyDescent="0.2">
      <c r="A63" s="23" t="s">
        <v>127</v>
      </c>
      <c r="B63" s="24" t="s">
        <v>128</v>
      </c>
      <c r="C63" s="41"/>
      <c r="D63" s="41"/>
      <c r="E63" s="42"/>
      <c r="F63" s="13"/>
    </row>
    <row r="64" spans="1:6" s="22" customFormat="1" ht="12" customHeight="1" x14ac:dyDescent="0.2">
      <c r="A64" s="27" t="s">
        <v>129</v>
      </c>
      <c r="B64" s="28" t="s">
        <v>130</v>
      </c>
      <c r="C64" s="41"/>
      <c r="D64" s="41">
        <v>165</v>
      </c>
      <c r="E64" s="42">
        <v>165</v>
      </c>
      <c r="F64" s="13"/>
    </row>
    <row r="65" spans="1:6" s="22" customFormat="1" ht="12" customHeight="1" thickBot="1" x14ac:dyDescent="0.25">
      <c r="A65" s="31" t="s">
        <v>131</v>
      </c>
      <c r="B65" s="48" t="s">
        <v>132</v>
      </c>
      <c r="C65" s="41"/>
      <c r="D65" s="41"/>
      <c r="E65" s="42"/>
      <c r="F65" s="13"/>
    </row>
    <row r="66" spans="1:6" s="22" customFormat="1" ht="12" customHeight="1" thickBot="1" x14ac:dyDescent="0.25">
      <c r="A66" s="47" t="s">
        <v>133</v>
      </c>
      <c r="B66" s="35" t="s">
        <v>134</v>
      </c>
      <c r="C66" s="20">
        <v>0</v>
      </c>
      <c r="D66" s="20">
        <v>0</v>
      </c>
      <c r="E66" s="21">
        <v>0</v>
      </c>
      <c r="F66" s="13"/>
    </row>
    <row r="67" spans="1:6" s="22" customFormat="1" ht="12" customHeight="1" thickBot="1" x14ac:dyDescent="0.25">
      <c r="A67" s="47" t="s">
        <v>135</v>
      </c>
      <c r="B67" s="35" t="s">
        <v>136</v>
      </c>
      <c r="C67" s="20">
        <f>+C68+C69</f>
        <v>1573</v>
      </c>
      <c r="D67" s="20">
        <f>+D68+D69</f>
        <v>18073</v>
      </c>
      <c r="E67" s="21">
        <f>+E68+E69</f>
        <v>18073</v>
      </c>
      <c r="F67" s="13"/>
    </row>
    <row r="68" spans="1:6" s="22" customFormat="1" ht="12" customHeight="1" x14ac:dyDescent="0.2">
      <c r="A68" s="23" t="s">
        <v>137</v>
      </c>
      <c r="B68" s="24" t="s">
        <v>138</v>
      </c>
      <c r="C68" s="41">
        <v>1573</v>
      </c>
      <c r="D68" s="41">
        <v>18073</v>
      </c>
      <c r="E68" s="42">
        <v>18073</v>
      </c>
      <c r="F68" s="13"/>
    </row>
    <row r="69" spans="1:6" s="22" customFormat="1" ht="12" customHeight="1" thickBot="1" x14ac:dyDescent="0.25">
      <c r="A69" s="31" t="s">
        <v>139</v>
      </c>
      <c r="B69" s="32" t="s">
        <v>140</v>
      </c>
      <c r="C69" s="41"/>
      <c r="D69" s="41"/>
      <c r="E69" s="42"/>
      <c r="F69" s="13"/>
    </row>
    <row r="70" spans="1:6" s="22" customFormat="1" ht="12" customHeight="1" thickBot="1" x14ac:dyDescent="0.25">
      <c r="A70" s="47" t="s">
        <v>141</v>
      </c>
      <c r="B70" s="35" t="s">
        <v>142</v>
      </c>
      <c r="C70" s="20">
        <v>26612</v>
      </c>
      <c r="D70" s="20">
        <v>29051</v>
      </c>
      <c r="E70" s="21">
        <v>29051</v>
      </c>
      <c r="F70" s="13"/>
    </row>
    <row r="71" spans="1:6" s="22" customFormat="1" ht="12" customHeight="1" thickBot="1" x14ac:dyDescent="0.25">
      <c r="A71" s="47" t="s">
        <v>143</v>
      </c>
      <c r="B71" s="35" t="s">
        <v>144</v>
      </c>
      <c r="C71" s="20">
        <v>0</v>
      </c>
      <c r="D71" s="20" t="s">
        <v>38</v>
      </c>
      <c r="E71" s="21">
        <v>0</v>
      </c>
      <c r="F71" s="13"/>
    </row>
    <row r="72" spans="1:6" s="22" customFormat="1" ht="12" customHeight="1" thickBot="1" x14ac:dyDescent="0.25">
      <c r="A72" s="47" t="s">
        <v>145</v>
      </c>
      <c r="B72" s="35" t="s">
        <v>146</v>
      </c>
      <c r="C72" s="49"/>
      <c r="D72" s="49"/>
      <c r="E72" s="50"/>
      <c r="F72" s="13"/>
    </row>
    <row r="73" spans="1:6" s="22" customFormat="1" ht="12" customHeight="1" thickBot="1" x14ac:dyDescent="0.25">
      <c r="A73" s="47" t="s">
        <v>147</v>
      </c>
      <c r="B73" s="51" t="s">
        <v>148</v>
      </c>
      <c r="C73" s="37">
        <f>+C62+C66+C67+C70+C71+C72</f>
        <v>28185</v>
      </c>
      <c r="D73" s="37">
        <f>D70+D67+D62</f>
        <v>47289</v>
      </c>
      <c r="E73" s="38">
        <f>+E62+E66+E67+E70+E71+E72</f>
        <v>47289</v>
      </c>
      <c r="F73" s="13"/>
    </row>
    <row r="74" spans="1:6" s="22" customFormat="1" ht="21.75" thickBot="1" x14ac:dyDescent="0.25">
      <c r="A74" s="52" t="s">
        <v>149</v>
      </c>
      <c r="B74" s="53" t="s">
        <v>150</v>
      </c>
      <c r="C74" s="37">
        <f>+C61+C73</f>
        <v>202032</v>
      </c>
      <c r="D74" s="37">
        <f>+D61+D73</f>
        <v>344076</v>
      </c>
      <c r="E74" s="38">
        <f>+E61+E73</f>
        <v>332390</v>
      </c>
      <c r="F74" s="13"/>
    </row>
    <row r="75" spans="1:6" s="22" customFormat="1" ht="12" customHeight="1" x14ac:dyDescent="0.2">
      <c r="A75" s="54"/>
      <c r="B75" s="54"/>
      <c r="C75" s="55"/>
      <c r="D75" s="55"/>
      <c r="E75" s="55"/>
      <c r="F75" s="13"/>
    </row>
    <row r="76" spans="1:6" ht="16.5" customHeight="1" x14ac:dyDescent="0.25">
      <c r="A76" s="1" t="s">
        <v>151</v>
      </c>
      <c r="B76" s="1"/>
      <c r="C76" s="1"/>
      <c r="D76" s="1"/>
      <c r="E76" s="1"/>
      <c r="F76" s="13"/>
    </row>
    <row r="77" spans="1:6" s="59" customFormat="1" ht="16.5" customHeight="1" thickBot="1" x14ac:dyDescent="0.3">
      <c r="A77" s="56" t="s">
        <v>152</v>
      </c>
      <c r="B77" s="56"/>
      <c r="C77" s="57"/>
      <c r="D77" s="57"/>
      <c r="E77" s="57" t="s">
        <v>153</v>
      </c>
      <c r="F77" s="58"/>
    </row>
    <row r="78" spans="1:6" s="59" customFormat="1" ht="16.5" customHeight="1" x14ac:dyDescent="0.25">
      <c r="A78" s="5" t="s">
        <v>2</v>
      </c>
      <c r="B78" s="6" t="s">
        <v>154</v>
      </c>
      <c r="C78" s="7">
        <f>+C3</f>
        <v>2015</v>
      </c>
      <c r="D78" s="7"/>
      <c r="E78" s="8"/>
      <c r="F78" s="58"/>
    </row>
    <row r="79" spans="1:6" ht="38.1" customHeight="1" thickBot="1" x14ac:dyDescent="0.3">
      <c r="A79" s="9"/>
      <c r="B79" s="10"/>
      <c r="C79" s="11" t="s">
        <v>4</v>
      </c>
      <c r="D79" s="11" t="s">
        <v>5</v>
      </c>
      <c r="E79" s="12" t="s">
        <v>6</v>
      </c>
      <c r="F79" s="13"/>
    </row>
    <row r="80" spans="1:6" s="17" customFormat="1" ht="12" customHeight="1" thickBot="1" x14ac:dyDescent="0.25">
      <c r="A80" s="14" t="s">
        <v>7</v>
      </c>
      <c r="B80" s="15" t="s">
        <v>8</v>
      </c>
      <c r="C80" s="15" t="s">
        <v>9</v>
      </c>
      <c r="D80" s="15" t="s">
        <v>10</v>
      </c>
      <c r="E80" s="60" t="s">
        <v>11</v>
      </c>
      <c r="F80" s="13"/>
    </row>
    <row r="81" spans="1:6" ht="12" customHeight="1" thickBot="1" x14ac:dyDescent="0.3">
      <c r="A81" s="61" t="s">
        <v>12</v>
      </c>
      <c r="B81" s="62" t="s">
        <v>155</v>
      </c>
      <c r="C81" s="63">
        <f>SUM(C82:C86)</f>
        <v>121251</v>
      </c>
      <c r="D81" s="63">
        <f>SUM(D82:D86)</f>
        <v>195428</v>
      </c>
      <c r="E81" s="64">
        <f>SUM(E82:E86)</f>
        <v>162949</v>
      </c>
      <c r="F81" s="13"/>
    </row>
    <row r="82" spans="1:6" ht="12" customHeight="1" x14ac:dyDescent="0.25">
      <c r="A82" s="65" t="s">
        <v>14</v>
      </c>
      <c r="B82" s="66" t="s">
        <v>156</v>
      </c>
      <c r="C82" s="67">
        <v>43874</v>
      </c>
      <c r="D82" s="67">
        <v>75981</v>
      </c>
      <c r="E82" s="68">
        <v>66778</v>
      </c>
      <c r="F82" s="13"/>
    </row>
    <row r="83" spans="1:6" ht="12" customHeight="1" x14ac:dyDescent="0.25">
      <c r="A83" s="27" t="s">
        <v>16</v>
      </c>
      <c r="B83" s="69" t="s">
        <v>157</v>
      </c>
      <c r="C83" s="29">
        <v>10378</v>
      </c>
      <c r="D83" s="29">
        <v>14107</v>
      </c>
      <c r="E83" s="30">
        <v>13172</v>
      </c>
      <c r="F83" s="13"/>
    </row>
    <row r="84" spans="1:6" ht="12" customHeight="1" x14ac:dyDescent="0.25">
      <c r="A84" s="27" t="s">
        <v>18</v>
      </c>
      <c r="B84" s="69" t="s">
        <v>158</v>
      </c>
      <c r="C84" s="33">
        <v>44706</v>
      </c>
      <c r="D84" s="33">
        <v>64460</v>
      </c>
      <c r="E84" s="34">
        <v>56844</v>
      </c>
      <c r="F84" s="13"/>
    </row>
    <row r="85" spans="1:6" ht="12" customHeight="1" x14ac:dyDescent="0.25">
      <c r="A85" s="27" t="s">
        <v>20</v>
      </c>
      <c r="B85" s="70" t="s">
        <v>159</v>
      </c>
      <c r="C85" s="33">
        <v>4354</v>
      </c>
      <c r="D85" s="33">
        <v>4354</v>
      </c>
      <c r="E85" s="34">
        <v>2974</v>
      </c>
      <c r="F85" s="13"/>
    </row>
    <row r="86" spans="1:6" ht="12" customHeight="1" x14ac:dyDescent="0.25">
      <c r="A86" s="27" t="s">
        <v>160</v>
      </c>
      <c r="B86" s="71" t="s">
        <v>161</v>
      </c>
      <c r="C86" s="33">
        <v>17939</v>
      </c>
      <c r="D86" s="33">
        <v>36526</v>
      </c>
      <c r="E86" s="34">
        <v>23181</v>
      </c>
      <c r="F86" s="13"/>
    </row>
    <row r="87" spans="1:6" ht="12" customHeight="1" x14ac:dyDescent="0.25">
      <c r="A87" s="27" t="s">
        <v>24</v>
      </c>
      <c r="B87" s="69" t="s">
        <v>162</v>
      </c>
      <c r="C87" s="33">
        <v>10</v>
      </c>
      <c r="D87" s="33">
        <v>3469</v>
      </c>
      <c r="E87" s="34">
        <v>3299</v>
      </c>
      <c r="F87" s="13"/>
    </row>
    <row r="88" spans="1:6" ht="12" customHeight="1" x14ac:dyDescent="0.25">
      <c r="A88" s="27" t="s">
        <v>163</v>
      </c>
      <c r="B88" s="72" t="s">
        <v>164</v>
      </c>
      <c r="C88" s="33"/>
      <c r="D88" s="33"/>
      <c r="E88" s="34"/>
      <c r="F88" s="13"/>
    </row>
    <row r="89" spans="1:6" ht="12" customHeight="1" x14ac:dyDescent="0.25">
      <c r="A89" s="27" t="s">
        <v>165</v>
      </c>
      <c r="B89" s="73" t="s">
        <v>166</v>
      </c>
      <c r="C89" s="33"/>
      <c r="D89" s="33"/>
      <c r="E89" s="34"/>
      <c r="F89" s="13"/>
    </row>
    <row r="90" spans="1:6" ht="12" customHeight="1" x14ac:dyDescent="0.25">
      <c r="A90" s="27" t="s">
        <v>167</v>
      </c>
      <c r="B90" s="73" t="s">
        <v>168</v>
      </c>
      <c r="C90" s="33"/>
      <c r="D90" s="33"/>
      <c r="E90" s="34"/>
      <c r="F90" s="13"/>
    </row>
    <row r="91" spans="1:6" ht="12" customHeight="1" x14ac:dyDescent="0.25">
      <c r="A91" s="27" t="s">
        <v>169</v>
      </c>
      <c r="B91" s="72" t="s">
        <v>170</v>
      </c>
      <c r="C91" s="33">
        <v>17809</v>
      </c>
      <c r="D91" s="33">
        <v>25650</v>
      </c>
      <c r="E91" s="34">
        <v>12638</v>
      </c>
      <c r="F91" s="13"/>
    </row>
    <row r="92" spans="1:6" ht="12" customHeight="1" x14ac:dyDescent="0.25">
      <c r="A92" s="27" t="s">
        <v>171</v>
      </c>
      <c r="B92" s="72" t="s">
        <v>172</v>
      </c>
      <c r="C92" s="33"/>
      <c r="D92" s="33"/>
      <c r="E92" s="34"/>
      <c r="F92" s="13"/>
    </row>
    <row r="93" spans="1:6" ht="12" customHeight="1" x14ac:dyDescent="0.25">
      <c r="A93" s="27" t="s">
        <v>173</v>
      </c>
      <c r="B93" s="73" t="s">
        <v>174</v>
      </c>
      <c r="C93" s="33"/>
      <c r="D93" s="33">
        <v>461</v>
      </c>
      <c r="E93" s="34">
        <v>381</v>
      </c>
      <c r="F93" s="13"/>
    </row>
    <row r="94" spans="1:6" ht="12" customHeight="1" x14ac:dyDescent="0.25">
      <c r="A94" s="74" t="s">
        <v>175</v>
      </c>
      <c r="B94" s="75" t="s">
        <v>176</v>
      </c>
      <c r="C94" s="33"/>
      <c r="D94" s="33"/>
      <c r="E94" s="34"/>
      <c r="F94" s="13"/>
    </row>
    <row r="95" spans="1:6" ht="12" customHeight="1" x14ac:dyDescent="0.25">
      <c r="A95" s="27" t="s">
        <v>177</v>
      </c>
      <c r="B95" s="75" t="s">
        <v>178</v>
      </c>
      <c r="C95" s="33"/>
      <c r="D95" s="33"/>
      <c r="E95" s="34"/>
      <c r="F95" s="13"/>
    </row>
    <row r="96" spans="1:6" ht="12" customHeight="1" thickBot="1" x14ac:dyDescent="0.3">
      <c r="A96" s="76" t="s">
        <v>179</v>
      </c>
      <c r="B96" s="77" t="s">
        <v>180</v>
      </c>
      <c r="C96" s="78">
        <v>120</v>
      </c>
      <c r="D96" s="78">
        <v>6946</v>
      </c>
      <c r="E96" s="79">
        <v>6863</v>
      </c>
      <c r="F96" s="13"/>
    </row>
    <row r="97" spans="1:6" ht="12" customHeight="1" thickBot="1" x14ac:dyDescent="0.3">
      <c r="A97" s="18" t="s">
        <v>26</v>
      </c>
      <c r="B97" s="80" t="s">
        <v>181</v>
      </c>
      <c r="C97" s="20">
        <f>+C98+C100+C102</f>
        <v>53669</v>
      </c>
      <c r="D97" s="20">
        <f>+D98+D100+D102</f>
        <v>118455</v>
      </c>
      <c r="E97" s="21">
        <f>+E98+E100+E102</f>
        <v>71975</v>
      </c>
      <c r="F97" s="13"/>
    </row>
    <row r="98" spans="1:6" ht="12" customHeight="1" x14ac:dyDescent="0.25">
      <c r="A98" s="23" t="s">
        <v>28</v>
      </c>
      <c r="B98" s="69" t="s">
        <v>182</v>
      </c>
      <c r="C98" s="25">
        <v>31664</v>
      </c>
      <c r="D98" s="25">
        <v>67214</v>
      </c>
      <c r="E98" s="26">
        <v>44975</v>
      </c>
      <c r="F98" s="13"/>
    </row>
    <row r="99" spans="1:6" ht="12" customHeight="1" x14ac:dyDescent="0.25">
      <c r="A99" s="23" t="s">
        <v>30</v>
      </c>
      <c r="B99" s="81" t="s">
        <v>183</v>
      </c>
      <c r="C99" s="25">
        <v>31664</v>
      </c>
      <c r="D99" s="25">
        <v>31664</v>
      </c>
      <c r="E99" s="26">
        <v>31664</v>
      </c>
      <c r="F99" s="13"/>
    </row>
    <row r="100" spans="1:6" x14ac:dyDescent="0.25">
      <c r="A100" s="23" t="s">
        <v>32</v>
      </c>
      <c r="B100" s="81" t="s">
        <v>184</v>
      </c>
      <c r="C100" s="29">
        <v>0</v>
      </c>
      <c r="D100" s="29">
        <v>21236</v>
      </c>
      <c r="E100" s="30">
        <v>635</v>
      </c>
      <c r="F100" s="13"/>
    </row>
    <row r="101" spans="1:6" ht="12" customHeight="1" x14ac:dyDescent="0.25">
      <c r="A101" s="23" t="s">
        <v>34</v>
      </c>
      <c r="B101" s="81" t="s">
        <v>185</v>
      </c>
      <c r="C101" s="29">
        <v>0</v>
      </c>
      <c r="D101" s="29">
        <v>0</v>
      </c>
      <c r="E101" s="30">
        <v>0</v>
      </c>
      <c r="F101" s="13"/>
    </row>
    <row r="102" spans="1:6" ht="12" customHeight="1" x14ac:dyDescent="0.25">
      <c r="A102" s="23" t="s">
        <v>36</v>
      </c>
      <c r="B102" s="36" t="s">
        <v>186</v>
      </c>
      <c r="C102" s="29">
        <v>22005</v>
      </c>
      <c r="D102" s="29">
        <v>30005</v>
      </c>
      <c r="E102" s="30">
        <v>26365</v>
      </c>
      <c r="F102" s="13"/>
    </row>
    <row r="103" spans="1:6" x14ac:dyDescent="0.25">
      <c r="A103" s="23" t="s">
        <v>39</v>
      </c>
      <c r="B103" s="82" t="s">
        <v>187</v>
      </c>
      <c r="C103" s="29"/>
      <c r="D103" s="29"/>
      <c r="E103" s="30"/>
      <c r="F103" s="13"/>
    </row>
    <row r="104" spans="1:6" ht="12.75" customHeight="1" x14ac:dyDescent="0.25">
      <c r="A104" s="23" t="s">
        <v>188</v>
      </c>
      <c r="B104" s="83" t="s">
        <v>189</v>
      </c>
      <c r="C104" s="29"/>
      <c r="D104" s="29"/>
      <c r="E104" s="30"/>
      <c r="F104" s="13"/>
    </row>
    <row r="105" spans="1:6" ht="12" customHeight="1" x14ac:dyDescent="0.25">
      <c r="A105" s="23" t="s">
        <v>190</v>
      </c>
      <c r="B105" s="73" t="s">
        <v>168</v>
      </c>
      <c r="C105" s="29"/>
      <c r="D105" s="29"/>
      <c r="E105" s="30"/>
      <c r="F105" s="13"/>
    </row>
    <row r="106" spans="1:6" ht="12" customHeight="1" x14ac:dyDescent="0.25">
      <c r="A106" s="23" t="s">
        <v>191</v>
      </c>
      <c r="B106" s="73" t="s">
        <v>192</v>
      </c>
      <c r="C106" s="29"/>
      <c r="D106" s="29">
        <v>30005</v>
      </c>
      <c r="E106" s="30">
        <v>26365</v>
      </c>
      <c r="F106" s="13"/>
    </row>
    <row r="107" spans="1:6" ht="12" customHeight="1" x14ac:dyDescent="0.25">
      <c r="A107" s="23" t="s">
        <v>193</v>
      </c>
      <c r="B107" s="73" t="s">
        <v>194</v>
      </c>
      <c r="C107" s="29"/>
      <c r="D107" s="29"/>
      <c r="E107" s="30"/>
      <c r="F107" s="13"/>
    </row>
    <row r="108" spans="1:6" s="85" customFormat="1" ht="12" customHeight="1" x14ac:dyDescent="0.2">
      <c r="A108" s="23" t="s">
        <v>195</v>
      </c>
      <c r="B108" s="73" t="s">
        <v>174</v>
      </c>
      <c r="C108" s="29"/>
      <c r="D108" s="29"/>
      <c r="E108" s="30"/>
      <c r="F108" s="84"/>
    </row>
    <row r="109" spans="1:6" ht="12" customHeight="1" x14ac:dyDescent="0.25">
      <c r="A109" s="23" t="s">
        <v>196</v>
      </c>
      <c r="B109" s="73" t="s">
        <v>197</v>
      </c>
      <c r="C109" s="29">
        <v>0</v>
      </c>
      <c r="D109" s="29">
        <v>0</v>
      </c>
      <c r="E109" s="30">
        <v>0</v>
      </c>
      <c r="F109" s="13"/>
    </row>
    <row r="110" spans="1:6" ht="12" customHeight="1" thickBot="1" x14ac:dyDescent="0.3">
      <c r="A110" s="74" t="s">
        <v>198</v>
      </c>
      <c r="B110" s="73" t="s">
        <v>199</v>
      </c>
      <c r="C110" s="33">
        <v>0</v>
      </c>
      <c r="D110" s="33">
        <v>0</v>
      </c>
      <c r="E110" s="34">
        <v>0</v>
      </c>
      <c r="F110" s="13"/>
    </row>
    <row r="111" spans="1:6" ht="12" customHeight="1" thickBot="1" x14ac:dyDescent="0.3">
      <c r="A111" s="18" t="s">
        <v>41</v>
      </c>
      <c r="B111" s="86" t="s">
        <v>200</v>
      </c>
      <c r="C111" s="20">
        <f>+C112+C113</f>
        <v>500</v>
      </c>
      <c r="D111" s="20">
        <f>+D112+D113</f>
        <v>1000</v>
      </c>
      <c r="E111" s="21">
        <f>+E112+E113</f>
        <v>0</v>
      </c>
      <c r="F111" s="13"/>
    </row>
    <row r="112" spans="1:6" ht="12" customHeight="1" x14ac:dyDescent="0.25">
      <c r="A112" s="23" t="s">
        <v>43</v>
      </c>
      <c r="B112" s="87" t="s">
        <v>201</v>
      </c>
      <c r="C112" s="25">
        <v>500</v>
      </c>
      <c r="D112" s="25">
        <v>1000</v>
      </c>
      <c r="E112" s="26"/>
      <c r="F112" s="13"/>
    </row>
    <row r="113" spans="1:9" ht="12" customHeight="1" thickBot="1" x14ac:dyDescent="0.3">
      <c r="A113" s="31" t="s">
        <v>45</v>
      </c>
      <c r="B113" s="81" t="s">
        <v>202</v>
      </c>
      <c r="C113" s="33"/>
      <c r="D113" s="33"/>
      <c r="E113" s="34"/>
      <c r="F113" s="13"/>
    </row>
    <row r="114" spans="1:9" ht="12" customHeight="1" thickBot="1" x14ac:dyDescent="0.3">
      <c r="A114" s="18" t="s">
        <v>203</v>
      </c>
      <c r="B114" s="86" t="s">
        <v>204</v>
      </c>
      <c r="C114" s="20">
        <f>+C81+C97+C111</f>
        <v>175420</v>
      </c>
      <c r="D114" s="20">
        <f>+D81+D97+D111</f>
        <v>314883</v>
      </c>
      <c r="E114" s="21">
        <f>+E81+E97+E111</f>
        <v>234924</v>
      </c>
      <c r="F114" s="13"/>
    </row>
    <row r="115" spans="1:9" ht="12" customHeight="1" thickBot="1" x14ac:dyDescent="0.3">
      <c r="A115" s="18" t="s">
        <v>69</v>
      </c>
      <c r="B115" s="86" t="s">
        <v>205</v>
      </c>
      <c r="C115" s="20">
        <f>+C116+C117+C118</f>
        <v>0</v>
      </c>
      <c r="D115" s="20">
        <f>+D116+D117+D118</f>
        <v>165</v>
      </c>
      <c r="E115" s="21">
        <f>+E116+E117+E118</f>
        <v>165</v>
      </c>
      <c r="F115" s="13"/>
    </row>
    <row r="116" spans="1:9" ht="12" customHeight="1" x14ac:dyDescent="0.25">
      <c r="A116" s="23" t="s">
        <v>71</v>
      </c>
      <c r="B116" s="87" t="s">
        <v>206</v>
      </c>
      <c r="C116" s="29"/>
      <c r="D116" s="29">
        <v>0</v>
      </c>
      <c r="E116" s="30">
        <v>0</v>
      </c>
      <c r="F116" s="13"/>
    </row>
    <row r="117" spans="1:9" ht="12" customHeight="1" x14ac:dyDescent="0.25">
      <c r="A117" s="23" t="s">
        <v>73</v>
      </c>
      <c r="B117" s="87" t="s">
        <v>207</v>
      </c>
      <c r="C117" s="29"/>
      <c r="D117" s="29">
        <v>165</v>
      </c>
      <c r="E117" s="30">
        <v>165</v>
      </c>
      <c r="F117" s="13"/>
    </row>
    <row r="118" spans="1:9" ht="12" customHeight="1" thickBot="1" x14ac:dyDescent="0.3">
      <c r="A118" s="74" t="s">
        <v>75</v>
      </c>
      <c r="B118" s="88" t="s">
        <v>208</v>
      </c>
      <c r="C118" s="29"/>
      <c r="D118" s="29"/>
      <c r="E118" s="30"/>
      <c r="F118" s="13"/>
    </row>
    <row r="119" spans="1:9" ht="12" customHeight="1" thickBot="1" x14ac:dyDescent="0.3">
      <c r="A119" s="18" t="s">
        <v>91</v>
      </c>
      <c r="B119" s="86" t="s">
        <v>209</v>
      </c>
      <c r="C119" s="20">
        <v>0</v>
      </c>
      <c r="D119" s="20">
        <v>0</v>
      </c>
      <c r="E119" s="21">
        <v>0</v>
      </c>
    </row>
    <row r="120" spans="1:9" ht="12" customHeight="1" thickBot="1" x14ac:dyDescent="0.3">
      <c r="A120" s="18" t="s">
        <v>210</v>
      </c>
      <c r="B120" s="86" t="s">
        <v>211</v>
      </c>
      <c r="C120" s="37">
        <v>26612</v>
      </c>
      <c r="D120" s="37">
        <v>29028</v>
      </c>
      <c r="E120" s="38">
        <v>29027</v>
      </c>
    </row>
    <row r="121" spans="1:9" ht="15" customHeight="1" thickBot="1" x14ac:dyDescent="0.3">
      <c r="A121" s="18" t="s">
        <v>113</v>
      </c>
      <c r="B121" s="86" t="s">
        <v>212</v>
      </c>
      <c r="C121" s="89">
        <v>0</v>
      </c>
      <c r="D121" s="89">
        <v>0</v>
      </c>
      <c r="E121" s="90">
        <v>0</v>
      </c>
      <c r="F121" s="91"/>
      <c r="G121" s="91"/>
      <c r="H121" s="91"/>
      <c r="I121" s="91"/>
    </row>
    <row r="122" spans="1:9" ht="16.5" thickBot="1" x14ac:dyDescent="0.3">
      <c r="A122" s="18" t="s">
        <v>123</v>
      </c>
      <c r="B122" s="86" t="s">
        <v>213</v>
      </c>
      <c r="C122" s="92">
        <f>+C115+C119+C120+C121</f>
        <v>26612</v>
      </c>
      <c r="D122" s="92">
        <f>+D115+D119+D120+D121</f>
        <v>29193</v>
      </c>
      <c r="E122" s="93">
        <f>+E115+E119+E120+E121</f>
        <v>29192</v>
      </c>
    </row>
    <row r="123" spans="1:9" ht="16.5" thickBot="1" x14ac:dyDescent="0.3">
      <c r="A123" s="94" t="s">
        <v>214</v>
      </c>
      <c r="B123" s="95" t="s">
        <v>215</v>
      </c>
      <c r="C123" s="92">
        <f>+C114+C122</f>
        <v>202032</v>
      </c>
      <c r="D123" s="92">
        <f>+D114+D122</f>
        <v>344076</v>
      </c>
      <c r="E123" s="93">
        <f>+E114+E122</f>
        <v>264116</v>
      </c>
    </row>
    <row r="125" spans="1:9" ht="18.75" customHeight="1" x14ac:dyDescent="0.25">
      <c r="A125" s="96" t="s">
        <v>216</v>
      </c>
      <c r="B125" s="96"/>
      <c r="C125" s="96"/>
      <c r="D125" s="96"/>
      <c r="E125" s="96"/>
    </row>
    <row r="126" spans="1:9" ht="13.5" customHeight="1" thickBot="1" x14ac:dyDescent="0.3">
      <c r="A126" s="97" t="s">
        <v>217</v>
      </c>
      <c r="B126" s="97"/>
      <c r="C126" s="2"/>
      <c r="E126" s="4" t="s">
        <v>153</v>
      </c>
    </row>
    <row r="127" spans="1:9" ht="21.75" thickBot="1" x14ac:dyDescent="0.3">
      <c r="A127" s="18">
        <v>1</v>
      </c>
      <c r="B127" s="80" t="s">
        <v>218</v>
      </c>
      <c r="C127" s="99">
        <f>+C61-C114</f>
        <v>-1573</v>
      </c>
      <c r="D127" s="99">
        <f>+D61-D114</f>
        <v>-18096</v>
      </c>
      <c r="E127" s="99">
        <f>+E61-E114</f>
        <v>50177</v>
      </c>
    </row>
    <row r="128" spans="1:9" ht="21.75" thickBot="1" x14ac:dyDescent="0.3">
      <c r="A128" s="18" t="s">
        <v>26</v>
      </c>
      <c r="B128" s="80" t="s">
        <v>219</v>
      </c>
      <c r="C128" s="99">
        <f>+C73-C122</f>
        <v>1573</v>
      </c>
      <c r="D128" s="99">
        <f>+D73-D122</f>
        <v>18096</v>
      </c>
      <c r="E128" s="99">
        <f>+E73-E122</f>
        <v>18097</v>
      </c>
    </row>
    <row r="129" ht="7.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</sheetData>
  <mergeCells count="9">
    <mergeCell ref="A125:E125"/>
    <mergeCell ref="A1:E1"/>
    <mergeCell ref="A3:A4"/>
    <mergeCell ref="B3:B4"/>
    <mergeCell ref="C3:E3"/>
    <mergeCell ref="A76:E76"/>
    <mergeCell ref="A78:A79"/>
    <mergeCell ref="B78:B79"/>
    <mergeCell ref="C78:E7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&amp;8Tiszagyulaháza Község Önkormányzat
2015. ÉVI ZÁRSZÁMADÁSÁNAK PÉNZÜGYI MÉRLEGE
&amp;R&amp;"Times New Roman CE,Dőlt"&amp;8 1.melléklet a 2/2017. (II. 01.) Önkormányzati Rendelethez</oddHeader>
  </headerFooter>
  <rowBreaks count="1" manualBreakCount="1">
    <brk id="7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1.sz.mell.</vt:lpstr>
      <vt:lpstr>'1.sz.mell.'!Nyomtatási_terület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2017-02-08T07:54:32Z</dcterms:created>
  <dcterms:modified xsi:type="dcterms:W3CDTF">2017-02-08T07:58:36Z</dcterms:modified>
</cp:coreProperties>
</file>