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Y42" i="1" l="1"/>
  <c r="X42" i="1" s="1"/>
  <c r="W42" i="1"/>
  <c r="X41" i="1"/>
  <c r="X40" i="1"/>
  <c r="X38" i="1"/>
  <c r="X37" i="1"/>
  <c r="X36" i="1"/>
  <c r="X35" i="1"/>
  <c r="X34" i="1"/>
  <c r="X33" i="1"/>
  <c r="X32" i="1"/>
  <c r="X31" i="1"/>
  <c r="Y30" i="1"/>
  <c r="Y39" i="1" s="1"/>
  <c r="Y43" i="1" s="1"/>
  <c r="X30" i="1"/>
  <c r="X39" i="1" s="1"/>
  <c r="W30" i="1"/>
  <c r="W39" i="1" s="1"/>
  <c r="W43" i="1" s="1"/>
  <c r="Y21" i="1"/>
  <c r="Y22" i="1" s="1"/>
  <c r="W21" i="1"/>
  <c r="W22" i="1" s="1"/>
  <c r="X20" i="1"/>
  <c r="X19" i="1"/>
  <c r="X18" i="1"/>
  <c r="X17" i="1"/>
  <c r="X16" i="1"/>
  <c r="X15" i="1"/>
  <c r="X14" i="1"/>
  <c r="X13" i="1"/>
  <c r="X12" i="1"/>
  <c r="X11" i="1"/>
  <c r="X10" i="1"/>
  <c r="X9" i="1"/>
  <c r="X21" i="1" s="1"/>
  <c r="X22" i="1" s="1"/>
  <c r="X43" i="1" l="1"/>
</calcChain>
</file>

<file path=xl/sharedStrings.xml><?xml version="1.0" encoding="utf-8"?>
<sst xmlns="http://schemas.openxmlformats.org/spreadsheetml/2006/main" count="91" uniqueCount="75">
  <si>
    <t>1. számú melléklet a 8/2019. (IV.30.) számú önkormányzati rendelethez</t>
  </si>
  <si>
    <t>Szilvásváradi Közös Önkormányzati Hivatal kiadásainak</t>
  </si>
  <si>
    <t>előirányzat-módosítása 2019. I-IV. hónap</t>
  </si>
  <si>
    <t xml:space="preserve">Sor-szám
</t>
  </si>
  <si>
    <t>Költségvetési sor megnevezése</t>
  </si>
  <si>
    <t xml:space="preserve">Rovat száma
</t>
  </si>
  <si>
    <t>Eredeti előirányzat összege (Ft)</t>
  </si>
  <si>
    <t>Előirányzat-módosítás összege (Ft)</t>
  </si>
  <si>
    <t>Módosított előirányzat összege (Ft)</t>
  </si>
  <si>
    <t>1.1.</t>
  </si>
  <si>
    <t>Személyi juttatások</t>
  </si>
  <si>
    <t>K1</t>
  </si>
  <si>
    <t>1.2.</t>
  </si>
  <si>
    <t xml:space="preserve">Munkaadókat terh.járulékok és szociális hozzájárulási adó                                                                            </t>
  </si>
  <si>
    <t>K2</t>
  </si>
  <si>
    <t>1.3.</t>
  </si>
  <si>
    <t xml:space="preserve">Dologi kiadások </t>
  </si>
  <si>
    <t>K3</t>
  </si>
  <si>
    <t>1.4.</t>
  </si>
  <si>
    <t>Ellátottak pénzbeli juttatásai</t>
  </si>
  <si>
    <t>K4</t>
  </si>
  <si>
    <t>1.5.</t>
  </si>
  <si>
    <t>Egyéb működési célú kiadások, ebből:</t>
  </si>
  <si>
    <t>K5</t>
  </si>
  <si>
    <t>A helyi önkormányzatok előző évi elszámolásából származó kiadások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</si>
  <si>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</si>
  <si>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</si>
  <si>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</si>
  <si>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</si>
  <si>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</si>
  <si>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</t>
  </si>
  <si>
    <t>K512</t>
  </si>
  <si>
    <t>1.6.</t>
  </si>
  <si>
    <t>Beruházások</t>
  </si>
  <si>
    <t>K6</t>
  </si>
  <si>
    <t>1.7.</t>
  </si>
  <si>
    <t>Felújítások</t>
  </si>
  <si>
    <t>K7</t>
  </si>
  <si>
    <t>1.8.</t>
  </si>
  <si>
    <t xml:space="preserve">Egyéb felhalmozási célú kiadások </t>
  </si>
  <si>
    <t>K8</t>
  </si>
  <si>
    <t>1.</t>
  </si>
  <si>
    <t xml:space="preserve">Költségvetési kiadások </t>
  </si>
  <si>
    <t>K1-K8</t>
  </si>
  <si>
    <t>PÉNZFORGALMI KIADÁSOK ÖSSZESEN:</t>
  </si>
  <si>
    <t>Szilvásváradi Közös Önkormányzati Hivatal bevételeinek</t>
  </si>
  <si>
    <t>Működési célú támogatások államháztartáson belülről, ebből:</t>
  </si>
  <si>
    <t>B1</t>
  </si>
  <si>
    <t>Önkormányzatok működési támogatásai</t>
  </si>
  <si>
    <t>B11</t>
  </si>
  <si>
    <t>Egyéb működési célú támogatások bevételei államháztartáson belülről</t>
  </si>
  <si>
    <t>B16</t>
  </si>
  <si>
    <t>Felhalmozási célú támogatások államháztartáson belülről</t>
  </si>
  <si>
    <t>B2</t>
  </si>
  <si>
    <t>Közhatalmi bevételek</t>
  </si>
  <si>
    <t>B3</t>
  </si>
  <si>
    <t>Működési bevételek</t>
  </si>
  <si>
    <t>B4</t>
  </si>
  <si>
    <t>Felhalmozási bevételek</t>
  </si>
  <si>
    <t>B5</t>
  </si>
  <si>
    <t>Működési célú átvett pénzeszközök</t>
  </si>
  <si>
    <t>B6</t>
  </si>
  <si>
    <t>Felhalmozási célú átvett pénzeszközök</t>
  </si>
  <si>
    <t>B7</t>
  </si>
  <si>
    <t xml:space="preserve">Költségvetési bevételek </t>
  </si>
  <si>
    <t>2.1.</t>
  </si>
  <si>
    <t>Előző év költségvetési maradványának igénybevétele</t>
  </si>
  <si>
    <t>B8131</t>
  </si>
  <si>
    <t>2.2.</t>
  </si>
  <si>
    <t>Központi, irányító szervi támogatás</t>
  </si>
  <si>
    <t>B814</t>
  </si>
  <si>
    <t>2.</t>
  </si>
  <si>
    <t>Finanszírozási bevételek</t>
  </si>
  <si>
    <t>B8</t>
  </si>
  <si>
    <t>PÉNZFORGALMI BEVÉTELEK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</si>
</sst>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8" fillId="0" borderId="9" xfId="0" quotePrefix="1" applyNumberFormat="1" applyFont="1" applyFill="1" applyBorder="1" applyAlignment="1">
      <alignment horizontal="center" vertical="center"/>
    </xf>
    <xf numFmtId="164" fontId="8" fillId="0" borderId="10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165" fontId="8" fillId="0" borderId="12" xfId="0" applyNumberFormat="1" applyFont="1" applyFill="1" applyBorder="1" applyAlignment="1">
      <alignment vertical="center"/>
    </xf>
    <xf numFmtId="166" fontId="8" fillId="0" borderId="12" xfId="1" applyNumberFormat="1" applyFont="1" applyFill="1" applyBorder="1" applyAlignment="1">
      <alignment vertical="center"/>
    </xf>
    <xf numFmtId="166" fontId="8" fillId="0" borderId="9" xfId="1" applyNumberFormat="1" applyFont="1" applyFill="1" applyBorder="1" applyAlignment="1">
      <alignment vertical="center"/>
    </xf>
    <xf numFmtId="166" fontId="8" fillId="0" borderId="12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164" fontId="8" fillId="0" borderId="9" xfId="0" quotePrefix="1" applyNumberFormat="1" applyFont="1" applyFill="1" applyBorder="1" applyAlignment="1">
      <alignment horizontal="center" vertical="center"/>
    </xf>
    <xf numFmtId="164" fontId="8" fillId="0" borderId="10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165" fontId="11" fillId="0" borderId="12" xfId="0" applyNumberFormat="1" applyFont="1" applyFill="1" applyBorder="1" applyAlignment="1">
      <alignment vertical="center"/>
    </xf>
    <xf numFmtId="166" fontId="11" fillId="0" borderId="9" xfId="1" applyNumberFormat="1" applyFont="1" applyFill="1" applyBorder="1" applyAlignment="1">
      <alignment vertical="center"/>
    </xf>
    <xf numFmtId="166" fontId="11" fillId="0" borderId="12" xfId="1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164" fontId="8" fillId="2" borderId="9" xfId="0" applyNumberFormat="1" applyFont="1" applyFill="1" applyBorder="1" applyAlignment="1">
      <alignment horizontal="center" vertical="center"/>
    </xf>
    <xf numFmtId="164" fontId="8" fillId="2" borderId="10" xfId="0" quotePrefix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165" fontId="8" fillId="2" borderId="9" xfId="0" applyNumberFormat="1" applyFont="1" applyFill="1" applyBorder="1" applyAlignment="1">
      <alignment vertical="center"/>
    </xf>
    <xf numFmtId="166" fontId="8" fillId="2" borderId="9" xfId="1" applyNumberFormat="1" applyFont="1" applyFill="1" applyBorder="1" applyAlignment="1">
      <alignment vertical="center"/>
    </xf>
    <xf numFmtId="166" fontId="8" fillId="2" borderId="12" xfId="1" applyNumberFormat="1" applyFont="1" applyFill="1" applyBorder="1" applyAlignment="1">
      <alignment vertical="center"/>
    </xf>
    <xf numFmtId="0" fontId="13" fillId="3" borderId="12" xfId="0" applyFont="1" applyFill="1" applyBorder="1" applyAlignment="1">
      <alignment horizontal="center" vertical="center"/>
    </xf>
    <xf numFmtId="166" fontId="5" fillId="3" borderId="12" xfId="1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11" fillId="0" borderId="9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166" fontId="11" fillId="0" borderId="12" xfId="1" applyNumberFormat="1" applyFont="1" applyFill="1" applyBorder="1" applyAlignment="1">
      <alignment horizontal="center" vertical="center"/>
    </xf>
    <xf numFmtId="0" fontId="5" fillId="0" borderId="12" xfId="0" quotePrefix="1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wrapText="1"/>
    </xf>
    <xf numFmtId="0" fontId="5" fillId="0" borderId="12" xfId="0" applyFont="1" applyBorder="1"/>
    <xf numFmtId="166" fontId="5" fillId="0" borderId="12" xfId="1" applyNumberFormat="1" applyFont="1" applyBorder="1"/>
    <xf numFmtId="3" fontId="5" fillId="0" borderId="12" xfId="0" applyNumberFormat="1" applyFont="1" applyBorder="1" applyAlignment="1">
      <alignment horizontal="center"/>
    </xf>
    <xf numFmtId="166" fontId="5" fillId="0" borderId="12" xfId="1" applyNumberFormat="1" applyFont="1" applyBorder="1" applyAlignment="1">
      <alignment vertical="center"/>
    </xf>
    <xf numFmtId="3" fontId="5" fillId="0" borderId="1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166" fontId="5" fillId="2" borderId="12" xfId="1" applyNumberFormat="1" applyFont="1" applyFill="1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166" fontId="5" fillId="4" borderId="12" xfId="1" applyNumberFormat="1" applyFont="1" applyFill="1" applyBorder="1" applyAlignment="1">
      <alignment horizontal="center" vertical="center"/>
    </xf>
    <xf numFmtId="166" fontId="8" fillId="4" borderId="9" xfId="1" applyNumberFormat="1" applyFont="1" applyFill="1" applyBorder="1" applyAlignment="1">
      <alignment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workbookViewId="0">
      <selection sqref="A1:Y43"/>
    </sheetView>
  </sheetViews>
  <sheetFormatPr defaultRowHeight="15" x14ac:dyDescent="0.25"/>
  <cols>
    <col min="1" max="1" width="3.5703125" customWidth="1"/>
    <col min="2" max="2" width="3.42578125" customWidth="1"/>
    <col min="3" max="3" width="57.42578125" customWidth="1"/>
    <col min="4" max="21" width="0" hidden="1" customWidth="1"/>
    <col min="22" max="22" width="10" customWidth="1"/>
    <col min="23" max="23" width="15" customWidth="1"/>
    <col min="24" max="25" width="15.5703125" customWidth="1"/>
  </cols>
  <sheetData>
    <row r="1" spans="1:2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0</v>
      </c>
    </row>
    <row r="2" spans="1:2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5" t="s">
        <v>3</v>
      </c>
      <c r="B7" s="6"/>
      <c r="C7" s="7" t="s">
        <v>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10" t="s">
        <v>5</v>
      </c>
      <c r="W7" s="11" t="s">
        <v>6</v>
      </c>
      <c r="X7" s="12" t="s">
        <v>7</v>
      </c>
      <c r="Y7" s="11" t="s">
        <v>8</v>
      </c>
    </row>
    <row r="8" spans="1:25" x14ac:dyDescent="0.25">
      <c r="A8" s="13"/>
      <c r="B8" s="14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/>
      <c r="V8" s="18"/>
      <c r="W8" s="19"/>
      <c r="X8" s="20"/>
      <c r="Y8" s="19"/>
    </row>
    <row r="9" spans="1:25" x14ac:dyDescent="0.25">
      <c r="A9" s="21" t="s">
        <v>9</v>
      </c>
      <c r="B9" s="22"/>
      <c r="C9" s="23" t="s">
        <v>10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/>
      <c r="V9" s="26" t="s">
        <v>11</v>
      </c>
      <c r="W9" s="27">
        <v>57627000</v>
      </c>
      <c r="X9" s="28">
        <f>Y9-W9</f>
        <v>540000</v>
      </c>
      <c r="Y9" s="29">
        <v>58167000</v>
      </c>
    </row>
    <row r="10" spans="1:25" x14ac:dyDescent="0.25">
      <c r="A10" s="21" t="s">
        <v>12</v>
      </c>
      <c r="B10" s="22"/>
      <c r="C10" s="30" t="s">
        <v>13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  <c r="V10" s="26" t="s">
        <v>14</v>
      </c>
      <c r="W10" s="27">
        <v>11536115</v>
      </c>
      <c r="X10" s="28">
        <f t="shared" ref="X10:X20" si="0">Y10-W10</f>
        <v>94000</v>
      </c>
      <c r="Y10" s="33">
        <v>11630115</v>
      </c>
    </row>
    <row r="11" spans="1:25" x14ac:dyDescent="0.25">
      <c r="A11" s="21" t="s">
        <v>15</v>
      </c>
      <c r="B11" s="22"/>
      <c r="C11" s="30" t="s">
        <v>16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  <c r="V11" s="26" t="s">
        <v>17</v>
      </c>
      <c r="W11" s="27">
        <v>5077000</v>
      </c>
      <c r="X11" s="28">
        <f t="shared" si="0"/>
        <v>0</v>
      </c>
      <c r="Y11" s="29">
        <v>5077000</v>
      </c>
    </row>
    <row r="12" spans="1:25" x14ac:dyDescent="0.25">
      <c r="A12" s="21" t="s">
        <v>18</v>
      </c>
      <c r="B12" s="22"/>
      <c r="C12" s="34" t="s">
        <v>19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  <c r="V12" s="26" t="s">
        <v>20</v>
      </c>
      <c r="W12" s="27">
        <v>0</v>
      </c>
      <c r="X12" s="28">
        <f t="shared" si="0"/>
        <v>0</v>
      </c>
      <c r="Y12" s="29">
        <v>0</v>
      </c>
    </row>
    <row r="13" spans="1:25" x14ac:dyDescent="0.25">
      <c r="A13" s="21" t="s">
        <v>21</v>
      </c>
      <c r="B13" s="22"/>
      <c r="C13" s="34" t="s">
        <v>22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26" t="s">
        <v>23</v>
      </c>
      <c r="W13" s="27">
        <v>0</v>
      </c>
      <c r="X13" s="28">
        <f t="shared" si="0"/>
        <v>0</v>
      </c>
      <c r="Y13" s="29">
        <v>0</v>
      </c>
    </row>
    <row r="14" spans="1:25" ht="30" x14ac:dyDescent="0.25">
      <c r="A14" s="37"/>
      <c r="B14" s="38"/>
      <c r="C14" s="39" t="s">
        <v>24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1" t="s">
        <v>25</v>
      </c>
      <c r="W14" s="27">
        <v>0</v>
      </c>
      <c r="X14" s="42">
        <f t="shared" si="0"/>
        <v>0</v>
      </c>
      <c r="Y14" s="43">
        <v>0</v>
      </c>
    </row>
    <row r="15" spans="1:25" x14ac:dyDescent="0.25">
      <c r="A15" s="37"/>
      <c r="B15" s="38"/>
      <c r="C15" s="44" t="s">
        <v>26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6"/>
      <c r="V15" s="41" t="s">
        <v>27</v>
      </c>
      <c r="W15" s="43">
        <v>0</v>
      </c>
      <c r="X15" s="42">
        <f t="shared" si="0"/>
        <v>0</v>
      </c>
      <c r="Y15" s="43">
        <v>0</v>
      </c>
    </row>
    <row r="16" spans="1:25" x14ac:dyDescent="0.25">
      <c r="A16" s="37"/>
      <c r="B16" s="38"/>
      <c r="C16" s="44" t="s">
        <v>28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6"/>
      <c r="V16" s="41" t="s">
        <v>29</v>
      </c>
      <c r="W16" s="43">
        <v>0</v>
      </c>
      <c r="X16" s="42">
        <f t="shared" si="0"/>
        <v>0</v>
      </c>
      <c r="Y16" s="43">
        <v>0</v>
      </c>
    </row>
    <row r="17" spans="1:25" x14ac:dyDescent="0.25">
      <c r="A17" s="37"/>
      <c r="B17" s="38"/>
      <c r="C17" s="47" t="s">
        <v>30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1" t="s">
        <v>31</v>
      </c>
      <c r="W17" s="43">
        <v>0</v>
      </c>
      <c r="X17" s="42">
        <f t="shared" si="0"/>
        <v>0</v>
      </c>
      <c r="Y17" s="43">
        <v>0</v>
      </c>
    </row>
    <row r="18" spans="1:25" x14ac:dyDescent="0.25">
      <c r="A18" s="21" t="s">
        <v>32</v>
      </c>
      <c r="B18" s="22"/>
      <c r="C18" s="50" t="s">
        <v>33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2"/>
      <c r="V18" s="26" t="s">
        <v>34</v>
      </c>
      <c r="W18" s="27">
        <v>0</v>
      </c>
      <c r="X18" s="28">
        <f t="shared" si="0"/>
        <v>0</v>
      </c>
      <c r="Y18" s="29">
        <v>0</v>
      </c>
    </row>
    <row r="19" spans="1:25" x14ac:dyDescent="0.25">
      <c r="A19" s="21" t="s">
        <v>35</v>
      </c>
      <c r="B19" s="22"/>
      <c r="C19" s="34" t="s">
        <v>36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  <c r="V19" s="26" t="s">
        <v>37</v>
      </c>
      <c r="W19" s="27">
        <v>0</v>
      </c>
      <c r="X19" s="28">
        <f t="shared" si="0"/>
        <v>0</v>
      </c>
      <c r="Y19" s="29">
        <v>0</v>
      </c>
    </row>
    <row r="20" spans="1:25" x14ac:dyDescent="0.25">
      <c r="A20" s="21" t="s">
        <v>38</v>
      </c>
      <c r="B20" s="22"/>
      <c r="C20" s="34" t="s">
        <v>39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  <c r="V20" s="26" t="s">
        <v>40</v>
      </c>
      <c r="W20" s="27">
        <v>0</v>
      </c>
      <c r="X20" s="28">
        <f t="shared" si="0"/>
        <v>0</v>
      </c>
      <c r="Y20" s="29">
        <v>0</v>
      </c>
    </row>
    <row r="21" spans="1:25" ht="15.75" x14ac:dyDescent="0.25">
      <c r="A21" s="53" t="s">
        <v>41</v>
      </c>
      <c r="B21" s="54"/>
      <c r="C21" s="55" t="s">
        <v>42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7"/>
      <c r="V21" s="58" t="s">
        <v>43</v>
      </c>
      <c r="W21" s="59">
        <f>W9+W10+W11+W12+W13+W18+W19+W20</f>
        <v>74240115</v>
      </c>
      <c r="X21" s="59">
        <f>X9+X10+X11+X12+X13+X18+X19+X20</f>
        <v>634000</v>
      </c>
      <c r="Y21" s="60">
        <f>Y9+Y10+Y11+Y12+Y13+Y18+Y19+Y20</f>
        <v>74874115</v>
      </c>
    </row>
    <row r="22" spans="1:25" ht="18.75" x14ac:dyDescent="0.25">
      <c r="A22" s="61" t="s">
        <v>44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2">
        <f>W21</f>
        <v>74240115</v>
      </c>
      <c r="X22" s="62">
        <f>X21</f>
        <v>634000</v>
      </c>
      <c r="Y22" s="62">
        <f>Y21</f>
        <v>74874115</v>
      </c>
    </row>
    <row r="23" spans="1:25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1:25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1:25" x14ac:dyDescent="0.25">
      <c r="A25" s="4" t="s">
        <v>45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1:25" x14ac:dyDescent="0.25">
      <c r="A28" s="5" t="s">
        <v>3</v>
      </c>
      <c r="B28" s="6"/>
      <c r="C28" s="7" t="s">
        <v>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9"/>
      <c r="V28" s="10" t="s">
        <v>5</v>
      </c>
      <c r="W28" s="11" t="s">
        <v>6</v>
      </c>
      <c r="X28" s="12" t="s">
        <v>7</v>
      </c>
      <c r="Y28" s="11" t="s">
        <v>8</v>
      </c>
    </row>
    <row r="29" spans="1:25" x14ac:dyDescent="0.25">
      <c r="A29" s="13"/>
      <c r="B29" s="14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7"/>
      <c r="V29" s="18"/>
      <c r="W29" s="19"/>
      <c r="X29" s="20"/>
      <c r="Y29" s="19"/>
    </row>
    <row r="30" spans="1:25" x14ac:dyDescent="0.25">
      <c r="A30" s="21" t="s">
        <v>9</v>
      </c>
      <c r="B30" s="22"/>
      <c r="C30" s="23" t="s">
        <v>46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5"/>
      <c r="V30" s="26" t="s">
        <v>47</v>
      </c>
      <c r="W30" s="27">
        <f>SUM(W31:W32)</f>
        <v>0</v>
      </c>
      <c r="X30" s="28">
        <f>SUM(X31:X32)</f>
        <v>0</v>
      </c>
      <c r="Y30" s="29">
        <f>SUM(Y31:Y32)</f>
        <v>0</v>
      </c>
    </row>
    <row r="31" spans="1:25" x14ac:dyDescent="0.25">
      <c r="A31" s="37"/>
      <c r="B31" s="38"/>
      <c r="C31" s="64" t="s">
        <v>48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6"/>
      <c r="V31" s="41" t="s">
        <v>49</v>
      </c>
      <c r="W31" s="43">
        <v>0</v>
      </c>
      <c r="X31" s="42">
        <f t="shared" ref="X31:X38" si="1">Y31-W31</f>
        <v>0</v>
      </c>
      <c r="Y31" s="67">
        <v>0</v>
      </c>
    </row>
    <row r="32" spans="1:25" ht="30" x14ac:dyDescent="0.25">
      <c r="A32" s="37"/>
      <c r="B32" s="38"/>
      <c r="C32" s="64" t="s">
        <v>50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41" t="s">
        <v>51</v>
      </c>
      <c r="W32" s="43">
        <v>0</v>
      </c>
      <c r="X32" s="42">
        <f t="shared" si="1"/>
        <v>0</v>
      </c>
      <c r="Y32" s="67">
        <v>0</v>
      </c>
    </row>
    <row r="33" spans="1:25" x14ac:dyDescent="0.25">
      <c r="A33" s="21" t="s">
        <v>12</v>
      </c>
      <c r="B33" s="22"/>
      <c r="C33" s="30" t="s">
        <v>52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2"/>
      <c r="V33" s="26" t="s">
        <v>53</v>
      </c>
      <c r="W33" s="27">
        <v>0</v>
      </c>
      <c r="X33" s="28">
        <f t="shared" si="1"/>
        <v>0</v>
      </c>
      <c r="Y33" s="67">
        <v>0</v>
      </c>
    </row>
    <row r="34" spans="1:25" x14ac:dyDescent="0.25">
      <c r="A34" s="21" t="s">
        <v>15</v>
      </c>
      <c r="B34" s="22"/>
      <c r="C34" s="30" t="s">
        <v>54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26" t="s">
        <v>55</v>
      </c>
      <c r="W34" s="27">
        <v>0</v>
      </c>
      <c r="X34" s="28">
        <f t="shared" si="1"/>
        <v>0</v>
      </c>
      <c r="Y34" s="29">
        <v>0</v>
      </c>
    </row>
    <row r="35" spans="1:25" x14ac:dyDescent="0.25">
      <c r="A35" s="21" t="s">
        <v>18</v>
      </c>
      <c r="B35" s="22"/>
      <c r="C35" s="34" t="s">
        <v>56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6"/>
      <c r="V35" s="26" t="s">
        <v>57</v>
      </c>
      <c r="W35" s="27">
        <v>0</v>
      </c>
      <c r="X35" s="28">
        <f t="shared" si="1"/>
        <v>50000</v>
      </c>
      <c r="Y35" s="29">
        <v>50000</v>
      </c>
    </row>
    <row r="36" spans="1:25" x14ac:dyDescent="0.25">
      <c r="A36" s="21" t="s">
        <v>21</v>
      </c>
      <c r="B36" s="22"/>
      <c r="C36" s="34" t="s">
        <v>58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6"/>
      <c r="V36" s="26" t="s">
        <v>59</v>
      </c>
      <c r="W36" s="27">
        <v>0</v>
      </c>
      <c r="X36" s="28">
        <f t="shared" si="1"/>
        <v>0</v>
      </c>
      <c r="Y36" s="29">
        <v>0</v>
      </c>
    </row>
    <row r="37" spans="1:25" x14ac:dyDescent="0.25">
      <c r="A37" s="21" t="s">
        <v>32</v>
      </c>
      <c r="B37" s="22"/>
      <c r="C37" s="50" t="s">
        <v>60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2"/>
      <c r="V37" s="26" t="s">
        <v>61</v>
      </c>
      <c r="W37" s="27">
        <v>0</v>
      </c>
      <c r="X37" s="28">
        <f t="shared" si="1"/>
        <v>0</v>
      </c>
      <c r="Y37" s="29">
        <v>0</v>
      </c>
    </row>
    <row r="38" spans="1:25" x14ac:dyDescent="0.25">
      <c r="A38" s="21" t="s">
        <v>35</v>
      </c>
      <c r="B38" s="22"/>
      <c r="C38" s="34" t="s">
        <v>62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26" t="s">
        <v>63</v>
      </c>
      <c r="W38" s="27">
        <v>0</v>
      </c>
      <c r="X38" s="28">
        <f t="shared" si="1"/>
        <v>0</v>
      </c>
      <c r="Y38" s="29">
        <v>0</v>
      </c>
    </row>
    <row r="39" spans="1:25" ht="15.75" x14ac:dyDescent="0.25">
      <c r="A39" s="53" t="s">
        <v>41</v>
      </c>
      <c r="B39" s="54"/>
      <c r="C39" s="55" t="s">
        <v>64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7"/>
      <c r="V39" s="58" t="s">
        <v>43</v>
      </c>
      <c r="W39" s="59">
        <f>W30+W33+W34+W35+W36+W37+W38</f>
        <v>0</v>
      </c>
      <c r="X39" s="59">
        <f>X30+X33+X34+X35+X36+X37+X38</f>
        <v>50000</v>
      </c>
      <c r="Y39" s="59">
        <f>Y30+Y33+Y34+Y35+Y36+Y37+Y38</f>
        <v>50000</v>
      </c>
    </row>
    <row r="40" spans="1:25" x14ac:dyDescent="0.25">
      <c r="A40" s="68" t="s">
        <v>65</v>
      </c>
      <c r="B40" s="69"/>
      <c r="C40" s="70" t="s">
        <v>66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 t="s">
        <v>67</v>
      </c>
      <c r="W40" s="72">
        <v>0</v>
      </c>
      <c r="X40" s="28">
        <f>Y40-W40</f>
        <v>849798</v>
      </c>
      <c r="Y40" s="73">
        <v>849798</v>
      </c>
    </row>
    <row r="41" spans="1:25" x14ac:dyDescent="0.25">
      <c r="A41" s="68" t="s">
        <v>68</v>
      </c>
      <c r="B41" s="69"/>
      <c r="C41" s="70" t="s">
        <v>69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 t="s">
        <v>70</v>
      </c>
      <c r="W41" s="74">
        <v>75080115</v>
      </c>
      <c r="X41" s="28">
        <f>Y41-W41</f>
        <v>-265798</v>
      </c>
      <c r="Y41" s="75">
        <v>74814317</v>
      </c>
    </row>
    <row r="42" spans="1:25" ht="16.5" x14ac:dyDescent="0.25">
      <c r="A42" s="76" t="s">
        <v>71</v>
      </c>
      <c r="B42" s="77"/>
      <c r="C42" s="78" t="s">
        <v>72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80" t="s">
        <v>73</v>
      </c>
      <c r="W42" s="81">
        <f>SUM(W40:W41)</f>
        <v>75080115</v>
      </c>
      <c r="X42" s="59">
        <f>Y42-W42</f>
        <v>584000</v>
      </c>
      <c r="Y42" s="81">
        <f>SUM(Y40:Y41)</f>
        <v>75664115</v>
      </c>
    </row>
    <row r="43" spans="1:25" ht="18.75" x14ac:dyDescent="0.25">
      <c r="A43" s="82" t="s">
        <v>74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>
        <f>W39+W42</f>
        <v>75080115</v>
      </c>
      <c r="X43" s="84">
        <f>Y43-W43</f>
        <v>634000</v>
      </c>
      <c r="Y43" s="83">
        <f>Y39+Y42</f>
        <v>75714115</v>
      </c>
    </row>
  </sheetData>
  <mergeCells count="58">
    <mergeCell ref="A42:B42"/>
    <mergeCell ref="A43:V43"/>
    <mergeCell ref="A38:B38"/>
    <mergeCell ref="C38:U38"/>
    <mergeCell ref="A39:B39"/>
    <mergeCell ref="C39:U39"/>
    <mergeCell ref="A40:B40"/>
    <mergeCell ref="A41:B41"/>
    <mergeCell ref="A35:B35"/>
    <mergeCell ref="C35:U35"/>
    <mergeCell ref="A36:B36"/>
    <mergeCell ref="C36:U36"/>
    <mergeCell ref="A37:B37"/>
    <mergeCell ref="C37:U37"/>
    <mergeCell ref="Y28:Y29"/>
    <mergeCell ref="A30:B30"/>
    <mergeCell ref="C30:U30"/>
    <mergeCell ref="A33:B33"/>
    <mergeCell ref="C33:U33"/>
    <mergeCell ref="A34:B34"/>
    <mergeCell ref="C34:U34"/>
    <mergeCell ref="A21:B21"/>
    <mergeCell ref="C21:U21"/>
    <mergeCell ref="A22:V22"/>
    <mergeCell ref="A25:Y25"/>
    <mergeCell ref="A26:Y26"/>
    <mergeCell ref="A28:B29"/>
    <mergeCell ref="C28:U29"/>
    <mergeCell ref="V28:V29"/>
    <mergeCell ref="W28:W29"/>
    <mergeCell ref="X28:X29"/>
    <mergeCell ref="C17:U17"/>
    <mergeCell ref="A18:B18"/>
    <mergeCell ref="C18:U18"/>
    <mergeCell ref="A19:B19"/>
    <mergeCell ref="C19:U19"/>
    <mergeCell ref="A20:B20"/>
    <mergeCell ref="C20:U20"/>
    <mergeCell ref="A12:B12"/>
    <mergeCell ref="C12:U12"/>
    <mergeCell ref="A13:B13"/>
    <mergeCell ref="C13:U13"/>
    <mergeCell ref="C15:U15"/>
    <mergeCell ref="C16:U16"/>
    <mergeCell ref="A9:B9"/>
    <mergeCell ref="C9:U9"/>
    <mergeCell ref="A10:B10"/>
    <mergeCell ref="C10:U10"/>
    <mergeCell ref="A11:B11"/>
    <mergeCell ref="C11:U11"/>
    <mergeCell ref="A4:Y4"/>
    <mergeCell ref="A5:Y5"/>
    <mergeCell ref="A7:B8"/>
    <mergeCell ref="C7:U8"/>
    <mergeCell ref="V7:V8"/>
    <mergeCell ref="W7:W8"/>
    <mergeCell ref="X7:X8"/>
    <mergeCell ref="Y7:Y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2019-07-10T10:21:49Z</dcterms:created>
  <dcterms:modified xsi:type="dcterms:W3CDTF">2019-07-10T10:22:26Z</dcterms:modified>
</cp:coreProperties>
</file>