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2 mell kia bev 2015 zársz" sheetId="4" r:id="rId1"/>
  </sheets>
  <calcPr calcId="145621"/>
</workbook>
</file>

<file path=xl/calcChain.xml><?xml version="1.0" encoding="utf-8"?>
<calcChain xmlns="http://schemas.openxmlformats.org/spreadsheetml/2006/main">
  <c r="H43" i="4" l="1"/>
  <c r="H29" i="4"/>
  <c r="H34" i="4"/>
  <c r="H25" i="4"/>
  <c r="H19" i="4"/>
  <c r="H12" i="4"/>
  <c r="H4" i="4" s="1"/>
  <c r="H42" i="4" s="1"/>
  <c r="H48" i="4" s="1"/>
  <c r="D43" i="4"/>
  <c r="C43" i="4"/>
  <c r="D39" i="4"/>
  <c r="D30" i="4" s="1"/>
  <c r="D20" i="4"/>
  <c r="D14" i="4"/>
  <c r="D5" i="4"/>
  <c r="D4" i="4" s="1"/>
  <c r="D42" i="4" s="1"/>
  <c r="D48" i="4" s="1"/>
  <c r="F19" i="4"/>
  <c r="C30" i="4"/>
  <c r="C39" i="4"/>
  <c r="B5" i="4"/>
  <c r="C5" i="4"/>
  <c r="B14" i="4"/>
  <c r="C14" i="4"/>
  <c r="G30" i="4" l="1"/>
  <c r="G29" i="4" s="1"/>
  <c r="G19" i="4"/>
  <c r="G43" i="4"/>
  <c r="G34" i="4"/>
  <c r="G12" i="4"/>
  <c r="F12" i="4"/>
  <c r="G25" i="4"/>
  <c r="C20" i="4"/>
  <c r="C4" i="4" s="1"/>
  <c r="F34" i="4"/>
  <c r="F25" i="4"/>
  <c r="B43" i="4"/>
  <c r="B20" i="4"/>
  <c r="B4" i="4" s="1"/>
  <c r="F43" i="4"/>
  <c r="B33" i="4"/>
  <c r="F30" i="4"/>
  <c r="F29" i="4" s="1"/>
  <c r="B30" i="4"/>
  <c r="C42" i="4" l="1"/>
  <c r="C48" i="4" s="1"/>
  <c r="G4" i="4"/>
  <c r="G42" i="4" s="1"/>
  <c r="G48" i="4" s="1"/>
  <c r="B42" i="4"/>
  <c r="B48" i="4" s="1"/>
  <c r="F4" i="4"/>
  <c r="F42" i="4" s="1"/>
  <c r="F48" i="4" s="1"/>
</calcChain>
</file>

<file path=xl/sharedStrings.xml><?xml version="1.0" encoding="utf-8"?>
<sst xmlns="http://schemas.openxmlformats.org/spreadsheetml/2006/main" count="87" uniqueCount="84">
  <si>
    <t>eFt</t>
  </si>
  <si>
    <t>I. Működési célú bevételek</t>
  </si>
  <si>
    <t>I. Működési célú kiadások</t>
  </si>
  <si>
    <t>1. Működési célú támogatások államháztartáson belülről</t>
  </si>
  <si>
    <t>1. Személyi juttatások</t>
  </si>
  <si>
    <t>helyi önkormányzat működésének általános támogatása</t>
  </si>
  <si>
    <t>települési önkormányzatok szociális gyermekjóléti és gyermekétkeztetési feladatainak támogatása</t>
  </si>
  <si>
    <t>2. Munkadókat terhelő járulékok és szociális hozzájárulási adó</t>
  </si>
  <si>
    <t>települési önkormányzatok kulturális feladatainak támogatása</t>
  </si>
  <si>
    <t>egyéb működési célú támogatások bevételei államháztartáson belülről</t>
  </si>
  <si>
    <t>3. Dologi kiadások</t>
  </si>
  <si>
    <t>2. Közhatalmi bevételek</t>
  </si>
  <si>
    <t>készletbeszerzés</t>
  </si>
  <si>
    <t>vagyoni típusú adók</t>
  </si>
  <si>
    <t>kommunikációs szolgáltatások</t>
  </si>
  <si>
    <t>értékesítési és forgalmi adók</t>
  </si>
  <si>
    <t>szolgáltatási kiadások</t>
  </si>
  <si>
    <t>gépjárműadó</t>
  </si>
  <si>
    <t>kiküldetések, reklám- és propaganda kiadások</t>
  </si>
  <si>
    <t>3. Ellátottak pénzbeli juttatásai</t>
  </si>
  <si>
    <t>3. Működési bevételek</t>
  </si>
  <si>
    <t>szolgáltatások ellenértéke</t>
  </si>
  <si>
    <t>tulajdonosi bevételek</t>
  </si>
  <si>
    <t>lakhatással kapcsolatos ellátások</t>
  </si>
  <si>
    <t>kamatbevételek</t>
  </si>
  <si>
    <t>egyéb működési bevételek</t>
  </si>
  <si>
    <t>4. Egyéb működési célú kiadások</t>
  </si>
  <si>
    <t>4. Működési célú átvett pénzeszköz</t>
  </si>
  <si>
    <t>egyéb működési célú kiadások államháztartáson belülre</t>
  </si>
  <si>
    <t>általános tartalék</t>
  </si>
  <si>
    <t>II. Felhalmozási célú bevételek</t>
  </si>
  <si>
    <t>II. Felhalmozási célú kiadások</t>
  </si>
  <si>
    <t>1. Felhalmozási célú támogatások államháztartáson belülről</t>
  </si>
  <si>
    <t>1. Beruházási kiadások</t>
  </si>
  <si>
    <t>ingatlanok beszerzése, létesítése</t>
  </si>
  <si>
    <t>2. Felhalmozási bevételek</t>
  </si>
  <si>
    <t>beruházási célú előzetesen felszámított ÁFA</t>
  </si>
  <si>
    <t>immateriális javak értékesítése</t>
  </si>
  <si>
    <t>ingatlanok értékesítése</t>
  </si>
  <si>
    <t>2. Felújítási kiadások</t>
  </si>
  <si>
    <t>egyéb tárgyi eszközök értékesítése</t>
  </si>
  <si>
    <t>részesedés értékesítése</t>
  </si>
  <si>
    <t>3. Felhalmozási célú átvett pénzeszközök</t>
  </si>
  <si>
    <t>3. Egyéb felhalmozási célú kiadások</t>
  </si>
  <si>
    <t>egyéb felhalmozási célú átvett pénzeszközök</t>
  </si>
  <si>
    <t>KÖLTSÉGVETÉSI BEVÉTELEK ÖSSZESEN:</t>
  </si>
  <si>
    <t>KÖLTSÉGVETÉSI KIADÁSOK ÖSSZESEN:</t>
  </si>
  <si>
    <t>III. Finanszírozási bevételek</t>
  </si>
  <si>
    <t>III. Finanszírozási kiadások</t>
  </si>
  <si>
    <t>BEVÉTELEK MINDÖSSZESEN:</t>
  </si>
  <si>
    <t>KIADÁSOK MINDÖSSZESEN:</t>
  </si>
  <si>
    <t>helyi önk kieg tám (ÖNHIKI)</t>
  </si>
  <si>
    <t>önk köznevelési feladat támogatás</t>
  </si>
  <si>
    <t>ellátási díjak</t>
  </si>
  <si>
    <t>Áfa bevételek</t>
  </si>
  <si>
    <t>különféle befizetések ,egyéb kiadások</t>
  </si>
  <si>
    <t>foglalkoztatással kapcs ellátás</t>
  </si>
  <si>
    <t>Hetesi Mese-Vár Óvoda Felújítása</t>
  </si>
  <si>
    <t>1. Hosszú lejáratú hitel törlesztése</t>
  </si>
  <si>
    <t>ei.</t>
  </si>
  <si>
    <t>mei.</t>
  </si>
  <si>
    <t>telj.</t>
  </si>
  <si>
    <t>mei</t>
  </si>
  <si>
    <t xml:space="preserve">Hetes Község Önkormányzat Bevétele intézményeivel együtt </t>
  </si>
  <si>
    <t xml:space="preserve">Hetes Község Önkormányzat Kiadása intézményeivel együtt </t>
  </si>
  <si>
    <t>egyéb áruhasználati szolg.adó (talajrehelési)</t>
  </si>
  <si>
    <t>egyéb közhatalmi bevételek(pótlék, bírság)</t>
  </si>
  <si>
    <t>egyéb felhalmozási célú támogatások bevételei államháztartáson belülről(pályázati tám)</t>
  </si>
  <si>
    <t>pénzmaradvány működési   célú igénybevétele</t>
  </si>
  <si>
    <t>pénzmaradvány finanszírozási   célú igénybevétele</t>
  </si>
  <si>
    <t>települési önkormányzati segélyezés</t>
  </si>
  <si>
    <t>Belterület szilárdburk. út felújítása</t>
  </si>
  <si>
    <t>Kúlturház felújítás I.ü.</t>
  </si>
  <si>
    <t>Közvilágítás korszerűsítés</t>
  </si>
  <si>
    <t xml:space="preserve">2.Állami normatív támogatási előleg visszafizetés </t>
  </si>
  <si>
    <t>pénzeszk átadás állh kivülre (ebből 2798 eFt az alpm és képviselők tiszteletdíj lemondása miatt, pályáztatás alapján)</t>
  </si>
  <si>
    <t>pénzmaradvány felhalmozási célúsi   célú igénybevétele</t>
  </si>
  <si>
    <t>rendszeres szociális segély betegséggel kapcsolatos</t>
  </si>
  <si>
    <t>Orvosi rendelő felújítása</t>
  </si>
  <si>
    <t>családi támogatások</t>
  </si>
  <si>
    <t xml:space="preserve"> eszközök beszerzése, létesítése</t>
  </si>
  <si>
    <t>elszámolásból származó bevételek</t>
  </si>
  <si>
    <t>Államháztartáson belüli megelőlegezések</t>
  </si>
  <si>
    <t>2. melléklet a 5/2016.(IV.29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</si>
</sst>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right"/>
    </xf>
    <xf numFmtId="0" fontId="5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2" fillId="0" borderId="15" xfId="0" applyFont="1" applyBorder="1"/>
    <xf numFmtId="0" fontId="2" fillId="0" borderId="16" xfId="0" applyFont="1" applyBorder="1"/>
    <xf numFmtId="0" fontId="4" fillId="0" borderId="17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5" fillId="0" borderId="7" xfId="0" applyFont="1" applyBorder="1"/>
    <xf numFmtId="0" fontId="2" fillId="0" borderId="5" xfId="0" applyFont="1" applyBorder="1" applyAlignment="1">
      <alignment wrapText="1"/>
    </xf>
    <xf numFmtId="0" fontId="2" fillId="0" borderId="7" xfId="0" applyFont="1" applyBorder="1" applyAlignment="1"/>
    <xf numFmtId="0" fontId="2" fillId="0" borderId="7" xfId="0" applyFont="1" applyBorder="1" applyAlignment="1">
      <alignment wrapText="1"/>
    </xf>
    <xf numFmtId="0" fontId="4" fillId="0" borderId="6" xfId="0" applyFont="1" applyBorder="1"/>
    <xf numFmtId="0" fontId="2" fillId="0" borderId="9" xfId="0" applyFont="1" applyBorder="1"/>
    <xf numFmtId="0" fontId="4" fillId="0" borderId="1" xfId="0" applyFont="1" applyBorder="1" applyAlignment="1">
      <alignment horizontal="right"/>
    </xf>
    <xf numFmtId="0" fontId="4" fillId="0" borderId="17" xfId="0" applyFont="1" applyBorder="1"/>
    <xf numFmtId="0" fontId="2" fillId="0" borderId="17" xfId="0" applyFont="1" applyBorder="1"/>
    <xf numFmtId="0" fontId="4" fillId="0" borderId="1" xfId="0" applyFont="1" applyBorder="1" applyAlignment="1"/>
    <xf numFmtId="0" fontId="7" fillId="0" borderId="4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6" fillId="0" borderId="4" xfId="0" applyFont="1" applyBorder="1" applyAlignment="1">
      <alignment horizontal="right"/>
    </xf>
    <xf numFmtId="0" fontId="2" fillId="0" borderId="8" xfId="0" applyFont="1" applyBorder="1"/>
    <xf numFmtId="0" fontId="2" fillId="0" borderId="10" xfId="0" applyFont="1" applyBorder="1"/>
    <xf numFmtId="0" fontId="4" fillId="0" borderId="1" xfId="0" applyFon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Fill="1" applyBorder="1" applyAlignment="1">
      <alignment horizontal="right"/>
    </xf>
    <xf numFmtId="0" fontId="2" fillId="0" borderId="12" xfId="0" applyFont="1" applyBorder="1" applyAlignment="1">
      <alignment horizontal="right" vertical="center"/>
    </xf>
    <xf numFmtId="0" fontId="9" fillId="0" borderId="7" xfId="0" applyFont="1" applyBorder="1"/>
    <xf numFmtId="0" fontId="0" fillId="0" borderId="10" xfId="0" applyBorder="1"/>
    <xf numFmtId="0" fontId="0" fillId="0" borderId="24" xfId="0" applyBorder="1"/>
    <xf numFmtId="0" fontId="2" fillId="0" borderId="2" xfId="0" applyFont="1" applyBorder="1"/>
    <xf numFmtId="0" fontId="3" fillId="0" borderId="2" xfId="0" applyFont="1" applyBorder="1"/>
    <xf numFmtId="0" fontId="0" fillId="0" borderId="7" xfId="0" applyBorder="1"/>
    <xf numFmtId="0" fontId="2" fillId="0" borderId="13" xfId="0" applyFont="1" applyBorder="1" applyAlignment="1">
      <alignment horizontal="left" wrapText="1"/>
    </xf>
    <xf numFmtId="0" fontId="0" fillId="0" borderId="25" xfId="0" applyBorder="1"/>
    <xf numFmtId="0" fontId="0" fillId="0" borderId="26" xfId="0" applyBorder="1"/>
    <xf numFmtId="0" fontId="0" fillId="0" borderId="15" xfId="0" applyBorder="1"/>
    <xf numFmtId="0" fontId="2" fillId="0" borderId="19" xfId="0" applyFont="1" applyBorder="1"/>
    <xf numFmtId="0" fontId="2" fillId="0" borderId="20" xfId="0" applyFont="1" applyBorder="1"/>
    <xf numFmtId="0" fontId="3" fillId="0" borderId="27" xfId="0" applyFont="1" applyBorder="1"/>
    <xf numFmtId="0" fontId="3" fillId="0" borderId="14" xfId="0" applyFont="1" applyBorder="1"/>
    <xf numFmtId="0" fontId="0" fillId="0" borderId="28" xfId="0" applyBorder="1"/>
    <xf numFmtId="0" fontId="1" fillId="0" borderId="25" xfId="0" applyFont="1" applyBorder="1"/>
    <xf numFmtId="0" fontId="1" fillId="0" borderId="24" xfId="0" applyFont="1" applyBorder="1"/>
    <xf numFmtId="0" fontId="1" fillId="0" borderId="21" xfId="0" applyFont="1" applyBorder="1"/>
    <xf numFmtId="0" fontId="1" fillId="0" borderId="19" xfId="0" applyFont="1" applyBorder="1"/>
    <xf numFmtId="0" fontId="3" fillId="0" borderId="0" xfId="0" applyFont="1" applyBorder="1"/>
    <xf numFmtId="0" fontId="3" fillId="0" borderId="18" xfId="0" applyFont="1" applyBorder="1"/>
    <xf numFmtId="0" fontId="1" fillId="0" borderId="0" xfId="0" applyFont="1" applyBorder="1"/>
    <xf numFmtId="0" fontId="0" fillId="0" borderId="30" xfId="0" applyBorder="1"/>
    <xf numFmtId="0" fontId="2" fillId="0" borderId="19" xfId="0" applyFont="1" applyBorder="1" applyAlignment="1">
      <alignment wrapText="1"/>
    </xf>
    <xf numFmtId="0" fontId="0" fillId="0" borderId="19" xfId="0" applyBorder="1" applyAlignment="1">
      <alignment horizontal="center"/>
    </xf>
    <xf numFmtId="0" fontId="2" fillId="0" borderId="21" xfId="0" applyFont="1" applyBorder="1"/>
    <xf numFmtId="0" fontId="7" fillId="0" borderId="1" xfId="0" applyFont="1" applyFill="1" applyBorder="1" applyAlignment="1">
      <alignment horizontal="left"/>
    </xf>
    <xf numFmtId="0" fontId="2" fillId="0" borderId="20" xfId="0" applyFont="1" applyBorder="1" applyAlignment="1">
      <alignment wrapText="1"/>
    </xf>
    <xf numFmtId="0" fontId="6" fillId="0" borderId="17" xfId="0" applyFont="1" applyBorder="1"/>
    <xf numFmtId="0" fontId="0" fillId="0" borderId="24" xfId="0" applyBorder="1" applyAlignment="1">
      <alignment vertical="center"/>
    </xf>
    <xf numFmtId="0" fontId="3" fillId="0" borderId="12" xfId="0" applyFont="1" applyBorder="1" applyAlignment="1"/>
    <xf numFmtId="0" fontId="0" fillId="0" borderId="2" xfId="0" applyBorder="1"/>
    <xf numFmtId="0" fontId="2" fillId="0" borderId="11" xfId="0" applyFont="1" applyBorder="1" applyAlignment="1">
      <alignment horizontal="right" vertical="center"/>
    </xf>
    <xf numFmtId="0" fontId="4" fillId="0" borderId="3" xfId="0" applyFont="1" applyBorder="1" applyAlignment="1">
      <alignment horizontal="right"/>
    </xf>
    <xf numFmtId="0" fontId="2" fillId="0" borderId="6" xfId="0" applyFont="1" applyBorder="1" applyAlignment="1"/>
    <xf numFmtId="0" fontId="2" fillId="0" borderId="31" xfId="0" applyFont="1" applyBorder="1"/>
    <xf numFmtId="0" fontId="3" fillId="0" borderId="31" xfId="0" applyFont="1" applyBorder="1"/>
    <xf numFmtId="0" fontId="3" fillId="0" borderId="32" xfId="0" applyFont="1" applyBorder="1"/>
    <xf numFmtId="0" fontId="1" fillId="0" borderId="2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0" fillId="0" borderId="11" xfId="0" applyBorder="1"/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3" fillId="0" borderId="9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zoomScale="81" zoomScaleNormal="100" zoomScaleSheetLayoutView="81" workbookViewId="0">
      <selection sqref="A1:F1"/>
    </sheetView>
  </sheetViews>
  <sheetFormatPr defaultRowHeight="15" x14ac:dyDescent="0.25"/>
  <cols>
    <col min="1" max="1" width="58.42578125" customWidth="1"/>
    <col min="2" max="2" width="13.28515625" customWidth="1"/>
    <col min="3" max="3" width="9.85546875" customWidth="1"/>
    <col min="4" max="4" width="10.85546875" customWidth="1"/>
    <col min="5" max="5" width="53.140625" customWidth="1"/>
    <col min="6" max="6" width="11.42578125" customWidth="1"/>
    <col min="7" max="7" width="10.28515625" customWidth="1"/>
  </cols>
  <sheetData>
    <row r="1" spans="1:8" x14ac:dyDescent="0.25">
      <c r="A1" s="87" t="s">
        <v>83</v>
      </c>
      <c r="B1" s="87"/>
      <c r="C1" s="87"/>
      <c r="D1" s="87"/>
      <c r="E1" s="87"/>
      <c r="F1" s="87"/>
    </row>
    <row r="2" spans="1:8" x14ac:dyDescent="0.25">
      <c r="A2" s="1" t="s">
        <v>63</v>
      </c>
      <c r="C2" s="2"/>
      <c r="D2" s="2" t="s">
        <v>0</v>
      </c>
      <c r="E2" s="98" t="s">
        <v>64</v>
      </c>
      <c r="F2" s="98"/>
      <c r="G2" s="98"/>
      <c r="H2" s="2" t="s">
        <v>0</v>
      </c>
    </row>
    <row r="3" spans="1:8" ht="15.75" thickBot="1" x14ac:dyDescent="0.3">
      <c r="A3" s="1"/>
      <c r="B3" s="3" t="s">
        <v>59</v>
      </c>
      <c r="C3" s="3" t="s">
        <v>60</v>
      </c>
      <c r="D3" t="s">
        <v>61</v>
      </c>
      <c r="E3" s="1"/>
      <c r="F3" s="4" t="s">
        <v>59</v>
      </c>
      <c r="G3" s="44" t="s">
        <v>62</v>
      </c>
      <c r="H3" s="44" t="s">
        <v>61</v>
      </c>
    </row>
    <row r="4" spans="1:8" ht="15.75" thickBot="1" x14ac:dyDescent="0.3">
      <c r="A4" s="5" t="s">
        <v>1</v>
      </c>
      <c r="B4" s="6">
        <f>B5+B14+B20+B28</f>
        <v>259518</v>
      </c>
      <c r="C4" s="6">
        <f>C5+C14+C20+C28</f>
        <v>286002</v>
      </c>
      <c r="D4" s="22">
        <f>D5+D14+D20+D28</f>
        <v>285586</v>
      </c>
      <c r="E4" s="7" t="s">
        <v>2</v>
      </c>
      <c r="F4" s="22">
        <f>F5+F8+F12+F19+F25</f>
        <v>267948</v>
      </c>
      <c r="G4" s="8">
        <f>G5+G8+G12+G19+G25</f>
        <v>342007</v>
      </c>
      <c r="H4" s="22">
        <f>H5+H8+H12+H19+H25</f>
        <v>285974</v>
      </c>
    </row>
    <row r="5" spans="1:8" ht="15.75" thickBot="1" x14ac:dyDescent="0.3">
      <c r="A5" s="9" t="s">
        <v>3</v>
      </c>
      <c r="B5" s="10">
        <f>SUM(B6:B13)</f>
        <v>178625</v>
      </c>
      <c r="C5" s="10">
        <f>SUM(C6:C13)</f>
        <v>200179</v>
      </c>
      <c r="D5" s="11">
        <f>SUM(D6:D13)</f>
        <v>200179</v>
      </c>
      <c r="E5" s="24" t="s">
        <v>4</v>
      </c>
      <c r="F5" s="58">
        <v>102738</v>
      </c>
      <c r="G5" s="61">
        <v>110000</v>
      </c>
      <c r="H5" s="61">
        <v>110000</v>
      </c>
    </row>
    <row r="6" spans="1:8" x14ac:dyDescent="0.25">
      <c r="A6" s="13" t="s">
        <v>5</v>
      </c>
      <c r="B6" s="13">
        <v>55661</v>
      </c>
      <c r="C6" s="13">
        <v>55848</v>
      </c>
      <c r="D6" s="14">
        <v>55848</v>
      </c>
      <c r="E6" s="15"/>
      <c r="F6" s="49"/>
      <c r="G6" s="48"/>
      <c r="H6" s="41"/>
    </row>
    <row r="7" spans="1:8" x14ac:dyDescent="0.25">
      <c r="A7" s="38" t="s">
        <v>52</v>
      </c>
      <c r="B7" s="38">
        <v>20876</v>
      </c>
      <c r="C7" s="38">
        <v>20876</v>
      </c>
      <c r="D7" s="29">
        <v>20876</v>
      </c>
      <c r="E7" s="39"/>
      <c r="F7" s="29"/>
      <c r="G7" s="48"/>
      <c r="H7" s="41"/>
    </row>
    <row r="8" spans="1:8" ht="15" customHeight="1" x14ac:dyDescent="0.25">
      <c r="A8" s="88" t="s">
        <v>6</v>
      </c>
      <c r="B8" s="90">
        <v>75882</v>
      </c>
      <c r="C8" s="85">
        <v>83042</v>
      </c>
      <c r="D8" s="92">
        <v>83042</v>
      </c>
      <c r="E8" s="94" t="s">
        <v>7</v>
      </c>
      <c r="F8" s="96">
        <v>26074</v>
      </c>
      <c r="G8" s="84">
        <v>28531</v>
      </c>
      <c r="H8" s="84">
        <v>28531</v>
      </c>
    </row>
    <row r="9" spans="1:8" ht="15.75" thickBot="1" x14ac:dyDescent="0.3">
      <c r="A9" s="89"/>
      <c r="B9" s="91"/>
      <c r="C9" s="86"/>
      <c r="D9" s="93"/>
      <c r="E9" s="95"/>
      <c r="F9" s="97"/>
      <c r="G9" s="84"/>
      <c r="H9" s="84"/>
    </row>
    <row r="10" spans="1:8" x14ac:dyDescent="0.25">
      <c r="A10" s="16" t="s">
        <v>8</v>
      </c>
      <c r="B10" s="78">
        <v>1300</v>
      </c>
      <c r="C10" s="78">
        <v>1300</v>
      </c>
      <c r="D10" s="45">
        <v>1300</v>
      </c>
      <c r="E10" s="51"/>
      <c r="F10" s="77"/>
      <c r="G10" s="75"/>
      <c r="H10" s="41"/>
    </row>
    <row r="11" spans="1:8" ht="15.75" thickBot="1" x14ac:dyDescent="0.3">
      <c r="A11" s="13" t="s">
        <v>51</v>
      </c>
      <c r="B11" s="13">
        <v>2861</v>
      </c>
      <c r="C11" s="13">
        <v>11524</v>
      </c>
      <c r="D11" s="14">
        <v>11524</v>
      </c>
      <c r="E11" s="51"/>
      <c r="F11" s="55"/>
      <c r="G11" s="75"/>
      <c r="H11" s="41"/>
    </row>
    <row r="12" spans="1:8" x14ac:dyDescent="0.25">
      <c r="A12" s="13" t="s">
        <v>81</v>
      </c>
      <c r="B12" s="13">
        <v>0</v>
      </c>
      <c r="C12" s="13">
        <v>428</v>
      </c>
      <c r="D12" s="14">
        <v>428</v>
      </c>
      <c r="E12" s="24" t="s">
        <v>10</v>
      </c>
      <c r="F12" s="76">
        <f>F13+F14+F15+F16+F17+F18</f>
        <v>93265</v>
      </c>
      <c r="G12" s="19">
        <f>G13+G14+G15+G16+G17+G18</f>
        <v>103140</v>
      </c>
      <c r="H12" s="19">
        <f>H13+H14+H15+H16+H17+H18</f>
        <v>99036</v>
      </c>
    </row>
    <row r="13" spans="1:8" x14ac:dyDescent="0.25">
      <c r="A13" s="13" t="s">
        <v>9</v>
      </c>
      <c r="B13" s="13">
        <v>22045</v>
      </c>
      <c r="C13" s="13">
        <v>27161</v>
      </c>
      <c r="D13" s="14">
        <v>27161</v>
      </c>
      <c r="E13" s="15" t="s">
        <v>12</v>
      </c>
      <c r="F13" s="14">
        <v>17611</v>
      </c>
      <c r="G13" s="48">
        <v>14979</v>
      </c>
      <c r="H13" s="48">
        <v>14979</v>
      </c>
    </row>
    <row r="14" spans="1:8" x14ac:dyDescent="0.25">
      <c r="A14" s="9" t="s">
        <v>11</v>
      </c>
      <c r="B14" s="10">
        <f>B15+B16+B17+B19+B18</f>
        <v>19853</v>
      </c>
      <c r="C14" s="10">
        <f>C15+C16+C17+C19+C18</f>
        <v>23183</v>
      </c>
      <c r="D14" s="11">
        <f>D15+D16+D17+D19+D18</f>
        <v>23183</v>
      </c>
      <c r="E14" s="15" t="s">
        <v>14</v>
      </c>
      <c r="F14" s="14">
        <v>2149</v>
      </c>
      <c r="G14" s="48">
        <v>2516</v>
      </c>
      <c r="H14" s="48">
        <v>2516</v>
      </c>
    </row>
    <row r="15" spans="1:8" x14ac:dyDescent="0.25">
      <c r="A15" s="13" t="s">
        <v>13</v>
      </c>
      <c r="B15" s="13">
        <v>4034</v>
      </c>
      <c r="C15" s="13">
        <v>4270</v>
      </c>
      <c r="D15" s="14">
        <v>4270</v>
      </c>
      <c r="E15" s="15" t="s">
        <v>16</v>
      </c>
      <c r="F15" s="14">
        <v>55837</v>
      </c>
      <c r="G15" s="48">
        <v>65674</v>
      </c>
      <c r="H15" s="41">
        <v>61613</v>
      </c>
    </row>
    <row r="16" spans="1:8" x14ac:dyDescent="0.25">
      <c r="A16" s="13" t="s">
        <v>15</v>
      </c>
      <c r="B16" s="13">
        <v>11978</v>
      </c>
      <c r="C16" s="13">
        <v>13841</v>
      </c>
      <c r="D16" s="14">
        <v>13841</v>
      </c>
      <c r="E16" s="15" t="s">
        <v>18</v>
      </c>
      <c r="F16" s="14">
        <v>870</v>
      </c>
      <c r="G16" s="48">
        <v>793</v>
      </c>
      <c r="H16" s="48">
        <v>793</v>
      </c>
    </row>
    <row r="17" spans="1:8" x14ac:dyDescent="0.25">
      <c r="A17" s="13" t="s">
        <v>17</v>
      </c>
      <c r="B17" s="13">
        <v>2512</v>
      </c>
      <c r="C17" s="13">
        <v>2971</v>
      </c>
      <c r="D17" s="14">
        <v>2971</v>
      </c>
      <c r="E17" s="15" t="s">
        <v>55</v>
      </c>
      <c r="F17" s="14">
        <v>16798</v>
      </c>
      <c r="G17" s="48">
        <v>19178</v>
      </c>
      <c r="H17" s="48">
        <v>19135</v>
      </c>
    </row>
    <row r="18" spans="1:8" x14ac:dyDescent="0.25">
      <c r="A18" s="13" t="s">
        <v>65</v>
      </c>
      <c r="B18" s="13">
        <v>771</v>
      </c>
      <c r="C18" s="13">
        <v>1597</v>
      </c>
      <c r="D18" s="14">
        <v>1597</v>
      </c>
      <c r="E18" s="15"/>
      <c r="F18" s="14"/>
      <c r="G18" s="48"/>
      <c r="H18" s="41"/>
    </row>
    <row r="19" spans="1:8" x14ac:dyDescent="0.25">
      <c r="A19" s="13" t="s">
        <v>66</v>
      </c>
      <c r="B19" s="17">
        <v>558</v>
      </c>
      <c r="C19" s="17">
        <v>504</v>
      </c>
      <c r="D19" s="80">
        <v>504</v>
      </c>
      <c r="E19" s="24" t="s">
        <v>19</v>
      </c>
      <c r="F19" s="11">
        <f>F20+F21+F22+F23+F24</f>
        <v>9421</v>
      </c>
      <c r="G19" s="11">
        <f>G20+G21+G22+G23+G24</f>
        <v>9640</v>
      </c>
      <c r="H19" s="11">
        <f>H20+H21+H22+H23+H24</f>
        <v>9640</v>
      </c>
    </row>
    <row r="20" spans="1:8" x14ac:dyDescent="0.25">
      <c r="A20" s="9" t="s">
        <v>20</v>
      </c>
      <c r="B20" s="18">
        <f>B21+B22+B23+B24+B25+B26</f>
        <v>58920</v>
      </c>
      <c r="C20" s="18">
        <f>C21+C22+C23+C24+C25+C26</f>
        <v>56195</v>
      </c>
      <c r="D20" s="19">
        <f>D21+D22+D23+D24+D25+D26</f>
        <v>56195</v>
      </c>
      <c r="E20" s="15" t="s">
        <v>79</v>
      </c>
      <c r="F20" s="14">
        <v>0</v>
      </c>
      <c r="G20" s="48">
        <v>580</v>
      </c>
      <c r="H20" s="48">
        <v>580</v>
      </c>
    </row>
    <row r="21" spans="1:8" x14ac:dyDescent="0.25">
      <c r="A21" s="13" t="s">
        <v>21</v>
      </c>
      <c r="B21" s="13">
        <v>4571</v>
      </c>
      <c r="C21" s="13">
        <v>6747</v>
      </c>
      <c r="D21" s="14">
        <v>6747</v>
      </c>
      <c r="E21" s="15" t="s">
        <v>77</v>
      </c>
      <c r="F21" s="14">
        <v>282</v>
      </c>
      <c r="G21" s="48">
        <v>674</v>
      </c>
      <c r="H21" s="48">
        <v>674</v>
      </c>
    </row>
    <row r="22" spans="1:8" x14ac:dyDescent="0.25">
      <c r="A22" s="13" t="s">
        <v>22</v>
      </c>
      <c r="B22" s="13">
        <v>3241</v>
      </c>
      <c r="C22" s="13">
        <v>0</v>
      </c>
      <c r="D22" s="81">
        <v>0</v>
      </c>
      <c r="E22" s="52" t="s">
        <v>56</v>
      </c>
      <c r="F22" s="45">
        <v>1410</v>
      </c>
      <c r="G22" s="48">
        <v>1642</v>
      </c>
      <c r="H22" s="48">
        <v>1642</v>
      </c>
    </row>
    <row r="23" spans="1:8" x14ac:dyDescent="0.25">
      <c r="A23" s="13" t="s">
        <v>53</v>
      </c>
      <c r="B23" s="13">
        <v>50419</v>
      </c>
      <c r="C23" s="13">
        <v>48623</v>
      </c>
      <c r="D23" s="81">
        <v>48623</v>
      </c>
      <c r="E23" s="15" t="s">
        <v>23</v>
      </c>
      <c r="F23" s="14">
        <v>810</v>
      </c>
      <c r="G23" s="48">
        <v>4380</v>
      </c>
      <c r="H23" s="48">
        <v>4380</v>
      </c>
    </row>
    <row r="24" spans="1:8" x14ac:dyDescent="0.25">
      <c r="A24" s="13" t="s">
        <v>24</v>
      </c>
      <c r="B24" s="13">
        <v>0</v>
      </c>
      <c r="C24" s="13">
        <v>0</v>
      </c>
      <c r="D24" s="81">
        <v>0</v>
      </c>
      <c r="E24" s="15" t="s">
        <v>70</v>
      </c>
      <c r="F24" s="14">
        <v>6919</v>
      </c>
      <c r="G24" s="48">
        <v>2364</v>
      </c>
      <c r="H24" s="48">
        <v>2364</v>
      </c>
    </row>
    <row r="25" spans="1:8" x14ac:dyDescent="0.25">
      <c r="A25" s="13" t="s">
        <v>25</v>
      </c>
      <c r="B25" s="13">
        <v>0</v>
      </c>
      <c r="C25" s="13">
        <v>3</v>
      </c>
      <c r="D25" s="81">
        <v>3</v>
      </c>
      <c r="E25" s="24" t="s">
        <v>26</v>
      </c>
      <c r="F25" s="11">
        <f>F26+F27+F28</f>
        <v>36450</v>
      </c>
      <c r="G25" s="62">
        <f>G26+G27+G28</f>
        <v>90696</v>
      </c>
      <c r="H25" s="62">
        <f>H26+H27+H28</f>
        <v>38767</v>
      </c>
    </row>
    <row r="26" spans="1:8" x14ac:dyDescent="0.25">
      <c r="A26" s="13" t="s">
        <v>54</v>
      </c>
      <c r="B26" s="13">
        <v>689</v>
      </c>
      <c r="C26" s="13">
        <v>822</v>
      </c>
      <c r="D26" s="81">
        <v>822</v>
      </c>
      <c r="E26" s="15" t="s">
        <v>28</v>
      </c>
      <c r="F26" s="14">
        <v>33472</v>
      </c>
      <c r="G26" s="48">
        <v>30645</v>
      </c>
      <c r="H26" s="48">
        <v>30645</v>
      </c>
    </row>
    <row r="27" spans="1:8" ht="29.25" customHeight="1" x14ac:dyDescent="0.25">
      <c r="A27" s="9"/>
      <c r="B27" s="10"/>
      <c r="C27" s="10"/>
      <c r="D27" s="82"/>
      <c r="E27" s="27" t="s">
        <v>75</v>
      </c>
      <c r="F27" s="14">
        <v>2978</v>
      </c>
      <c r="G27" s="48">
        <v>8122</v>
      </c>
      <c r="H27" s="48">
        <v>8122</v>
      </c>
    </row>
    <row r="28" spans="1:8" ht="15.75" thickBot="1" x14ac:dyDescent="0.3">
      <c r="A28" s="9" t="s">
        <v>27</v>
      </c>
      <c r="B28" s="10">
        <v>2120</v>
      </c>
      <c r="C28" s="59">
        <v>6445</v>
      </c>
      <c r="D28" s="83">
        <v>6029</v>
      </c>
      <c r="E28" s="21" t="s">
        <v>29</v>
      </c>
      <c r="F28" s="20">
        <v>0</v>
      </c>
      <c r="G28" s="54">
        <v>51929</v>
      </c>
      <c r="H28" s="43">
        <v>0</v>
      </c>
    </row>
    <row r="29" spans="1:8" ht="15.75" thickBot="1" x14ac:dyDescent="0.3">
      <c r="A29" s="5" t="s">
        <v>30</v>
      </c>
      <c r="B29" s="5"/>
      <c r="C29" s="22"/>
      <c r="D29" s="32"/>
      <c r="E29" s="23" t="s">
        <v>31</v>
      </c>
      <c r="F29" s="6">
        <f>F30+F34+F40</f>
        <v>80000</v>
      </c>
      <c r="G29" s="6">
        <f>G30+G34+G40</f>
        <v>62541</v>
      </c>
      <c r="H29" s="6">
        <f>H30+H34+H40</f>
        <v>62541</v>
      </c>
    </row>
    <row r="30" spans="1:8" x14ac:dyDescent="0.25">
      <c r="A30" s="9" t="s">
        <v>32</v>
      </c>
      <c r="B30" s="11">
        <f>B31</f>
        <v>80000</v>
      </c>
      <c r="C30" s="11">
        <f>C31+C33+C39</f>
        <v>95952</v>
      </c>
      <c r="D30" s="11">
        <f>D31+D33+D39</f>
        <v>95952</v>
      </c>
      <c r="E30" s="24" t="s">
        <v>33</v>
      </c>
      <c r="F30" s="50">
        <f>F31+F32+F33</f>
        <v>0</v>
      </c>
      <c r="G30" s="53">
        <f>G32+G33</f>
        <v>198</v>
      </c>
      <c r="H30" s="42">
        <v>198</v>
      </c>
    </row>
    <row r="31" spans="1:8" ht="26.25" x14ac:dyDescent="0.25">
      <c r="A31" s="25" t="s">
        <v>67</v>
      </c>
      <c r="B31" s="14">
        <v>80000</v>
      </c>
      <c r="C31" s="14">
        <v>89976</v>
      </c>
      <c r="D31" s="14">
        <v>89976</v>
      </c>
      <c r="E31" s="26" t="s">
        <v>34</v>
      </c>
      <c r="F31" s="14">
        <v>0</v>
      </c>
      <c r="G31" s="48"/>
      <c r="H31" s="41"/>
    </row>
    <row r="32" spans="1:8" x14ac:dyDescent="0.25">
      <c r="A32" s="25"/>
      <c r="B32" s="14"/>
      <c r="C32" s="14"/>
      <c r="D32" s="14"/>
      <c r="E32" s="26" t="s">
        <v>80</v>
      </c>
      <c r="F32" s="14">
        <v>0</v>
      </c>
      <c r="G32" s="48">
        <v>156</v>
      </c>
      <c r="H32" s="41">
        <v>156</v>
      </c>
    </row>
    <row r="33" spans="1:8" x14ac:dyDescent="0.25">
      <c r="A33" s="9" t="s">
        <v>35</v>
      </c>
      <c r="B33" s="11">
        <f>B34+B35+B36+B37</f>
        <v>0</v>
      </c>
      <c r="C33" s="11"/>
      <c r="D33" s="14"/>
      <c r="E33" s="27" t="s">
        <v>36</v>
      </c>
      <c r="F33" s="14">
        <v>0</v>
      </c>
      <c r="G33" s="48">
        <v>42</v>
      </c>
      <c r="H33" s="41">
        <v>42</v>
      </c>
    </row>
    <row r="34" spans="1:8" x14ac:dyDescent="0.25">
      <c r="A34" s="25" t="s">
        <v>37</v>
      </c>
      <c r="B34" s="14">
        <v>0</v>
      </c>
      <c r="C34" s="14"/>
      <c r="D34" s="14"/>
      <c r="E34" s="24" t="s">
        <v>39</v>
      </c>
      <c r="F34" s="11">
        <f>F35+F36+F37+F38</f>
        <v>80000</v>
      </c>
      <c r="G34" s="62">
        <f>G35+G36+G37+G38+G39</f>
        <v>62343</v>
      </c>
      <c r="H34" s="62">
        <f>H35+H36+H37+H38+H39</f>
        <v>62343</v>
      </c>
    </row>
    <row r="35" spans="1:8" x14ac:dyDescent="0.25">
      <c r="A35" s="25" t="s">
        <v>38</v>
      </c>
      <c r="B35" s="14">
        <v>0</v>
      </c>
      <c r="C35" s="14"/>
      <c r="D35" s="14"/>
      <c r="E35" s="46" t="s">
        <v>73</v>
      </c>
      <c r="F35" s="14">
        <v>5000</v>
      </c>
      <c r="G35" s="48">
        <v>0</v>
      </c>
      <c r="H35" s="41"/>
    </row>
    <row r="36" spans="1:8" x14ac:dyDescent="0.25">
      <c r="A36" s="25" t="s">
        <v>40</v>
      </c>
      <c r="B36" s="14">
        <v>0</v>
      </c>
      <c r="C36" s="14"/>
      <c r="D36" s="14"/>
      <c r="E36" s="27" t="s">
        <v>71</v>
      </c>
      <c r="F36" s="14">
        <v>15000</v>
      </c>
      <c r="G36" s="48">
        <v>0</v>
      </c>
      <c r="H36" s="41"/>
    </row>
    <row r="37" spans="1:8" x14ac:dyDescent="0.25">
      <c r="A37" s="25" t="s">
        <v>41</v>
      </c>
      <c r="B37" s="14">
        <v>0</v>
      </c>
      <c r="C37" s="14"/>
      <c r="D37" s="28"/>
      <c r="E37" s="27" t="s">
        <v>57</v>
      </c>
      <c r="F37" s="14">
        <v>30000</v>
      </c>
      <c r="G37" s="48">
        <v>0</v>
      </c>
      <c r="H37" s="41"/>
    </row>
    <row r="38" spans="1:8" x14ac:dyDescent="0.25">
      <c r="A38" s="25"/>
      <c r="B38" s="14"/>
      <c r="C38" s="14"/>
      <c r="D38" s="14"/>
      <c r="E38" s="27" t="s">
        <v>72</v>
      </c>
      <c r="F38" s="14">
        <v>30000</v>
      </c>
      <c r="G38" s="48">
        <v>0</v>
      </c>
      <c r="H38" s="41"/>
    </row>
    <row r="39" spans="1:8" x14ac:dyDescent="0.25">
      <c r="A39" s="9" t="s">
        <v>42</v>
      </c>
      <c r="B39" s="11">
        <v>0</v>
      </c>
      <c r="C39" s="11">
        <f>C40+C41</f>
        <v>5976</v>
      </c>
      <c r="D39" s="11">
        <f>D40+D41</f>
        <v>5976</v>
      </c>
      <c r="E39" s="46" t="s">
        <v>78</v>
      </c>
      <c r="F39" s="11"/>
      <c r="G39" s="48">
        <v>62343</v>
      </c>
      <c r="H39" s="41">
        <v>62343</v>
      </c>
    </row>
    <row r="40" spans="1:8" x14ac:dyDescent="0.25">
      <c r="A40" s="25" t="s">
        <v>44</v>
      </c>
      <c r="B40" s="14">
        <v>0</v>
      </c>
      <c r="C40" s="14">
        <v>5976</v>
      </c>
      <c r="D40" s="14">
        <v>5976</v>
      </c>
      <c r="E40" s="24" t="s">
        <v>43</v>
      </c>
      <c r="F40" s="11">
        <v>0</v>
      </c>
      <c r="G40" s="48"/>
      <c r="H40" s="41"/>
    </row>
    <row r="41" spans="1:8" ht="13.5" customHeight="1" thickBot="1" x14ac:dyDescent="0.3">
      <c r="A41" s="25"/>
      <c r="B41" s="14">
        <v>0</v>
      </c>
      <c r="C41" s="29"/>
      <c r="D41" s="20"/>
      <c r="E41" s="47"/>
      <c r="F41" s="55"/>
      <c r="G41" s="54"/>
      <c r="H41" s="43"/>
    </row>
    <row r="42" spans="1:8" ht="15.75" thickBot="1" x14ac:dyDescent="0.3">
      <c r="A42" s="30" t="s">
        <v>45</v>
      </c>
      <c r="B42" s="31">
        <f>B4+B30</f>
        <v>339518</v>
      </c>
      <c r="C42" s="31">
        <f>C4+C30</f>
        <v>381954</v>
      </c>
      <c r="D42" s="31">
        <f>D4+D30</f>
        <v>381538</v>
      </c>
      <c r="E42" s="79" t="s">
        <v>46</v>
      </c>
      <c r="F42" s="40">
        <f>F4+F29</f>
        <v>347948</v>
      </c>
      <c r="G42" s="40">
        <f>G4+G29</f>
        <v>404548</v>
      </c>
      <c r="H42" s="40">
        <f>H4+H29</f>
        <v>348515</v>
      </c>
    </row>
    <row r="43" spans="1:8" ht="15.75" thickBot="1" x14ac:dyDescent="0.3">
      <c r="A43" s="72" t="s">
        <v>47</v>
      </c>
      <c r="B43" s="33">
        <f>B44+B46</f>
        <v>14748</v>
      </c>
      <c r="C43" s="33">
        <f>C44+C45+C46+C47</f>
        <v>28912</v>
      </c>
      <c r="D43" s="33">
        <f>D44+D45+D46+D47</f>
        <v>28912</v>
      </c>
      <c r="E43" s="34" t="s">
        <v>48</v>
      </c>
      <c r="F43" s="33">
        <f>F44+F46</f>
        <v>6318</v>
      </c>
      <c r="G43" s="33">
        <f>G44+G46</f>
        <v>6318</v>
      </c>
      <c r="H43" s="33">
        <f>H44+H46</f>
        <v>6318</v>
      </c>
    </row>
    <row r="44" spans="1:8" x14ac:dyDescent="0.25">
      <c r="A44" s="71" t="s">
        <v>68</v>
      </c>
      <c r="B44" s="71">
        <v>8430</v>
      </c>
      <c r="C44" s="71">
        <v>22512</v>
      </c>
      <c r="D44" s="71">
        <v>22512</v>
      </c>
      <c r="E44" s="12" t="s">
        <v>58</v>
      </c>
      <c r="F44" s="10">
        <v>1218</v>
      </c>
      <c r="G44" s="63">
        <v>1218</v>
      </c>
      <c r="H44" s="42">
        <v>1218</v>
      </c>
    </row>
    <row r="45" spans="1:8" x14ac:dyDescent="0.25">
      <c r="A45" s="56" t="s">
        <v>76</v>
      </c>
      <c r="B45" s="56">
        <v>0</v>
      </c>
      <c r="C45" s="56">
        <v>0</v>
      </c>
      <c r="D45" s="60"/>
      <c r="E45" s="12"/>
      <c r="F45" s="10"/>
      <c r="G45" s="42"/>
      <c r="H45" s="42"/>
    </row>
    <row r="46" spans="1:8" ht="12.75" customHeight="1" x14ac:dyDescent="0.25">
      <c r="A46" s="69" t="s">
        <v>69</v>
      </c>
      <c r="B46" s="56">
        <v>6318</v>
      </c>
      <c r="C46" s="56">
        <v>0</v>
      </c>
      <c r="D46" s="70"/>
      <c r="E46" s="12" t="s">
        <v>74</v>
      </c>
      <c r="F46" s="10">
        <v>5100</v>
      </c>
      <c r="G46" s="64">
        <v>5100</v>
      </c>
      <c r="H46" s="41">
        <v>5100</v>
      </c>
    </row>
    <row r="47" spans="1:8" ht="13.5" customHeight="1" thickBot="1" x14ac:dyDescent="0.3">
      <c r="A47" s="73" t="s">
        <v>82</v>
      </c>
      <c r="B47" s="57"/>
      <c r="C47" s="57">
        <v>6400</v>
      </c>
      <c r="D47" s="57">
        <v>6400</v>
      </c>
      <c r="E47" s="65"/>
      <c r="F47" s="66"/>
      <c r="G47" s="67"/>
      <c r="H47" s="68"/>
    </row>
    <row r="48" spans="1:8" ht="16.5" thickBot="1" x14ac:dyDescent="0.3">
      <c r="A48" s="35" t="s">
        <v>49</v>
      </c>
      <c r="B48" s="36">
        <f>B42+B43</f>
        <v>354266</v>
      </c>
      <c r="C48" s="74">
        <f>C42+C43</f>
        <v>410866</v>
      </c>
      <c r="D48" s="74">
        <f>D42+D43</f>
        <v>410450</v>
      </c>
      <c r="E48" s="37" t="s">
        <v>50</v>
      </c>
      <c r="F48" s="36">
        <f>F42+F43</f>
        <v>354266</v>
      </c>
      <c r="G48" s="36">
        <f>G42+G43</f>
        <v>410866</v>
      </c>
      <c r="H48" s="36">
        <f>H42+H43</f>
        <v>354833</v>
      </c>
    </row>
  </sheetData>
  <mergeCells count="10">
    <mergeCell ref="H8:H9"/>
    <mergeCell ref="C8:C9"/>
    <mergeCell ref="G8:G9"/>
    <mergeCell ref="A1:F1"/>
    <mergeCell ref="A8:A9"/>
    <mergeCell ref="B8:B9"/>
    <mergeCell ref="D8:D9"/>
    <mergeCell ref="E8:E9"/>
    <mergeCell ref="F8:F9"/>
    <mergeCell ref="E2:G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 mell kia bev 2015 zársz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2016-05-10T09:45:14Z</dcterms:modified>
</cp:coreProperties>
</file>