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5C2409F3-0160-4DE3-B40A-2B8827299339}" xr6:coauthVersionLast="41" xr6:coauthVersionMax="41" xr10:uidLastSave="{00000000-0000-0000-0000-000000000000}"/>
  <bookViews>
    <workbookView xWindow="-120" yWindow="-120" windowWidth="20730" windowHeight="11160" xr2:uid="{35C19EA0-290A-467E-B281-34E598A4190E}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F48" i="1"/>
  <c r="E48" i="1"/>
  <c r="C48" i="1"/>
  <c r="E47" i="1"/>
  <c r="C47" i="1"/>
  <c r="F47" i="1" s="1"/>
  <c r="E46" i="1"/>
  <c r="C46" i="1"/>
  <c r="F46" i="1" s="1"/>
  <c r="E45" i="1"/>
  <c r="F45" i="1" s="1"/>
  <c r="E44" i="1"/>
  <c r="F44" i="1" s="1"/>
  <c r="E43" i="1"/>
  <c r="F43" i="1" s="1"/>
  <c r="E42" i="1"/>
  <c r="F41" i="1"/>
  <c r="E41" i="1"/>
  <c r="F40" i="1"/>
  <c r="E40" i="1"/>
  <c r="F39" i="1"/>
  <c r="E39" i="1"/>
  <c r="F38" i="1"/>
  <c r="E38" i="1"/>
  <c r="C38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C31" i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F20" i="1"/>
  <c r="E20" i="1"/>
  <c r="C20" i="1"/>
  <c r="E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F13" i="1"/>
  <c r="E13" i="1"/>
  <c r="F12" i="1"/>
  <c r="E12" i="1"/>
  <c r="F11" i="1"/>
  <c r="E11" i="1"/>
  <c r="E10" i="1"/>
  <c r="C10" i="1"/>
  <c r="C8" i="1" s="1"/>
  <c r="E9" i="1"/>
  <c r="F9" i="1" s="1"/>
  <c r="E8" i="1"/>
  <c r="C37" i="1" l="1"/>
  <c r="F8" i="1"/>
  <c r="C58" i="1"/>
  <c r="F58" i="1" s="1"/>
  <c r="F10" i="1"/>
  <c r="C42" i="1" l="1"/>
  <c r="F42" i="1" s="1"/>
  <c r="F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<sst xmlns="http://schemas.openxmlformats.org/spreadsheetml/2006/main" count="113" uniqueCount="99">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</sst>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_-* #,##0.00\ _F_t_-;\-* #,##0.00\ _F_t_-;_-* &quot;-&quot;??\ _F_t_-;_-@_-"/>
  </numFmts>
  <fonts count="3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7" fillId="0" borderId="0"/>
  </cellStyleXfs>
  <cellXfs count="85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left" vertical="center" wrapText="1" indent="1"/>
    </xf>
    <xf numFmtId="164" fontId="19" fillId="0" borderId="3" xfId="0" applyNumberFormat="1" applyFont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0" fontId="18" fillId="0" borderId="18" xfId="2" applyFont="1" applyBorder="1" applyAlignment="1">
      <alignment horizontal="left" vertical="center" wrapText="1" indent="1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Border="1" applyAlignment="1" applyProtection="1">
      <alignment horizontal="right" vertical="center" wrapText="1" indent="1"/>
      <protection locked="0"/>
    </xf>
    <xf numFmtId="0" fontId="18" fillId="0" borderId="20" xfId="2" applyFont="1" applyBorder="1" applyAlignment="1">
      <alignment horizontal="left" vertical="center" wrapText="1" indent="1"/>
    </xf>
    <xf numFmtId="164" fontId="20" fillId="0" borderId="21" xfId="0" applyNumberFormat="1" applyFont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vertical="center" wrapText="1"/>
    </xf>
    <xf numFmtId="164" fontId="2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8" fillId="0" borderId="23" xfId="2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 indent="1"/>
    </xf>
    <xf numFmtId="164" fontId="23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Border="1" applyAlignment="1">
      <alignment horizontal="right" vertical="center" wrapText="1" inden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3" xfId="2" applyFont="1" applyBorder="1" applyAlignment="1">
      <alignment horizontal="left" vertical="center" wrapText="1" indent="1"/>
    </xf>
    <xf numFmtId="164" fontId="20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8" xfId="2" applyFont="1" applyBorder="1" applyAlignment="1">
      <alignment horizontal="left" vertical="center" wrapText="1" indent="1"/>
    </xf>
    <xf numFmtId="0" fontId="5" fillId="0" borderId="26" xfId="2" applyFont="1" applyBorder="1" applyAlignment="1">
      <alignment horizontal="left" vertical="center" wrapText="1" indent="1"/>
    </xf>
    <xf numFmtId="164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Border="1" applyAlignment="1">
      <alignment horizontal="right" vertical="center" wrapText="1" indent="1"/>
    </xf>
    <xf numFmtId="0" fontId="24" fillId="0" borderId="10" xfId="0" applyFont="1" applyBorder="1" applyAlignment="1">
      <alignment horizontal="center" vertical="center" wrapText="1"/>
    </xf>
    <xf numFmtId="164" fontId="23" fillId="0" borderId="28" xfId="0" applyNumberFormat="1" applyFont="1" applyBorder="1" applyAlignment="1">
      <alignment horizontal="right" vertical="center" wrapText="1" indent="1"/>
    </xf>
    <xf numFmtId="0" fontId="25" fillId="0" borderId="29" xfId="0" applyFont="1" applyBorder="1" applyAlignment="1">
      <alignment horizontal="left" wrapText="1" indent="1"/>
    </xf>
    <xf numFmtId="164" fontId="26" fillId="0" borderId="28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13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 indent="1"/>
    </xf>
    <xf numFmtId="0" fontId="12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right" vertical="center" wrapText="1" indent="1"/>
    </xf>
    <xf numFmtId="0" fontId="27" fillId="0" borderId="0" xfId="0" applyFont="1" applyAlignment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164" fontId="26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right" vertical="center" wrapText="1" indent="1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4" fontId="29" fillId="0" borderId="3" xfId="0" applyNumberFormat="1" applyFont="1" applyBorder="1" applyAlignment="1" applyProtection="1">
      <alignment horizontal="right" vertical="center" wrapText="1" indent="1"/>
      <protection locked="0"/>
    </xf>
    <xf numFmtId="0" fontId="30" fillId="0" borderId="3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165" fontId="30" fillId="0" borderId="27" xfId="1" applyFont="1" applyBorder="1" applyAlignment="1">
      <alignment vertical="center" wrapText="1"/>
    </xf>
    <xf numFmtId="0" fontId="28" fillId="0" borderId="0" xfId="0" applyFont="1" applyAlignment="1">
      <alignment vertical="center" wrapText="1"/>
    </xf>
  </cellXfs>
  <cellStyles count="3">
    <cellStyle name="Ezres" xfId="1" builtinId="3"/>
    <cellStyle name="Normál" xfId="0" builtinId="0"/>
    <cellStyle name="Normál_KVRENMUNKA" xfId="2" xr:uid="{D9F30F40-B8CA-46DD-A3F8-2EF7B8069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7361159</v>
          </cell>
        </row>
        <row r="10">
          <cell r="C10">
            <v>600000</v>
          </cell>
        </row>
        <row r="11">
          <cell r="C11">
            <v>4200000</v>
          </cell>
        </row>
        <row r="13">
          <cell r="C13">
            <v>862330</v>
          </cell>
        </row>
        <row r="14">
          <cell r="C14">
            <v>1528829</v>
          </cell>
        </row>
        <row r="15">
          <cell r="C15">
            <v>169000</v>
          </cell>
        </row>
        <row r="19">
          <cell r="C19">
            <v>1000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8060234</v>
          </cell>
        </row>
        <row r="38">
          <cell r="C38">
            <v>329162725</v>
          </cell>
        </row>
        <row r="39">
          <cell r="C39">
            <v>1054835</v>
          </cell>
        </row>
        <row r="41">
          <cell r="C41">
            <v>328107890</v>
          </cell>
        </row>
        <row r="42">
          <cell r="C42">
            <v>337222959</v>
          </cell>
        </row>
        <row r="46">
          <cell r="C46">
            <v>334340018</v>
          </cell>
        </row>
        <row r="47">
          <cell r="C47">
            <v>209240734</v>
          </cell>
        </row>
        <row r="48">
          <cell r="C48">
            <v>44964882</v>
          </cell>
        </row>
        <row r="49">
          <cell r="C49">
            <v>80134402</v>
          </cell>
        </row>
        <row r="52">
          <cell r="C52">
            <v>2891790</v>
          </cell>
        </row>
        <row r="53">
          <cell r="C53">
            <v>1926590</v>
          </cell>
        </row>
        <row r="54">
          <cell r="C54">
            <v>965200</v>
          </cell>
        </row>
        <row r="58">
          <cell r="C58">
            <v>337231808</v>
          </cell>
        </row>
        <row r="60">
          <cell r="C60">
            <v>55</v>
          </cell>
        </row>
      </sheetData>
      <sheetData sheetId="16">
        <row r="8">
          <cell r="C8">
            <v>64850</v>
          </cell>
        </row>
        <row r="10">
          <cell r="C10">
            <v>51063</v>
          </cell>
        </row>
        <row r="14">
          <cell r="C14">
            <v>13787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64850</v>
          </cell>
        </row>
        <row r="38">
          <cell r="C38">
            <v>0</v>
          </cell>
        </row>
        <row r="42">
          <cell r="C42">
            <v>64850</v>
          </cell>
        </row>
        <row r="46">
          <cell r="C46">
            <v>56001</v>
          </cell>
        </row>
        <row r="49">
          <cell r="C49">
            <v>56001</v>
          </cell>
        </row>
        <row r="52">
          <cell r="C52">
            <v>0</v>
          </cell>
        </row>
        <row r="58">
          <cell r="C58">
            <v>56001</v>
          </cell>
        </row>
        <row r="60">
          <cell r="C60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A935-611E-45FF-8CCA-3BF563063207}">
  <sheetPr codeName="Munka25">
    <tabColor rgb="FF92D050"/>
  </sheetPr>
  <dimension ref="A1:F61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/>
    <col min="5" max="5" width="11.83203125" style="5" hidden="1" customWidth="1"/>
    <col min="6" max="6" width="9.83203125" style="5" hidden="1" customWidth="1"/>
    <col min="7" max="7" width="8" style="20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7426009</v>
      </c>
      <c r="E8" s="32">
        <f>'[1]9.3.1. sz. mell EOI'!C8+'[1]9.3.2.sz.mell EOI'!C8</f>
        <v>7426009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'[1]9.3.1. sz. mell EOI'!C9+'[1]9.3.2.sz.mell EOI'!C9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>
        <f>'[1]9.3.1. sz. mell EOI'!C10+'[1]9.3.2.sz.mell EOI'!C10</f>
        <v>651063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4200000</v>
      </c>
      <c r="E11" s="32">
        <f>'[1]9.3.1. sz. mell EOI'!C11+'[1]9.3.2.sz.mell EOI'!C11</f>
        <v>4200000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>
        <f>'[1]9.3.1. sz. mell EOI'!C12+'[1]9.3.2.sz.mell EOI'!C12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v>862330</v>
      </c>
      <c r="E13" s="32">
        <f>'[1]9.3.1. sz. mell EOI'!C13+'[1]9.3.2.sz.mell EOI'!C13</f>
        <v>862330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1533149+9467</f>
        <v>1542616</v>
      </c>
      <c r="E14" s="32">
        <f>'[1]9.3.1. sz. mell EOI'!C14+'[1]9.3.2.sz.mell EOI'!C14</f>
        <v>1542616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39">
        <v>169000</v>
      </c>
      <c r="E15" s="32">
        <f>'[1]9.3.1. sz. mell EOI'!C15+'[1]9.3.2.sz.mell EOI'!C15</f>
        <v>169000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>
        <f>'[1]9.3.1. sz. mell EOI'!C16+'[1]9.3.2.sz.mell EOI'!C16</f>
        <v>0</v>
      </c>
      <c r="F16" s="32">
        <f t="shared" si="0"/>
        <v>0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>
        <f>'[1]9.3.1. sz. mell EOI'!C17+'[1]9.3.2.sz.mell EOI'!C17</f>
        <v>0</v>
      </c>
      <c r="F17" s="32">
        <f t="shared" si="0"/>
        <v>0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>
        <f>'[1]9.3.1. sz. mell EOI'!C18+'[1]9.3.2.sz.mell EOI'!C18</f>
        <v>0</v>
      </c>
      <c r="F18" s="32">
        <f t="shared" si="0"/>
        <v>0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v>1000</v>
      </c>
      <c r="E19" s="32">
        <f>'[1]9.3.1. sz. mell EOI'!C19+'[1]9.3.2.sz.mell EOI'!C19</f>
        <v>1000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699075</v>
      </c>
      <c r="E20" s="32">
        <f>'[1]9.3.1. sz. mell EOI'!C20+'[1]9.3.2.sz.mell EOI'!C20</f>
        <v>699075</v>
      </c>
      <c r="F20" s="32">
        <f t="shared" si="0"/>
        <v>0</v>
      </c>
    </row>
    <row r="21" spans="1:6" s="42" customFormat="1" ht="12" customHeight="1" x14ac:dyDescent="0.2">
      <c r="A21" s="36" t="s">
        <v>40</v>
      </c>
      <c r="B21" s="44" t="s">
        <v>41</v>
      </c>
      <c r="C21" s="45"/>
      <c r="E21" s="32">
        <f>'[1]9.3.1. sz. mell EOI'!C21+'[1]9.3.2.sz.mell EOI'!C21</f>
        <v>0</v>
      </c>
      <c r="F21" s="32">
        <f t="shared" si="0"/>
        <v>0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>
        <f>'[1]9.3.1. sz. mell EOI'!C22+'[1]9.3.2.sz.mell EOI'!C22</f>
        <v>0</v>
      </c>
      <c r="F22" s="32">
        <f t="shared" si="0"/>
        <v>0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699075</v>
      </c>
      <c r="E23" s="32">
        <f>'[1]9.3.1. sz. mell EOI'!C23+'[1]9.3.2.sz.mell EOI'!C23</f>
        <v>699075</v>
      </c>
      <c r="F23" s="32">
        <f t="shared" si="0"/>
        <v>0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46">
        <v>699075</v>
      </c>
      <c r="E24" s="32">
        <f>'[1]9.3.1. sz. mell EOI'!C24+'[1]9.3.2.sz.mell EOI'!C24</f>
        <v>699075</v>
      </c>
      <c r="F24" s="32">
        <f t="shared" si="0"/>
        <v>0</v>
      </c>
    </row>
    <row r="25" spans="1:6" s="42" customFormat="1" ht="12" customHeight="1" thickBot="1" x14ac:dyDescent="0.25">
      <c r="A25" s="47" t="s">
        <v>48</v>
      </c>
      <c r="B25" s="48" t="s">
        <v>49</v>
      </c>
      <c r="C25" s="49"/>
      <c r="E25" s="32">
        <f>'[1]9.3.1. sz. mell EOI'!C25+'[1]9.3.2.sz.mell EOI'!C25</f>
        <v>0</v>
      </c>
      <c r="F25" s="32">
        <f t="shared" si="0"/>
        <v>0</v>
      </c>
    </row>
    <row r="26" spans="1:6" s="42" customFormat="1" ht="12" customHeight="1" thickBot="1" x14ac:dyDescent="0.25">
      <c r="A26" s="47" t="s">
        <v>50</v>
      </c>
      <c r="B26" s="48" t="s">
        <v>51</v>
      </c>
      <c r="C26" s="50">
        <f>+C27+C28+C29</f>
        <v>0</v>
      </c>
      <c r="E26" s="32">
        <f>'[1]9.3.1. sz. mell EOI'!C26+'[1]9.3.2.sz.mell EOI'!C26</f>
        <v>0</v>
      </c>
      <c r="F26" s="32">
        <f t="shared" si="0"/>
        <v>0</v>
      </c>
    </row>
    <row r="27" spans="1:6" s="42" customFormat="1" ht="12" customHeight="1" x14ac:dyDescent="0.2">
      <c r="A27" s="51" t="s">
        <v>52</v>
      </c>
      <c r="B27" s="52" t="s">
        <v>53</v>
      </c>
      <c r="C27" s="53"/>
      <c r="E27" s="32">
        <f>'[1]9.3.1. sz. mell EOI'!C27+'[1]9.3.2.sz.mell EOI'!C27</f>
        <v>0</v>
      </c>
      <c r="F27" s="32">
        <f t="shared" si="0"/>
        <v>0</v>
      </c>
    </row>
    <row r="28" spans="1:6" s="42" customFormat="1" ht="12" customHeight="1" x14ac:dyDescent="0.2">
      <c r="A28" s="51" t="s">
        <v>54</v>
      </c>
      <c r="B28" s="52" t="s">
        <v>43</v>
      </c>
      <c r="C28" s="45"/>
      <c r="E28" s="32">
        <f>'[1]9.3.1. sz. mell EOI'!C28+'[1]9.3.2.sz.mell EOI'!C28</f>
        <v>0</v>
      </c>
      <c r="F28" s="32">
        <f t="shared" si="0"/>
        <v>0</v>
      </c>
    </row>
    <row r="29" spans="1:6" s="42" customFormat="1" ht="12" customHeight="1" x14ac:dyDescent="0.2">
      <c r="A29" s="51" t="s">
        <v>55</v>
      </c>
      <c r="B29" s="54" t="s">
        <v>56</v>
      </c>
      <c r="C29" s="45"/>
      <c r="E29" s="32">
        <f>'[1]9.3.1. sz. mell EOI'!C29+'[1]9.3.2.sz.mell EOI'!C29</f>
        <v>0</v>
      </c>
      <c r="F29" s="32">
        <f t="shared" si="0"/>
        <v>0</v>
      </c>
    </row>
    <row r="30" spans="1:6" s="42" customFormat="1" ht="12" customHeight="1" thickBot="1" x14ac:dyDescent="0.25">
      <c r="A30" s="36" t="s">
        <v>57</v>
      </c>
      <c r="B30" s="55" t="s">
        <v>58</v>
      </c>
      <c r="C30" s="56"/>
      <c r="E30" s="32">
        <f>'[1]9.3.1. sz. mell EOI'!C30+'[1]9.3.2.sz.mell EOI'!C30</f>
        <v>0</v>
      </c>
      <c r="F30" s="32">
        <f t="shared" si="0"/>
        <v>0</v>
      </c>
    </row>
    <row r="31" spans="1:6" s="42" customFormat="1" ht="12" customHeight="1" thickBot="1" x14ac:dyDescent="0.25">
      <c r="A31" s="47" t="s">
        <v>59</v>
      </c>
      <c r="B31" s="48" t="s">
        <v>60</v>
      </c>
      <c r="C31" s="50">
        <f>+C32+C33+C34</f>
        <v>0</v>
      </c>
      <c r="E31" s="32">
        <f>'[1]9.3.1. sz. mell EOI'!C31+'[1]9.3.2.sz.mell EOI'!C31</f>
        <v>0</v>
      </c>
      <c r="F31" s="32">
        <f t="shared" si="0"/>
        <v>0</v>
      </c>
    </row>
    <row r="32" spans="1:6" s="42" customFormat="1" ht="12" customHeight="1" x14ac:dyDescent="0.2">
      <c r="A32" s="51" t="s">
        <v>61</v>
      </c>
      <c r="B32" s="52" t="s">
        <v>62</v>
      </c>
      <c r="C32" s="53"/>
      <c r="E32" s="32">
        <f>'[1]9.3.1. sz. mell EOI'!C32+'[1]9.3.2.sz.mell EOI'!C32</f>
        <v>0</v>
      </c>
      <c r="F32" s="32">
        <f t="shared" si="0"/>
        <v>0</v>
      </c>
    </row>
    <row r="33" spans="1:6" s="42" customFormat="1" ht="12" customHeight="1" x14ac:dyDescent="0.2">
      <c r="A33" s="51" t="s">
        <v>63</v>
      </c>
      <c r="B33" s="54" t="s">
        <v>64</v>
      </c>
      <c r="C33" s="41"/>
      <c r="E33" s="32">
        <f>'[1]9.3.1. sz. mell EOI'!C33+'[1]9.3.2.sz.mell EOI'!C33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5" t="s">
        <v>66</v>
      </c>
      <c r="C34" s="56"/>
      <c r="E34" s="32">
        <f>'[1]9.3.1. sz. mell EOI'!C34+'[1]9.3.2.sz.mell EOI'!C34</f>
        <v>0</v>
      </c>
      <c r="F34" s="32">
        <f t="shared" si="0"/>
        <v>0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49"/>
      <c r="E35" s="32">
        <f>'[1]9.3.1. sz. mell EOI'!C35+'[1]9.3.2.sz.mell EOI'!C35</f>
        <v>0</v>
      </c>
      <c r="F35" s="32">
        <f t="shared" si="0"/>
        <v>0</v>
      </c>
    </row>
    <row r="36" spans="1:6" s="31" customFormat="1" ht="12" customHeight="1" thickBot="1" x14ac:dyDescent="0.25">
      <c r="A36" s="47" t="s">
        <v>69</v>
      </c>
      <c r="B36" s="48" t="s">
        <v>70</v>
      </c>
      <c r="C36" s="57"/>
      <c r="E36" s="32">
        <f>'[1]9.3.1. sz. mell EOI'!C36+'[1]9.3.2.sz.mell EOI'!C36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8" t="s">
        <v>72</v>
      </c>
      <c r="C37" s="58">
        <f>+C8+C20+C25+C26+C31+C35+C36</f>
        <v>8125084</v>
      </c>
      <c r="E37" s="32">
        <f>'[1]9.3.1. sz. mell EOI'!C37+'[1]9.3.2.sz.mell EOI'!C37</f>
        <v>8125084</v>
      </c>
      <c r="F37" s="32">
        <f t="shared" si="0"/>
        <v>0</v>
      </c>
    </row>
    <row r="38" spans="1:6" s="31" customFormat="1" ht="12" customHeight="1" thickBot="1" x14ac:dyDescent="0.25">
      <c r="A38" s="59" t="s">
        <v>73</v>
      </c>
      <c r="B38" s="48" t="s">
        <v>74</v>
      </c>
      <c r="C38" s="60">
        <f>+C39+C40+C41</f>
        <v>329162725</v>
      </c>
      <c r="E38" s="32">
        <f>'[1]9.3.1. sz. mell EOI'!C38+'[1]9.3.2.sz.mell EOI'!C38</f>
        <v>329162725</v>
      </c>
      <c r="F38" s="32">
        <f t="shared" si="0"/>
        <v>0</v>
      </c>
    </row>
    <row r="39" spans="1:6" s="31" customFormat="1" ht="12" customHeight="1" x14ac:dyDescent="0.2">
      <c r="A39" s="51" t="s">
        <v>75</v>
      </c>
      <c r="B39" s="52" t="s">
        <v>76</v>
      </c>
      <c r="C39" s="53">
        <v>1054835</v>
      </c>
      <c r="E39" s="32">
        <f>'[1]9.3.1. sz. mell EOI'!C39+'[1]9.3.2.sz.mell EOI'!C39</f>
        <v>1054835</v>
      </c>
      <c r="F39" s="32">
        <f t="shared" si="0"/>
        <v>0</v>
      </c>
    </row>
    <row r="40" spans="1:6" s="42" customFormat="1" ht="12" customHeight="1" x14ac:dyDescent="0.2">
      <c r="A40" s="51" t="s">
        <v>77</v>
      </c>
      <c r="B40" s="54" t="s">
        <v>78</v>
      </c>
      <c r="C40" s="41"/>
      <c r="E40" s="32">
        <f>'[1]9.3.1. sz. mell EOI'!C40+'[1]9.3.2.sz.mell EOI'!C40</f>
        <v>0</v>
      </c>
      <c r="F40" s="32">
        <f t="shared" si="0"/>
        <v>0</v>
      </c>
    </row>
    <row r="41" spans="1:6" s="42" customFormat="1" ht="15" customHeight="1" thickBot="1" x14ac:dyDescent="0.25">
      <c r="A41" s="36" t="s">
        <v>79</v>
      </c>
      <c r="B41" s="55" t="s">
        <v>80</v>
      </c>
      <c r="C41" s="56">
        <v>328107890</v>
      </c>
      <c r="E41" s="32">
        <f>'[1]9.3.1. sz. mell EOI'!C41+'[1]9.3.2.sz.mell EOI'!C41</f>
        <v>328107890</v>
      </c>
      <c r="F41" s="32">
        <f t="shared" si="0"/>
        <v>0</v>
      </c>
    </row>
    <row r="42" spans="1:6" s="42" customFormat="1" ht="15" customHeight="1" thickBot="1" x14ac:dyDescent="0.25">
      <c r="A42" s="59" t="s">
        <v>81</v>
      </c>
      <c r="B42" s="61" t="s">
        <v>82</v>
      </c>
      <c r="C42" s="62">
        <f>+C37+C38</f>
        <v>337287809</v>
      </c>
      <c r="E42" s="32">
        <f>'[1]9.3.1. sz. mell EOI'!C42+'[1]9.3.2.sz.mell EOI'!C42</f>
        <v>337287809</v>
      </c>
      <c r="F42" s="32">
        <f t="shared" si="0"/>
        <v>0</v>
      </c>
    </row>
    <row r="43" spans="1:6" x14ac:dyDescent="0.2">
      <c r="A43" s="63"/>
      <c r="B43" s="64"/>
      <c r="C43" s="65"/>
      <c r="E43" s="32">
        <f>'[1]9.3.1. sz. mell EOI'!C43+'[1]9.3.2.sz.mell EOI'!C43</f>
        <v>0</v>
      </c>
      <c r="F43" s="32">
        <f t="shared" si="0"/>
        <v>0</v>
      </c>
    </row>
    <row r="44" spans="1:6" s="24" customFormat="1" ht="16.5" customHeight="1" thickBot="1" x14ac:dyDescent="0.25">
      <c r="A44" s="66"/>
      <c r="B44" s="67"/>
      <c r="C44" s="68"/>
      <c r="E44" s="32">
        <f>'[1]9.3.1. sz. mell EOI'!C44+'[1]9.3.2.sz.mell EOI'!C44</f>
        <v>0</v>
      </c>
      <c r="F44" s="32">
        <f t="shared" si="0"/>
        <v>0</v>
      </c>
    </row>
    <row r="45" spans="1:6" s="72" customFormat="1" ht="12" customHeight="1" thickBot="1" x14ac:dyDescent="0.25">
      <c r="A45" s="69"/>
      <c r="B45" s="70" t="s">
        <v>83</v>
      </c>
      <c r="C45" s="71"/>
      <c r="E45" s="32">
        <f>'[1]9.3.1. sz. mell EOI'!C45+'[1]9.3.2.sz.mell EOI'!C45</f>
        <v>0</v>
      </c>
      <c r="F45" s="32">
        <f t="shared" si="0"/>
        <v>0</v>
      </c>
    </row>
    <row r="46" spans="1:6" ht="12" customHeight="1" thickBot="1" x14ac:dyDescent="0.25">
      <c r="A46" s="47" t="s">
        <v>14</v>
      </c>
      <c r="B46" s="48" t="s">
        <v>84</v>
      </c>
      <c r="C46" s="30">
        <f>SUM(C47:C51)</f>
        <v>334396019</v>
      </c>
      <c r="E46" s="32">
        <f>'[1]9.3.1. sz. mell EOI'!C46+'[1]9.3.2.sz.mell EOI'!C46</f>
        <v>334396019</v>
      </c>
      <c r="F46" s="32">
        <f t="shared" si="0"/>
        <v>0</v>
      </c>
    </row>
    <row r="47" spans="1:6" ht="12" customHeight="1" x14ac:dyDescent="0.2">
      <c r="A47" s="36" t="s">
        <v>16</v>
      </c>
      <c r="B47" s="44" t="s">
        <v>85</v>
      </c>
      <c r="C47" s="73">
        <f>208655734+585000</f>
        <v>209240734</v>
      </c>
      <c r="E47" s="32">
        <f>'[1]9.3.1. sz. mell EOI'!C47+'[1]9.3.2.sz.mell EOI'!C47</f>
        <v>209240734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f>44850807+114075</f>
        <v>44964882</v>
      </c>
      <c r="E48" s="32">
        <f>'[1]9.3.1. sz. mell EOI'!C48+'[1]9.3.2.sz.mell EOI'!C48</f>
        <v>44964882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f>80145873+44530</f>
        <v>80190403</v>
      </c>
      <c r="E49" s="32">
        <f>'[1]9.3.1. sz. mell EOI'!C49+'[1]9.3.2.sz.mell EOI'!C49</f>
        <v>80190403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9"/>
      <c r="E50" s="32">
        <f>'[1]9.3.1. sz. mell EOI'!C50+'[1]9.3.2.sz.mell EOI'!C50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>
        <f>'[1]9.3.1. sz. mell EOI'!C51+'[1]9.3.2.sz.mell EOI'!C51</f>
        <v>0</v>
      </c>
      <c r="F51" s="32">
        <f t="shared" si="0"/>
        <v>0</v>
      </c>
    </row>
    <row r="52" spans="1:6" s="72" customFormat="1" ht="12" customHeight="1" thickBot="1" x14ac:dyDescent="0.25">
      <c r="A52" s="47" t="s">
        <v>38</v>
      </c>
      <c r="B52" s="48" t="s">
        <v>90</v>
      </c>
      <c r="C52" s="50">
        <f>SUM(C53:C55)</f>
        <v>2891790</v>
      </c>
      <c r="E52" s="32">
        <f>'[1]9.3.1. sz. mell EOI'!C52+'[1]9.3.2.sz.mell EOI'!C52</f>
        <v>2891790</v>
      </c>
      <c r="F52" s="32">
        <f t="shared" si="0"/>
        <v>0</v>
      </c>
    </row>
    <row r="53" spans="1:6" ht="12" customHeight="1" x14ac:dyDescent="0.2">
      <c r="A53" s="36" t="s">
        <v>40</v>
      </c>
      <c r="B53" s="44" t="s">
        <v>91</v>
      </c>
      <c r="C53" s="53">
        <v>1926590</v>
      </c>
      <c r="E53" s="32">
        <f>'[1]9.3.1. sz. mell EOI'!C53+'[1]9.3.2.sz.mell EOI'!C53</f>
        <v>1926590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9">
        <v>965200</v>
      </c>
      <c r="E54" s="32">
        <f>'[1]9.3.1. sz. mell EOI'!C54+'[1]9.3.2.sz.mell EOI'!C54</f>
        <v>965200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9"/>
      <c r="E55" s="32">
        <f>'[1]9.3.1. sz. mell EOI'!C55+'[1]9.3.2.sz.mell EOI'!C55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9"/>
      <c r="E56" s="32">
        <f>'[1]9.3.1. sz. mell EOI'!C56+'[1]9.3.2.sz.mell EOI'!C56</f>
        <v>0</v>
      </c>
      <c r="F56" s="32">
        <f t="shared" si="0"/>
        <v>0</v>
      </c>
    </row>
    <row r="57" spans="1:6" ht="13.5" thickBot="1" x14ac:dyDescent="0.25">
      <c r="A57" s="47" t="s">
        <v>48</v>
      </c>
      <c r="B57" s="48" t="s">
        <v>95</v>
      </c>
      <c r="C57" s="49"/>
      <c r="E57" s="32">
        <f>'[1]9.3.1. sz. mell EOI'!C57+'[1]9.3.2.sz.mell EOI'!C57</f>
        <v>0</v>
      </c>
      <c r="F57" s="32">
        <f t="shared" si="0"/>
        <v>0</v>
      </c>
    </row>
    <row r="58" spans="1:6" ht="15" customHeight="1" thickBot="1" x14ac:dyDescent="0.25">
      <c r="A58" s="47" t="s">
        <v>50</v>
      </c>
      <c r="B58" s="74" t="s">
        <v>96</v>
      </c>
      <c r="C58" s="75">
        <f>+C46+C52+C57</f>
        <v>337287809</v>
      </c>
      <c r="E58" s="32">
        <f>'[1]9.3.1. sz. mell EOI'!C58+'[1]9.3.2.sz.mell EOI'!C58</f>
        <v>337287809</v>
      </c>
      <c r="F58" s="32">
        <f t="shared" si="0"/>
        <v>0</v>
      </c>
    </row>
    <row r="59" spans="1:6" ht="14.25" customHeight="1" thickBot="1" x14ac:dyDescent="0.25">
      <c r="C59" s="77"/>
      <c r="E59" s="32">
        <f>'[1]9.3.1. sz. mell EOI'!C59+'[1]9.3.2.sz.mell EOI'!C59</f>
        <v>0</v>
      </c>
      <c r="F59" s="32">
        <f t="shared" si="0"/>
        <v>0</v>
      </c>
    </row>
    <row r="60" spans="1:6" x14ac:dyDescent="0.2">
      <c r="A60" s="78" t="s">
        <v>97</v>
      </c>
      <c r="B60" s="79"/>
      <c r="C60" s="80">
        <v>55</v>
      </c>
      <c r="E60" s="32">
        <f>'[1]9.3.1. sz. mell EOI'!C60+'[1]9.3.2.sz.mell EOI'!C60</f>
        <v>55</v>
      </c>
      <c r="F60" s="32">
        <f t="shared" si="0"/>
        <v>0</v>
      </c>
    </row>
    <row r="61" spans="1:6" ht="13.5" thickBot="1" x14ac:dyDescent="0.25">
      <c r="A61" s="81" t="s">
        <v>98</v>
      </c>
      <c r="B61" s="82"/>
      <c r="C61" s="83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2019-03-28T13:32:16Z</dcterms:created>
  <dcterms:modified xsi:type="dcterms:W3CDTF">2019-03-28T13:32:16Z</dcterms:modified>
</cp:coreProperties>
</file>