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brossy.adrienn\Documents\saját\rendelet\elfogadott\költségvetés 2015\"/>
    </mc:Choice>
  </mc:AlternateContent>
  <bookViews>
    <workbookView xWindow="0" yWindow="135" windowWidth="19155" windowHeight="11310" activeTab="3"/>
  </bookViews>
  <sheets>
    <sheet name="7.mell.Támogatások" sheetId="4" r:id="rId1"/>
    <sheet name="8.mell. összesen" sheetId="5" r:id="rId2"/>
    <sheet name="9.mell. önkorm." sheetId="2" r:id="rId3"/>
    <sheet name="10.mell. hivatal" sheetId="1" r:id="rId4"/>
  </sheets>
  <externalReferences>
    <externalReference r:id="rId5"/>
    <externalReference r:id="rId6"/>
  </externalReferences>
  <definedNames>
    <definedName name="_xlnm.Print_Titles" localSheetId="3">'10.mell. hivatal'!$1:$3</definedName>
    <definedName name="_xlnm.Print_Titles" localSheetId="1">'8.mell. összesen'!$1:$3</definedName>
    <definedName name="_xlnm.Print_Titles" localSheetId="2">'9.mell. önkorm.'!$1:$3</definedName>
  </definedNames>
  <calcPr calcId="152511" calcMode="manual"/>
</workbook>
</file>

<file path=xl/calcChain.xml><?xml version="1.0" encoding="utf-8"?>
<calcChain xmlns="http://schemas.openxmlformats.org/spreadsheetml/2006/main">
  <c r="D55" i="5" l="1"/>
  <c r="D54" i="5"/>
  <c r="D49" i="5"/>
  <c r="D48" i="5" s="1"/>
  <c r="D46" i="5"/>
  <c r="D45" i="5"/>
  <c r="D44" i="5"/>
  <c r="D43" i="5"/>
  <c r="D41" i="5"/>
  <c r="D40" i="5"/>
  <c r="D39" i="5"/>
  <c r="D38" i="5"/>
  <c r="D37" i="5"/>
  <c r="D36" i="5"/>
  <c r="D35" i="5" s="1"/>
  <c r="D31" i="5"/>
  <c r="D29" i="5"/>
  <c r="D28" i="5"/>
  <c r="D27" i="5"/>
  <c r="D26" i="5"/>
  <c r="D25" i="5" s="1"/>
  <c r="D24" i="5"/>
  <c r="D23" i="5"/>
  <c r="D22" i="5"/>
  <c r="D21" i="5"/>
  <c r="D20" i="5"/>
  <c r="D19" i="5"/>
  <c r="D18" i="5"/>
  <c r="D17" i="5"/>
  <c r="D16" i="5"/>
  <c r="D14" i="5"/>
  <c r="D13" i="5"/>
  <c r="D12" i="5"/>
  <c r="D11" i="5"/>
  <c r="D10" i="5"/>
  <c r="D9" i="5"/>
  <c r="D8" i="5"/>
  <c r="D7" i="5"/>
  <c r="D6" i="5"/>
  <c r="D5" i="5" s="1"/>
  <c r="E34" i="4"/>
  <c r="D34" i="4"/>
  <c r="D51" i="2"/>
  <c r="D50" i="2"/>
  <c r="D47" i="2"/>
  <c r="D44" i="2"/>
  <c r="D43" i="2" s="1"/>
  <c r="D42" i="2"/>
  <c r="D41" i="2"/>
  <c r="D40" i="2"/>
  <c r="D39" i="2"/>
  <c r="D36" i="2" s="1"/>
  <c r="D38" i="2"/>
  <c r="D37" i="2"/>
  <c r="D31" i="2"/>
  <c r="D30" i="2"/>
  <c r="D29" i="2"/>
  <c r="D26" i="2"/>
  <c r="D25" i="2" s="1"/>
  <c r="D23" i="2"/>
  <c r="D20" i="2"/>
  <c r="D17" i="2"/>
  <c r="D16" i="2"/>
  <c r="D15" i="2"/>
  <c r="D11" i="2"/>
  <c r="D9" i="2"/>
  <c r="D8" i="2"/>
  <c r="D7" i="2"/>
  <c r="D5" i="2" s="1"/>
  <c r="D44" i="1"/>
  <c r="D40" i="1"/>
  <c r="D39" i="1"/>
  <c r="D38" i="1"/>
  <c r="D36" i="1" s="1"/>
  <c r="D51" i="1" s="1"/>
  <c r="D37" i="1"/>
  <c r="D30" i="1"/>
  <c r="D29" i="1"/>
  <c r="D28" i="1" s="1"/>
  <c r="D25" i="1"/>
  <c r="D21" i="1"/>
  <c r="D20" i="1" s="1"/>
  <c r="D15" i="1"/>
  <c r="D11" i="1"/>
  <c r="D7" i="1"/>
  <c r="D5" i="1" s="1"/>
  <c r="D42" i="5" l="1"/>
  <c r="D28" i="2"/>
  <c r="D32" i="5"/>
  <c r="D49" i="2"/>
  <c r="D52" i="2" s="1"/>
  <c r="D15" i="5"/>
  <c r="D51" i="5"/>
  <c r="D31" i="1"/>
  <c r="D32" i="2"/>
</calcChain>
</file>

<file path=xl/sharedStrings.xml><?xml version="1.0" encoding="utf-8"?>
<sst xmlns="http://schemas.openxmlformats.org/spreadsheetml/2006/main" count="352" uniqueCount="139">
  <si>
    <t>Feladat</t>
  </si>
  <si>
    <t>Előirányzat</t>
  </si>
  <si>
    <t>Száma</t>
  </si>
  <si>
    <t>Megnevezése</t>
  </si>
  <si>
    <t>Bevételek</t>
  </si>
  <si>
    <t>1.</t>
  </si>
  <si>
    <t>I. Intézményi működési bevételek (1.1.+…+1.9.)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</si>
  <si>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</si>
  <si>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</si>
  <si>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</si>
  <si>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</si>
  <si>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</si>
  <si>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</si>
  <si>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</si>
  <si>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</si>
  <si>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</si>
  <si>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</si>
  <si>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</si>
  <si>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</si>
  <si>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</si>
  <si>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</si>
  <si>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</si>
  <si>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</si>
  <si>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1.9.</t>
  </si>
  <si>
    <t>Sajátos működési bevételek (illetékek, helyi adók, bírságok, talajterhelési díj)</t>
  </si>
  <si>
    <t>2.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</si>
  <si>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</si>
  <si>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</si>
  <si>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</si>
  <si>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</si>
  <si>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</si>
  <si>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</si>
  <si>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</si>
  <si>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</si>
  <si>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</si>
  <si>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3.</t>
  </si>
  <si>
    <t>III. Felhalmozási célú egyéb bevételek</t>
  </si>
  <si>
    <t>3.1.</t>
  </si>
  <si>
    <t>Felhalmozási célú bevételek</t>
  </si>
  <si>
    <t>3.2.</t>
  </si>
  <si>
    <t>Felhalmozási célú bevételekhez kapcsolódó általános forgalmi adó</t>
  </si>
  <si>
    <t>4.</t>
  </si>
  <si>
    <t>IV. Közhatalmi bevételek</t>
  </si>
  <si>
    <t>5.</t>
  </si>
  <si>
    <t>V. Kölcsön</t>
  </si>
  <si>
    <t>6.</t>
  </si>
  <si>
    <t>VI. Pénzmaradvány, vállalk. tev. maradványa (6.1.+6.2.)</t>
  </si>
  <si>
    <t>6.1.</t>
  </si>
  <si>
    <t>Előző évi pénzmaradvány igénybevétele</t>
  </si>
  <si>
    <t>6.2.</t>
  </si>
  <si>
    <t>Előző évi vállalkozási maradvány igénybevétele</t>
  </si>
  <si>
    <t>7.</t>
  </si>
  <si>
    <t>VII. Finanszírozási bevételek</t>
  </si>
  <si>
    <t>7.1.</t>
  </si>
  <si>
    <t>Állami támogatás</t>
  </si>
  <si>
    <t>7.2.</t>
  </si>
  <si>
    <t>Önkormányzati finanszírozás (segélyekkel együtt)</t>
  </si>
  <si>
    <t>8.</t>
  </si>
  <si>
    <t>BEVÉTELEK ÖSSZESEN (1+2+3+4+5+6+7)</t>
  </si>
  <si>
    <t>Kiadások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</si>
  <si>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</si>
  <si>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q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</si>
  <si>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</si>
  <si>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</si>
  <si>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</si>
  <si>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</si>
  <si>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 (pénzeszköz átadások, támogatások)</t>
  </si>
  <si>
    <t>Intézményfinanszírozűs</t>
  </si>
  <si>
    <t>Működési céltartalék</t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</si>
  <si>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</si>
  <si>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Intézményi beruházási kiadások</t>
  </si>
  <si>
    <t>Felújítások</t>
  </si>
  <si>
    <t>EU-s forrásból finanszírozott támogatással megvalósuló programok, projektek kiadásai</t>
  </si>
  <si>
    <t>Egyéb fejlesztési célú kiadások</t>
  </si>
  <si>
    <t>2.5.</t>
  </si>
  <si>
    <t>Felhalmozási céltartalék</t>
  </si>
  <si>
    <t>III. Kölcsön</t>
  </si>
  <si>
    <t>KIADÁSOK ÖSSZESEN: (1+2+3)</t>
  </si>
  <si>
    <t>Éves engedélyezett létszám előirányzat (fő)</t>
  </si>
  <si>
    <t>Üres álláshely (fő)</t>
  </si>
  <si>
    <t>Közfoglalkoztatottak létszáma (fő)</t>
  </si>
  <si>
    <t xml:space="preserve">Sajátos működési bevételek </t>
  </si>
  <si>
    <t>III. Felhalmozási célú bevételek</t>
  </si>
  <si>
    <t xml:space="preserve">Felhalmozási célú bevételek </t>
  </si>
  <si>
    <t xml:space="preserve">IV. Közhatalmi bevételek </t>
  </si>
  <si>
    <t>Intézmények állami támogatása</t>
  </si>
  <si>
    <t>7.3.</t>
  </si>
  <si>
    <t>Hitelfelvétel</t>
  </si>
  <si>
    <t>Működési tartalék</t>
  </si>
  <si>
    <t>IV. Finanszírozási kiadások</t>
  </si>
  <si>
    <t>4.1.</t>
  </si>
  <si>
    <t>Hitel-, kölcsöntörlesztés államháztartáson kívülre</t>
  </si>
  <si>
    <t>4.2.</t>
  </si>
  <si>
    <t>Központi, irányító szervi támogatások folyósítása</t>
  </si>
  <si>
    <t>Sor-szám</t>
  </si>
  <si>
    <t>Támogatott szervezet neve</t>
  </si>
  <si>
    <t>Támogatás célja</t>
  </si>
  <si>
    <t>Támogatás összege</t>
  </si>
  <si>
    <t>2014.</t>
  </si>
  <si>
    <t>2015.</t>
  </si>
  <si>
    <t>Működési célú támogatás</t>
  </si>
  <si>
    <t>Őszidők Nyugdíjas Egyesület</t>
  </si>
  <si>
    <t>Öttevényi Nyugdíjas és Polgári Egyesület</t>
  </si>
  <si>
    <t>Öttevényi Önkéntes Tűzoltó Egyesület</t>
  </si>
  <si>
    <t>Civil szervezetek összesen:</t>
  </si>
  <si>
    <t>Egyház</t>
  </si>
  <si>
    <t>9.</t>
  </si>
  <si>
    <t>Győr Nagytérségi Hulladéklerakó</t>
  </si>
  <si>
    <t>Működési hozzájárulás 296 ft *3011 fő</t>
  </si>
  <si>
    <t>10.</t>
  </si>
  <si>
    <t>GYŐR-SZOL Zrt.</t>
  </si>
  <si>
    <t>NPT-2011/063. önrész</t>
  </si>
  <si>
    <t>11.</t>
  </si>
  <si>
    <t>BURSA Hungarica Alapítvány</t>
  </si>
  <si>
    <t>Diákok támogatása</t>
  </si>
  <si>
    <t>12.</t>
  </si>
  <si>
    <t>Külkapcsolatok ápolása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</si>
  <si>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</si>
  <si>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</si>
  <si>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</si>
  <si>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</si>
  <si>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</si>
  <si>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</si>
  <si>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</si>
  <si>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</si>
  <si>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</si>
  <si>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</si>
  <si>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</si>
  <si>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</si>
  <si>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</si>
  <si>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</si>
  <si>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</si>
  <si>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</si>
  <si>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</si>
  <si>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</si>
  <si>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Összesen:</t>
  </si>
  <si>
    <t>Öttevényi Kavalkád Szabadidő és Sporte.</t>
  </si>
  <si>
    <t>Öttevényi Faluszépítő és Kulturális E.</t>
  </si>
  <si>
    <t>rendelet 13.§ (1)-(4) bek.meghatározott tám.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</si>
</sst>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60">
    <xf numFmtId="0" fontId="0" fillId="0" borderId="0" xfId="0"/>
    <xf numFmtId="3" fontId="0" fillId="0" borderId="0" xfId="0" applyNumberFormat="1"/>
    <xf numFmtId="0" fontId="2" fillId="0" borderId="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3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7" xfId="1" applyFont="1" applyFill="1" applyBorder="1" applyAlignment="1" applyProtection="1">
      <alignment horizontal="left" vertical="center" wrapText="1" indent="1"/>
    </xf>
    <xf numFmtId="3" fontId="6" fillId="0" borderId="18" xfId="0" applyNumberFormat="1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3" fontId="6" fillId="0" borderId="6" xfId="0" applyNumberFormat="1" applyFont="1" applyFill="1" applyBorder="1" applyAlignment="1" applyProtection="1">
      <alignment vertical="center" wrapText="1"/>
      <protection locked="0"/>
    </xf>
    <xf numFmtId="0" fontId="6" fillId="0" borderId="19" xfId="1" applyFont="1" applyFill="1" applyBorder="1" applyAlignment="1" applyProtection="1">
      <alignment horizontal="left" vertical="center" wrapText="1" indent="1"/>
    </xf>
    <xf numFmtId="0" fontId="3" fillId="0" borderId="20" xfId="0" applyFont="1" applyFill="1" applyBorder="1" applyAlignment="1" applyProtection="1">
      <alignment horizontal="center" vertical="center" wrapText="1"/>
    </xf>
    <xf numFmtId="3" fontId="6" fillId="0" borderId="21" xfId="0" applyNumberFormat="1" applyFont="1" applyFill="1" applyBorder="1" applyAlignment="1" applyProtection="1">
      <alignment vertical="center" wrapText="1"/>
      <protection locked="0"/>
    </xf>
    <xf numFmtId="49" fontId="6" fillId="0" borderId="19" xfId="0" applyNumberFormat="1" applyFont="1" applyFill="1" applyBorder="1" applyAlignment="1" applyProtection="1">
      <alignment horizontal="center" vertical="center" wrapText="1"/>
    </xf>
    <xf numFmtId="3" fontId="5" fillId="0" borderId="15" xfId="0" applyNumberFormat="1" applyFont="1" applyFill="1" applyBorder="1" applyAlignment="1" applyProtection="1">
      <alignment vertical="center" wrapText="1"/>
    </xf>
    <xf numFmtId="0" fontId="6" fillId="0" borderId="22" xfId="1" applyFont="1" applyFill="1" applyBorder="1" applyAlignment="1" applyProtection="1">
      <alignment horizontal="left" vertical="center" wrapText="1" inden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</xf>
    <xf numFmtId="49" fontId="6" fillId="0" borderId="17" xfId="0" applyNumberFormat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left" vertical="center" wrapText="1" indent="1"/>
    </xf>
    <xf numFmtId="3" fontId="8" fillId="0" borderId="18" xfId="0" applyNumberFormat="1" applyFont="1" applyFill="1" applyBorder="1" applyAlignment="1" applyProtection="1">
      <alignment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left" vertical="center" wrapText="1" indent="1"/>
    </xf>
    <xf numFmtId="3" fontId="8" fillId="0" borderId="25" xfId="0" applyNumberFormat="1" applyFont="1" applyFill="1" applyBorder="1" applyAlignment="1" applyProtection="1">
      <alignment vertical="center" wrapText="1"/>
      <protection locked="0"/>
    </xf>
    <xf numFmtId="49" fontId="5" fillId="0" borderId="14" xfId="1" applyNumberFormat="1" applyFont="1" applyFill="1" applyBorder="1" applyAlignment="1" applyProtection="1">
      <alignment horizontal="left" vertical="center" wrapText="1" indent="1"/>
    </xf>
    <xf numFmtId="3" fontId="5" fillId="0" borderId="12" xfId="0" applyNumberFormat="1" applyFont="1" applyFill="1" applyBorder="1" applyAlignment="1" applyProtection="1">
      <alignment vertical="center" wrapText="1"/>
    </xf>
    <xf numFmtId="49" fontId="6" fillId="0" borderId="17" xfId="1" applyNumberFormat="1" applyFont="1" applyFill="1" applyBorder="1" applyAlignment="1" applyProtection="1">
      <alignment horizontal="left" vertical="center" wrapText="1" indent="1"/>
    </xf>
    <xf numFmtId="3" fontId="8" fillId="0" borderId="26" xfId="0" applyNumberFormat="1" applyFont="1" applyFill="1" applyBorder="1" applyAlignment="1" applyProtection="1">
      <alignment vertical="center" wrapText="1"/>
      <protection locked="0"/>
    </xf>
    <xf numFmtId="49" fontId="6" fillId="0" borderId="8" xfId="1" applyNumberFormat="1" applyFont="1" applyFill="1" applyBorder="1" applyAlignment="1" applyProtection="1">
      <alignment horizontal="left" vertical="center" wrapText="1" indent="1"/>
    </xf>
    <xf numFmtId="3" fontId="8" fillId="0" borderId="9" xfId="0" applyNumberFormat="1" applyFont="1" applyFill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wrapText="1"/>
    </xf>
    <xf numFmtId="3" fontId="5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horizontal="left" vertical="center" wrapText="1" indent="1"/>
    </xf>
    <xf numFmtId="3" fontId="8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3" fontId="8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1" xfId="0" applyFont="1" applyBorder="1" applyAlignment="1" applyProtection="1">
      <alignment horizontal="center" wrapText="1"/>
    </xf>
    <xf numFmtId="0" fontId="12" fillId="0" borderId="31" xfId="0" applyFont="1" applyBorder="1" applyAlignment="1" applyProtection="1">
      <alignment horizontal="left" wrapText="1" indent="1"/>
    </xf>
    <xf numFmtId="3" fontId="3" fillId="0" borderId="12" xfId="0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>
      <alignment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left" vertical="center" wrapText="1" indent="1"/>
    </xf>
    <xf numFmtId="3" fontId="3" fillId="0" borderId="32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0" fontId="3" fillId="0" borderId="14" xfId="1" applyFont="1" applyFill="1" applyBorder="1" applyAlignment="1" applyProtection="1">
      <alignment horizontal="left" vertical="center" wrapText="1" indent="1"/>
    </xf>
    <xf numFmtId="0" fontId="3" fillId="0" borderId="14" xfId="1" applyFont="1" applyFill="1" applyBorder="1" applyAlignment="1" applyProtection="1">
      <alignment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49" fontId="5" fillId="0" borderId="22" xfId="1" applyNumberFormat="1" applyFont="1" applyFill="1" applyBorder="1" applyAlignment="1" applyProtection="1">
      <alignment horizontal="left" vertical="center" wrapText="1" indent="1"/>
    </xf>
    <xf numFmtId="3" fontId="8" fillId="0" borderId="34" xfId="0" applyNumberFormat="1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left" vertical="center" wrapText="1" indent="1"/>
    </xf>
    <xf numFmtId="3" fontId="8" fillId="0" borderId="6" xfId="0" applyNumberFormat="1" applyFont="1" applyFill="1" applyBorder="1" applyAlignment="1" applyProtection="1">
      <alignment vertical="center" wrapText="1"/>
      <protection locked="0"/>
    </xf>
    <xf numFmtId="3" fontId="8" fillId="0" borderId="15" xfId="0" applyNumberFormat="1" applyFont="1" applyFill="1" applyBorder="1" applyAlignment="1" applyProtection="1">
      <alignment vertical="center" wrapText="1"/>
    </xf>
    <xf numFmtId="49" fontId="6" fillId="0" borderId="22" xfId="1" applyNumberFormat="1" applyFont="1" applyFill="1" applyBorder="1" applyAlignment="1" applyProtection="1">
      <alignment horizontal="left" vertical="center" wrapText="1" indent="1"/>
    </xf>
    <xf numFmtId="0" fontId="5" fillId="0" borderId="35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left" vertical="center" wrapText="1" indent="1"/>
    </xf>
    <xf numFmtId="3" fontId="3" fillId="0" borderId="37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0" fontId="13" fillId="0" borderId="38" xfId="0" applyFont="1" applyFill="1" applyBorder="1" applyAlignment="1" applyProtection="1">
      <alignment horizontal="left" vertical="center"/>
    </xf>
    <xf numFmtId="0" fontId="14" fillId="0" borderId="39" xfId="0" applyFont="1" applyFill="1" applyBorder="1" applyAlignment="1" applyProtection="1">
      <alignment vertical="center" wrapText="1"/>
    </xf>
    <xf numFmtId="0" fontId="13" fillId="0" borderId="40" xfId="0" applyFont="1" applyFill="1" applyBorder="1" applyAlignment="1" applyProtection="1">
      <alignment vertical="center" wrapText="1"/>
    </xf>
    <xf numFmtId="3" fontId="13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0" applyFont="1" applyFill="1" applyBorder="1" applyAlignment="1" applyProtection="1">
      <alignment horizontal="left" vertical="center"/>
    </xf>
    <xf numFmtId="0" fontId="14" fillId="0" borderId="42" xfId="0" applyFont="1" applyFill="1" applyBorder="1" applyAlignment="1" applyProtection="1">
      <alignment vertical="center" wrapText="1"/>
    </xf>
    <xf numFmtId="0" fontId="13" fillId="0" borderId="43" xfId="0" applyFont="1" applyFill="1" applyBorder="1" applyAlignment="1" applyProtection="1">
      <alignment vertical="center" wrapText="1"/>
    </xf>
    <xf numFmtId="3" fontId="1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8" fillId="0" borderId="44" xfId="1" applyFont="1" applyFill="1" applyBorder="1" applyAlignment="1" applyProtection="1">
      <alignment horizontal="left" vertical="center" wrapText="1" indent="1"/>
    </xf>
    <xf numFmtId="3" fontId="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46" xfId="0" applyFont="1" applyFill="1" applyBorder="1" applyAlignment="1" applyProtection="1">
      <alignment horizontal="center" vertical="center" wrapText="1"/>
    </xf>
    <xf numFmtId="3" fontId="5" fillId="0" borderId="47" xfId="0" applyNumberFormat="1" applyFont="1" applyFill="1" applyBorder="1" applyAlignment="1" applyProtection="1">
      <alignment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</xf>
    <xf numFmtId="0" fontId="15" fillId="0" borderId="48" xfId="0" applyFont="1" applyBorder="1" applyAlignment="1">
      <alignment vertical="center"/>
    </xf>
    <xf numFmtId="3" fontId="1" fillId="0" borderId="0" xfId="0" applyNumberFormat="1" applyFont="1"/>
    <xf numFmtId="0" fontId="1" fillId="0" borderId="0" xfId="0" applyFont="1"/>
    <xf numFmtId="0" fontId="8" fillId="0" borderId="7" xfId="0" applyFont="1" applyFill="1" applyBorder="1" applyAlignment="1" applyProtection="1">
      <alignment horizontal="center" vertical="center" wrapText="1"/>
    </xf>
    <xf numFmtId="0" fontId="15" fillId="0" borderId="49" xfId="0" applyFont="1" applyBorder="1" applyAlignment="1">
      <alignment vertical="center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left" vertical="center" wrapText="1" indent="1"/>
    </xf>
    <xf numFmtId="3" fontId="6" fillId="0" borderId="9" xfId="0" applyNumberFormat="1" applyFont="1" applyFill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left" vertical="center" wrapText="1" indent="1"/>
    </xf>
    <xf numFmtId="3" fontId="6" fillId="0" borderId="25" xfId="0" applyNumberFormat="1" applyFont="1" applyFill="1" applyBorder="1" applyAlignment="1" applyProtection="1">
      <alignment vertical="center" wrapText="1"/>
      <protection locked="0"/>
    </xf>
    <xf numFmtId="3" fontId="5" fillId="0" borderId="18" xfId="0" applyNumberFormat="1" applyFont="1" applyFill="1" applyBorder="1" applyAlignment="1" applyProtection="1">
      <alignment vertical="center" wrapText="1"/>
      <protection locked="0"/>
    </xf>
    <xf numFmtId="49" fontId="5" fillId="0" borderId="5" xfId="1" applyNumberFormat="1" applyFont="1" applyFill="1" applyBorder="1" applyAlignment="1" applyProtection="1">
      <alignment horizontal="left" vertical="center" wrapText="1" indent="1"/>
    </xf>
    <xf numFmtId="3" fontId="6" fillId="0" borderId="34" xfId="0" applyNumberFormat="1" applyFont="1" applyFill="1" applyBorder="1" applyAlignment="1" applyProtection="1">
      <alignment vertical="center" wrapText="1"/>
      <protection locked="0"/>
    </xf>
    <xf numFmtId="3" fontId="6" fillId="0" borderId="3" xfId="0" applyNumberFormat="1" applyFont="1" applyFill="1" applyBorder="1" applyAlignment="1" applyProtection="1">
      <alignment vertical="center" wrapText="1"/>
      <protection locked="0"/>
    </xf>
    <xf numFmtId="3" fontId="6" fillId="0" borderId="37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0" fillId="0" borderId="33" xfId="0" applyBorder="1"/>
    <xf numFmtId="0" fontId="0" fillId="0" borderId="22" xfId="0" applyBorder="1"/>
    <xf numFmtId="3" fontId="0" fillId="0" borderId="22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0" xfId="0" applyFill="1" applyBorder="1"/>
    <xf numFmtId="0" fontId="0" fillId="0" borderId="6" xfId="0" applyBorder="1"/>
    <xf numFmtId="0" fontId="1" fillId="0" borderId="5" xfId="0" applyFont="1" applyBorder="1"/>
    <xf numFmtId="0" fontId="0" fillId="0" borderId="19" xfId="0" applyFill="1" applyBorder="1"/>
    <xf numFmtId="3" fontId="0" fillId="0" borderId="19" xfId="0" applyNumberFormat="1" applyFill="1" applyBorder="1"/>
    <xf numFmtId="3" fontId="0" fillId="0" borderId="21" xfId="0" applyNumberFormat="1" applyFill="1" applyBorder="1"/>
    <xf numFmtId="0" fontId="0" fillId="0" borderId="51" xfId="0" applyBorder="1"/>
    <xf numFmtId="0" fontId="0" fillId="0" borderId="52" xfId="0" applyBorder="1"/>
    <xf numFmtId="3" fontId="0" fillId="0" borderId="52" xfId="0" applyNumberFormat="1" applyBorder="1"/>
    <xf numFmtId="3" fontId="0" fillId="0" borderId="53" xfId="0" applyNumberFormat="1" applyBorder="1"/>
    <xf numFmtId="0" fontId="16" fillId="0" borderId="35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0" fontId="16" fillId="0" borderId="36" xfId="0" applyFont="1" applyBorder="1"/>
    <xf numFmtId="3" fontId="16" fillId="0" borderId="36" xfId="0" applyNumberFormat="1" applyFont="1" applyBorder="1"/>
    <xf numFmtId="3" fontId="16" fillId="0" borderId="37" xfId="0" applyNumberFormat="1" applyFont="1" applyBorder="1"/>
    <xf numFmtId="0" fontId="16" fillId="0" borderId="0" xfId="0" applyFont="1"/>
    <xf numFmtId="0" fontId="5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50" xfId="0" applyBorder="1" applyAlignment="1">
      <alignment horizontal="left"/>
    </xf>
    <xf numFmtId="0" fontId="0" fillId="0" borderId="44" xfId="0" applyBorder="1" applyAlignment="1">
      <alignment horizontal="left"/>
    </xf>
    <xf numFmtId="0" fontId="13" fillId="0" borderId="10" xfId="0" applyFont="1" applyFill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/>
    </xf>
    <xf numFmtId="0" fontId="13" fillId="0" borderId="31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3" fontId="2" fillId="0" borderId="18" xfId="0" applyNumberFormat="1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nkorm&#225;nyzati%20anyagok/K&#233;pvisel&#337;test&#252;leti%20&#252;l&#233;sek/2015/2015.02.18/2015.%20kv.%20rendelethez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nkorm&#225;nyzati%20anyagok/K&#233;pvisel&#337;test&#252;leti%20&#252;l&#233;sek/2015/2015.02.18/2015.%20K&#214;LTS&#201;GVET&#201;S%20seg&#233;dt&#225;bl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. "/>
      <sheetName val="2.1.Műk.mérleg"/>
      <sheetName val="2.2.Felhalm..mérleg"/>
      <sheetName val="3. mell."/>
      <sheetName val="4.mell.Normatíva"/>
      <sheetName val="5.sz.mell. beruh."/>
      <sheetName val="6.sz.mell.felúj."/>
      <sheetName val="7.mell.Támogatások"/>
      <sheetName val="8.mell. összesen"/>
      <sheetName val="9.mell. önkorm."/>
      <sheetName val="10.mell. hivatal"/>
      <sheetName val="11.mell. óvoda"/>
      <sheetName val="12. tartozásállomány"/>
      <sheetName val="13. AK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>
            <v>612</v>
          </cell>
        </row>
        <row r="8">
          <cell r="D8">
            <v>1171</v>
          </cell>
        </row>
        <row r="9">
          <cell r="D9">
            <v>8080</v>
          </cell>
        </row>
        <row r="10">
          <cell r="D10">
            <v>0</v>
          </cell>
        </row>
        <row r="11">
          <cell r="D11">
            <v>5381</v>
          </cell>
        </row>
        <row r="12">
          <cell r="D12">
            <v>0</v>
          </cell>
        </row>
        <row r="13">
          <cell r="D13">
            <v>0</v>
          </cell>
        </row>
        <row r="16">
          <cell r="D16">
            <v>9791</v>
          </cell>
        </row>
        <row r="17">
          <cell r="D17">
            <v>18793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56180</v>
          </cell>
        </row>
        <row r="24">
          <cell r="D24">
            <v>0</v>
          </cell>
        </row>
        <row r="26">
          <cell r="D26">
            <v>9000</v>
          </cell>
        </row>
        <row r="27">
          <cell r="D27">
            <v>0</v>
          </cell>
        </row>
        <row r="29">
          <cell r="D29">
            <v>39883</v>
          </cell>
        </row>
        <row r="37">
          <cell r="D37">
            <v>23453</v>
          </cell>
        </row>
        <row r="38">
          <cell r="D38">
            <v>5314</v>
          </cell>
        </row>
        <row r="39">
          <cell r="D39">
            <v>57454</v>
          </cell>
        </row>
        <row r="40">
          <cell r="D40">
            <v>9097</v>
          </cell>
        </row>
        <row r="41">
          <cell r="D41">
            <v>19977</v>
          </cell>
        </row>
        <row r="42">
          <cell r="D42">
            <v>11742</v>
          </cell>
        </row>
        <row r="44">
          <cell r="D44">
            <v>16447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3500</v>
          </cell>
        </row>
        <row r="50">
          <cell r="D50">
            <v>9294</v>
          </cell>
        </row>
        <row r="55">
          <cell r="D55">
            <v>0</v>
          </cell>
        </row>
        <row r="56">
          <cell r="D56">
            <v>6</v>
          </cell>
        </row>
      </sheetData>
      <sheetData sheetId="10">
        <row r="6">
          <cell r="D6">
            <v>0</v>
          </cell>
        </row>
        <row r="7">
          <cell r="D7">
            <v>659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249</v>
          </cell>
        </row>
        <row r="12">
          <cell r="D12">
            <v>0</v>
          </cell>
        </row>
        <row r="13">
          <cell r="D13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240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>
            <v>36777</v>
          </cell>
        </row>
        <row r="37">
          <cell r="D37">
            <v>24718</v>
          </cell>
        </row>
        <row r="38">
          <cell r="D38">
            <v>6698</v>
          </cell>
        </row>
        <row r="39">
          <cell r="D39">
            <v>8952</v>
          </cell>
        </row>
        <row r="40">
          <cell r="D40">
            <v>3661</v>
          </cell>
        </row>
        <row r="41">
          <cell r="D41">
            <v>0</v>
          </cell>
        </row>
        <row r="42">
          <cell r="D42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11">
        <row r="6">
          <cell r="D6">
            <v>0</v>
          </cell>
        </row>
        <row r="7">
          <cell r="D7">
            <v>0</v>
          </cell>
        </row>
        <row r="8">
          <cell r="D8">
            <v>2575</v>
          </cell>
        </row>
        <row r="9">
          <cell r="D9">
            <v>9443</v>
          </cell>
        </row>
        <row r="10">
          <cell r="D10">
            <v>0</v>
          </cell>
        </row>
        <row r="11">
          <cell r="D11">
            <v>6100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>
            <v>77871</v>
          </cell>
        </row>
        <row r="37">
          <cell r="D37">
            <v>52001.972000000002</v>
          </cell>
        </row>
        <row r="38">
          <cell r="D38">
            <v>14448.204474246573</v>
          </cell>
        </row>
        <row r="39">
          <cell r="D39">
            <v>29238.688504094487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5">
          <cell r="D45">
            <v>300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bevétel"/>
      <sheetName val="Önkormányzat kiadás"/>
      <sheetName val="Hivatal bevétel"/>
      <sheetName val="Hivatal kiadás"/>
      <sheetName val="Óvoda bevétel"/>
      <sheetName val="Óvoda kiadás"/>
    </sheetNames>
    <sheetDataSet>
      <sheetData sheetId="0">
        <row r="7">
          <cell r="D7">
            <v>36777400</v>
          </cell>
        </row>
        <row r="34">
          <cell r="R34">
            <v>9791</v>
          </cell>
        </row>
        <row r="41">
          <cell r="R41">
            <v>56180</v>
          </cell>
        </row>
        <row r="61">
          <cell r="R61">
            <v>1171</v>
          </cell>
        </row>
        <row r="65">
          <cell r="R65">
            <v>220</v>
          </cell>
        </row>
        <row r="66">
          <cell r="R66">
            <v>204</v>
          </cell>
        </row>
        <row r="67">
          <cell r="R67">
            <v>47</v>
          </cell>
        </row>
        <row r="70">
          <cell r="R70">
            <v>141</v>
          </cell>
        </row>
        <row r="74">
          <cell r="R74">
            <v>8080</v>
          </cell>
        </row>
        <row r="82">
          <cell r="R82">
            <v>2323</v>
          </cell>
        </row>
        <row r="94">
          <cell r="R94">
            <v>3058</v>
          </cell>
        </row>
        <row r="100">
          <cell r="R100">
            <v>18793</v>
          </cell>
        </row>
        <row r="105">
          <cell r="R105">
            <v>13491</v>
          </cell>
        </row>
        <row r="107">
          <cell r="R107">
            <v>9000</v>
          </cell>
        </row>
        <row r="111">
          <cell r="D111">
            <v>154531</v>
          </cell>
        </row>
      </sheetData>
      <sheetData sheetId="1">
        <row r="5">
          <cell r="Z5">
            <v>23453</v>
          </cell>
        </row>
        <row r="19">
          <cell r="Z19">
            <v>5314</v>
          </cell>
        </row>
        <row r="25">
          <cell r="Z25">
            <v>57454</v>
          </cell>
        </row>
        <row r="129">
          <cell r="Z129">
            <v>9097</v>
          </cell>
        </row>
        <row r="138">
          <cell r="Z138">
            <v>31719</v>
          </cell>
        </row>
        <row r="157">
          <cell r="Z157">
            <v>5000</v>
          </cell>
        </row>
        <row r="159">
          <cell r="Z159">
            <v>6742</v>
          </cell>
        </row>
        <row r="161">
          <cell r="Z161">
            <v>16447</v>
          </cell>
        </row>
        <row r="186">
          <cell r="Z186">
            <v>3500</v>
          </cell>
        </row>
        <row r="193">
          <cell r="Z193">
            <v>9294</v>
          </cell>
        </row>
        <row r="195">
          <cell r="Z195">
            <v>120752</v>
          </cell>
        </row>
      </sheetData>
      <sheetData sheetId="2">
        <row r="5">
          <cell r="G5">
            <v>36777</v>
          </cell>
        </row>
        <row r="6">
          <cell r="G6">
            <v>3661</v>
          </cell>
        </row>
        <row r="7">
          <cell r="G7">
            <v>2443</v>
          </cell>
        </row>
        <row r="10">
          <cell r="G10">
            <v>395</v>
          </cell>
        </row>
        <row r="13">
          <cell r="G13">
            <v>264</v>
          </cell>
        </row>
        <row r="15">
          <cell r="G15">
            <v>178</v>
          </cell>
        </row>
        <row r="19">
          <cell r="G19">
            <v>71</v>
          </cell>
        </row>
        <row r="22">
          <cell r="G22">
            <v>240</v>
          </cell>
        </row>
      </sheetData>
      <sheetData sheetId="3">
        <row r="5">
          <cell r="H5">
            <v>24718</v>
          </cell>
        </row>
        <row r="14">
          <cell r="H14">
            <v>6698</v>
          </cell>
        </row>
        <row r="20">
          <cell r="H20">
            <v>8952</v>
          </cell>
        </row>
        <row r="73">
          <cell r="H73">
            <v>3661</v>
          </cell>
        </row>
      </sheetData>
      <sheetData sheetId="4">
        <row r="5">
          <cell r="I5">
            <v>77871</v>
          </cell>
        </row>
      </sheetData>
      <sheetData sheetId="5">
        <row r="5">
          <cell r="J5">
            <v>52001972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37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5.7109375" customWidth="1"/>
    <col min="2" max="2" width="35.7109375" customWidth="1"/>
    <col min="3" max="3" width="30.7109375" customWidth="1"/>
    <col min="4" max="5" width="9.7109375" customWidth="1"/>
  </cols>
  <sheetData>
    <row r="1" spans="1:5" s="110" customFormat="1" ht="15" customHeight="1" thickTop="1" x14ac:dyDescent="0.2">
      <c r="A1" s="138" t="s">
        <v>94</v>
      </c>
      <c r="B1" s="140" t="s">
        <v>95</v>
      </c>
      <c r="C1" s="140" t="s">
        <v>96</v>
      </c>
      <c r="D1" s="140" t="s">
        <v>97</v>
      </c>
      <c r="E1" s="142"/>
    </row>
    <row r="2" spans="1:5" ht="15" customHeight="1" thickBot="1" x14ac:dyDescent="0.25">
      <c r="A2" s="139"/>
      <c r="B2" s="141"/>
      <c r="C2" s="141"/>
      <c r="D2" s="111" t="s">
        <v>98</v>
      </c>
      <c r="E2" s="112" t="s">
        <v>99</v>
      </c>
    </row>
    <row r="3" spans="1:5" ht="15" customHeight="1" x14ac:dyDescent="0.2">
      <c r="A3" s="113" t="s">
        <v>5</v>
      </c>
      <c r="B3" s="118" t="s">
        <v>101</v>
      </c>
      <c r="C3" s="114" t="s">
        <v>100</v>
      </c>
      <c r="D3" s="115"/>
      <c r="E3" s="116">
        <v>45</v>
      </c>
    </row>
    <row r="4" spans="1:5" ht="15" customHeight="1" x14ac:dyDescent="0.2">
      <c r="A4" s="117" t="s">
        <v>25</v>
      </c>
      <c r="B4" s="118" t="s">
        <v>102</v>
      </c>
      <c r="C4" s="118" t="s">
        <v>100</v>
      </c>
      <c r="D4" s="119"/>
      <c r="E4" s="120">
        <v>45</v>
      </c>
    </row>
    <row r="5" spans="1:5" ht="15" customHeight="1" x14ac:dyDescent="0.2">
      <c r="A5" s="117" t="s">
        <v>35</v>
      </c>
      <c r="B5" s="118" t="s">
        <v>103</v>
      </c>
      <c r="C5" s="118" t="s">
        <v>100</v>
      </c>
      <c r="D5" s="119"/>
      <c r="E5" s="120">
        <v>250</v>
      </c>
    </row>
    <row r="6" spans="1:5" ht="15" customHeight="1" x14ac:dyDescent="0.2">
      <c r="A6" s="117" t="s">
        <v>41</v>
      </c>
      <c r="B6" s="118" t="s">
        <v>136</v>
      </c>
      <c r="C6" s="118" t="s">
        <v>100</v>
      </c>
      <c r="D6" s="119"/>
      <c r="E6" s="120">
        <v>150</v>
      </c>
    </row>
    <row r="7" spans="1:5" ht="15" customHeight="1" x14ac:dyDescent="0.2">
      <c r="A7" s="117" t="s">
        <v>43</v>
      </c>
      <c r="B7" s="118" t="s">
        <v>137</v>
      </c>
      <c r="C7" s="118" t="s">
        <v>100</v>
      </c>
      <c r="D7" s="119"/>
      <c r="E7" s="120">
        <v>15</v>
      </c>
    </row>
    <row r="8" spans="1:5" ht="15" customHeight="1" x14ac:dyDescent="0.2">
      <c r="A8" s="117" t="s">
        <v>45</v>
      </c>
      <c r="B8" s="118" t="s">
        <v>138</v>
      </c>
      <c r="C8" s="118" t="s">
        <v>100</v>
      </c>
      <c r="D8" s="119"/>
      <c r="E8" s="120">
        <v>2495</v>
      </c>
    </row>
    <row r="9" spans="1:5" ht="15" customHeight="1" x14ac:dyDescent="0.2">
      <c r="A9" s="117" t="s">
        <v>51</v>
      </c>
      <c r="B9" s="118"/>
      <c r="C9" s="118"/>
      <c r="D9" s="119"/>
      <c r="E9" s="120"/>
    </row>
    <row r="10" spans="1:5" ht="15" customHeight="1" x14ac:dyDescent="0.2">
      <c r="A10" s="143" t="s">
        <v>104</v>
      </c>
      <c r="B10" s="144"/>
      <c r="C10" s="118"/>
      <c r="D10" s="119">
        <v>5000</v>
      </c>
      <c r="E10" s="120">
        <v>3000</v>
      </c>
    </row>
    <row r="11" spans="1:5" ht="15" customHeight="1" x14ac:dyDescent="0.2">
      <c r="A11" s="117" t="s">
        <v>57</v>
      </c>
      <c r="B11" s="121" t="s">
        <v>105</v>
      </c>
      <c r="C11" s="118"/>
      <c r="D11" s="118"/>
      <c r="E11" s="122"/>
    </row>
    <row r="12" spans="1:5" ht="15" customHeight="1" x14ac:dyDescent="0.2">
      <c r="A12" s="117" t="s">
        <v>106</v>
      </c>
      <c r="B12" s="118" t="s">
        <v>107</v>
      </c>
      <c r="C12" s="123" t="s">
        <v>108</v>
      </c>
      <c r="D12" s="119">
        <v>880</v>
      </c>
      <c r="E12" s="120">
        <v>891</v>
      </c>
    </row>
    <row r="13" spans="1:5" ht="15" customHeight="1" x14ac:dyDescent="0.2">
      <c r="A13" s="117" t="s">
        <v>109</v>
      </c>
      <c r="B13" s="118" t="s">
        <v>110</v>
      </c>
      <c r="C13" s="118" t="s">
        <v>111</v>
      </c>
      <c r="D13" s="119">
        <v>3271</v>
      </c>
      <c r="E13" s="120">
        <v>3500</v>
      </c>
    </row>
    <row r="14" spans="1:5" ht="15" customHeight="1" x14ac:dyDescent="0.2">
      <c r="A14" s="117" t="s">
        <v>112</v>
      </c>
      <c r="B14" s="118" t="s">
        <v>113</v>
      </c>
      <c r="C14" s="118" t="s">
        <v>114</v>
      </c>
      <c r="D14" s="119">
        <v>120</v>
      </c>
      <c r="E14" s="120">
        <v>153</v>
      </c>
    </row>
    <row r="15" spans="1:5" ht="15" customHeight="1" x14ac:dyDescent="0.2">
      <c r="A15" s="117" t="s">
        <v>115</v>
      </c>
      <c r="B15" s="124" t="s">
        <v>116</v>
      </c>
      <c r="D15" s="125">
        <v>500</v>
      </c>
      <c r="E15" s="126"/>
    </row>
    <row r="16" spans="1:5" ht="15" customHeight="1" x14ac:dyDescent="0.2">
      <c r="A16" s="117" t="s">
        <v>117</v>
      </c>
      <c r="B16" s="118"/>
      <c r="C16" s="118"/>
      <c r="D16" s="119"/>
      <c r="E16" s="120"/>
    </row>
    <row r="17" spans="1:5" ht="15" customHeight="1" x14ac:dyDescent="0.2">
      <c r="A17" s="117" t="s">
        <v>118</v>
      </c>
      <c r="B17" s="124"/>
      <c r="D17" s="125"/>
      <c r="E17" s="126"/>
    </row>
    <row r="18" spans="1:5" ht="15" customHeight="1" x14ac:dyDescent="0.2">
      <c r="A18" s="117" t="s">
        <v>119</v>
      </c>
      <c r="B18" s="118"/>
      <c r="C18" s="118"/>
      <c r="D18" s="119"/>
      <c r="E18" s="120"/>
    </row>
    <row r="19" spans="1:5" ht="15" customHeight="1" x14ac:dyDescent="0.2">
      <c r="A19" s="117" t="s">
        <v>120</v>
      </c>
      <c r="B19" s="118"/>
      <c r="C19" s="118"/>
      <c r="D19" s="119"/>
      <c r="E19" s="120"/>
    </row>
    <row r="20" spans="1:5" ht="15" customHeight="1" x14ac:dyDescent="0.2">
      <c r="A20" s="117" t="s">
        <v>121</v>
      </c>
      <c r="B20" s="118"/>
      <c r="C20" s="118"/>
      <c r="D20" s="119"/>
      <c r="E20" s="120"/>
    </row>
    <row r="21" spans="1:5" ht="15" customHeight="1" x14ac:dyDescent="0.2">
      <c r="A21" s="117" t="s">
        <v>122</v>
      </c>
      <c r="B21" s="118"/>
      <c r="C21" s="118"/>
      <c r="D21" s="119"/>
      <c r="E21" s="120"/>
    </row>
    <row r="22" spans="1:5" ht="15" customHeight="1" x14ac:dyDescent="0.2">
      <c r="A22" s="117" t="s">
        <v>123</v>
      </c>
      <c r="B22" s="118"/>
      <c r="C22" s="118"/>
      <c r="D22" s="119"/>
      <c r="E22" s="120"/>
    </row>
    <row r="23" spans="1:5" ht="15" customHeight="1" x14ac:dyDescent="0.2">
      <c r="A23" s="117" t="s">
        <v>124</v>
      </c>
      <c r="B23" s="118"/>
      <c r="C23" s="118"/>
      <c r="D23" s="119"/>
      <c r="E23" s="120"/>
    </row>
    <row r="24" spans="1:5" ht="15" customHeight="1" x14ac:dyDescent="0.2">
      <c r="A24" s="117" t="s">
        <v>125</v>
      </c>
      <c r="B24" s="118"/>
      <c r="C24" s="118"/>
      <c r="D24" s="119"/>
      <c r="E24" s="120"/>
    </row>
    <row r="25" spans="1:5" ht="15" customHeight="1" x14ac:dyDescent="0.2">
      <c r="A25" s="117" t="s">
        <v>126</v>
      </c>
      <c r="B25" s="118"/>
      <c r="C25" s="118"/>
      <c r="D25" s="119"/>
      <c r="E25" s="120"/>
    </row>
    <row r="26" spans="1:5" ht="15" customHeight="1" x14ac:dyDescent="0.2">
      <c r="A26" s="117" t="s">
        <v>127</v>
      </c>
      <c r="B26" s="118"/>
      <c r="C26" s="118"/>
      <c r="D26" s="119"/>
      <c r="E26" s="120"/>
    </row>
    <row r="27" spans="1:5" ht="15" customHeight="1" x14ac:dyDescent="0.2">
      <c r="A27" s="117" t="s">
        <v>128</v>
      </c>
      <c r="B27" s="118"/>
      <c r="C27" s="118"/>
      <c r="D27" s="119"/>
      <c r="E27" s="120"/>
    </row>
    <row r="28" spans="1:5" ht="15" customHeight="1" x14ac:dyDescent="0.2">
      <c r="A28" s="117" t="s">
        <v>129</v>
      </c>
      <c r="B28" s="118"/>
      <c r="C28" s="118"/>
      <c r="D28" s="119"/>
      <c r="E28" s="120"/>
    </row>
    <row r="29" spans="1:5" ht="15" customHeight="1" x14ac:dyDescent="0.2">
      <c r="A29" s="117" t="s">
        <v>130</v>
      </c>
      <c r="B29" s="118"/>
      <c r="C29" s="118"/>
      <c r="D29" s="119"/>
      <c r="E29" s="120"/>
    </row>
    <row r="30" spans="1:5" ht="15" customHeight="1" x14ac:dyDescent="0.2">
      <c r="A30" s="117" t="s">
        <v>131</v>
      </c>
      <c r="B30" s="118"/>
      <c r="C30" s="118"/>
      <c r="D30" s="119"/>
      <c r="E30" s="120"/>
    </row>
    <row r="31" spans="1:5" ht="15" customHeight="1" x14ac:dyDescent="0.2">
      <c r="A31" s="117" t="s">
        <v>132</v>
      </c>
      <c r="B31" s="118"/>
      <c r="C31" s="118"/>
      <c r="D31" s="119"/>
      <c r="E31" s="120"/>
    </row>
    <row r="32" spans="1:5" ht="15" customHeight="1" x14ac:dyDescent="0.2">
      <c r="A32" s="117" t="s">
        <v>133</v>
      </c>
      <c r="B32" s="118"/>
      <c r="C32" s="118"/>
      <c r="D32" s="119"/>
      <c r="E32" s="120"/>
    </row>
    <row r="33" spans="1:5" ht="15" customHeight="1" thickBot="1" x14ac:dyDescent="0.25">
      <c r="A33" s="127" t="s">
        <v>134</v>
      </c>
      <c r="B33" s="128"/>
      <c r="C33" s="128"/>
      <c r="D33" s="129"/>
      <c r="E33" s="130"/>
    </row>
    <row r="34" spans="1:5" s="136" customFormat="1" ht="15" customHeight="1" thickBot="1" x14ac:dyDescent="0.25">
      <c r="A34" s="131" t="s">
        <v>135</v>
      </c>
      <c r="B34" s="132"/>
      <c r="C34" s="133"/>
      <c r="D34" s="134">
        <f>SUM(D10:D33)</f>
        <v>9771</v>
      </c>
      <c r="E34" s="135">
        <f>SUM(E10:E33)</f>
        <v>7544</v>
      </c>
    </row>
    <row r="35" spans="1:5" ht="13.5" thickTop="1" x14ac:dyDescent="0.2"/>
    <row r="37" spans="1:5" x14ac:dyDescent="0.2">
      <c r="B37" s="137" t="s">
        <v>61</v>
      </c>
    </row>
  </sheetData>
  <mergeCells count="5">
    <mergeCell ref="A1:A2"/>
    <mergeCell ref="B1:B2"/>
    <mergeCell ref="C1:C2"/>
    <mergeCell ref="D1:E1"/>
    <mergeCell ref="A10:B10"/>
  </mergeCells>
  <pageMargins left="0.39370078740157483" right="0.39370078740157483" top="1.71875" bottom="0.98425196850393704" header="0.31496062992125984" footer="0.51181102362204722"/>
  <pageSetup paperSize="9" orientation="portrait" r:id="rId1"/>
  <headerFooter alignWithMargins="0">
    <oddHeader>&amp;C
Céljelleggel nyújtott támogatások 
2015.
&amp;R&amp;"Arial,Dőlt"7. melléklet 
az 1/2015. (II.24.) önkormányzati rendelethez  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57"/>
  <sheetViews>
    <sheetView view="pageLayout" zoomScaleNormal="100" workbookViewId="0">
      <selection activeCell="C2" sqref="C1:C1048576"/>
    </sheetView>
  </sheetViews>
  <sheetFormatPr defaultRowHeight="12.75" x14ac:dyDescent="0.2"/>
  <cols>
    <col min="1" max="2" width="7.7109375" customWidth="1"/>
    <col min="3" max="3" width="60.7109375" customWidth="1"/>
    <col min="4" max="4" width="15.7109375" style="1" customWidth="1"/>
    <col min="5" max="5" width="8.7109375" style="1" customWidth="1"/>
    <col min="6" max="13" width="8.7109375" customWidth="1"/>
  </cols>
  <sheetData>
    <row r="1" spans="1:6" ht="20.100000000000001" customHeight="1" x14ac:dyDescent="0.2">
      <c r="A1" s="148" t="s">
        <v>0</v>
      </c>
      <c r="B1" s="149"/>
      <c r="C1" s="149"/>
      <c r="D1" s="150" t="s">
        <v>1</v>
      </c>
    </row>
    <row r="2" spans="1:6" ht="20.100000000000001" customHeight="1" x14ac:dyDescent="0.2">
      <c r="A2" s="152" t="s">
        <v>2</v>
      </c>
      <c r="B2" s="153"/>
      <c r="C2" s="2" t="s">
        <v>3</v>
      </c>
      <c r="D2" s="151"/>
    </row>
    <row r="3" spans="1:6" ht="20.100000000000001" customHeight="1" thickBot="1" x14ac:dyDescent="0.25">
      <c r="A3" s="3">
        <v>1</v>
      </c>
      <c r="B3" s="4">
        <v>2</v>
      </c>
      <c r="C3" s="4">
        <v>3</v>
      </c>
      <c r="D3" s="5">
        <v>4</v>
      </c>
    </row>
    <row r="4" spans="1:6" ht="20.100000000000001" customHeight="1" thickBot="1" x14ac:dyDescent="0.25">
      <c r="A4" s="154" t="s">
        <v>4</v>
      </c>
      <c r="B4" s="155"/>
      <c r="C4" s="155"/>
      <c r="D4" s="156"/>
    </row>
    <row r="5" spans="1:6" ht="20.100000000000001" customHeight="1" thickBot="1" x14ac:dyDescent="0.25">
      <c r="A5" s="6" t="s">
        <v>5</v>
      </c>
      <c r="B5" s="7"/>
      <c r="C5" s="8" t="s">
        <v>6</v>
      </c>
      <c r="D5" s="21">
        <f>SUM(D6:D14)</f>
        <v>34270</v>
      </c>
      <c r="F5" s="1"/>
    </row>
    <row r="6" spans="1:6" ht="20.100000000000001" customHeight="1" x14ac:dyDescent="0.2">
      <c r="A6" s="10"/>
      <c r="B6" s="27" t="s">
        <v>7</v>
      </c>
      <c r="C6" s="12" t="s">
        <v>8</v>
      </c>
      <c r="D6" s="13">
        <f>'[1]9.mell. önkorm.'!D6+'[1]10.mell. hivatal'!D6+'[1]11.mell. óvoda'!D6</f>
        <v>0</v>
      </c>
      <c r="F6" s="1"/>
    </row>
    <row r="7" spans="1:6" ht="20.100000000000001" customHeight="1" x14ac:dyDescent="0.2">
      <c r="A7" s="14"/>
      <c r="B7" s="11" t="s">
        <v>9</v>
      </c>
      <c r="C7" s="15" t="s">
        <v>10</v>
      </c>
      <c r="D7" s="16">
        <f>'[1]9.mell. önkorm.'!D7+'[1]10.mell. hivatal'!D7+'[1]11.mell. óvoda'!D7</f>
        <v>1271</v>
      </c>
      <c r="F7" s="1"/>
    </row>
    <row r="8" spans="1:6" ht="20.100000000000001" customHeight="1" x14ac:dyDescent="0.2">
      <c r="A8" s="14"/>
      <c r="B8" s="11" t="s">
        <v>11</v>
      </c>
      <c r="C8" s="15" t="s">
        <v>12</v>
      </c>
      <c r="D8" s="16">
        <f>'[1]9.mell. önkorm.'!D8+'[1]10.mell. hivatal'!D8+'[1]11.mell. óvoda'!D8</f>
        <v>3746</v>
      </c>
      <c r="F8" s="1"/>
    </row>
    <row r="9" spans="1:6" ht="20.100000000000001" customHeight="1" x14ac:dyDescent="0.2">
      <c r="A9" s="14"/>
      <c r="B9" s="11" t="s">
        <v>13</v>
      </c>
      <c r="C9" s="15" t="s">
        <v>14</v>
      </c>
      <c r="D9" s="16">
        <f>'[1]9.mell. önkorm.'!D9+'[1]10.mell. hivatal'!D9+'[1]11.mell. óvoda'!D9</f>
        <v>17523</v>
      </c>
      <c r="F9" s="1"/>
    </row>
    <row r="10" spans="1:6" ht="20.100000000000001" customHeight="1" x14ac:dyDescent="0.2">
      <c r="A10" s="14"/>
      <c r="B10" s="11" t="s">
        <v>15</v>
      </c>
      <c r="C10" s="15" t="s">
        <v>16</v>
      </c>
      <c r="D10" s="16">
        <f>'[1]9.mell. önkorm.'!D10+'[1]10.mell. hivatal'!D10+'[1]11.mell. óvoda'!D10</f>
        <v>0</v>
      </c>
      <c r="F10" s="1"/>
    </row>
    <row r="11" spans="1:6" ht="20.100000000000001" customHeight="1" x14ac:dyDescent="0.2">
      <c r="A11" s="14"/>
      <c r="B11" s="11" t="s">
        <v>17</v>
      </c>
      <c r="C11" s="15" t="s">
        <v>18</v>
      </c>
      <c r="D11" s="16">
        <f>'[1]9.mell. önkorm.'!D11+'[1]10.mell. hivatal'!D11+'[1]11.mell. óvoda'!D11</f>
        <v>11730</v>
      </c>
      <c r="F11" s="1"/>
    </row>
    <row r="12" spans="1:6" ht="20.100000000000001" customHeight="1" x14ac:dyDescent="0.2">
      <c r="A12" s="14"/>
      <c r="B12" s="11" t="s">
        <v>19</v>
      </c>
      <c r="C12" s="15" t="s">
        <v>20</v>
      </c>
      <c r="D12" s="16">
        <f>'[1]9.mell. önkorm.'!D12+'[1]10.mell. hivatal'!D12+'[1]11.mell. óvoda'!D12</f>
        <v>0</v>
      </c>
      <c r="F12" s="1"/>
    </row>
    <row r="13" spans="1:6" ht="20.100000000000001" customHeight="1" x14ac:dyDescent="0.2">
      <c r="A13" s="14"/>
      <c r="B13" s="11" t="s">
        <v>21</v>
      </c>
      <c r="C13" s="15" t="s">
        <v>22</v>
      </c>
      <c r="D13" s="16">
        <f>'[1]9.mell. önkorm.'!D13+'[1]10.mell. hivatal'!D13+'[1]11.mell. óvoda'!D13</f>
        <v>0</v>
      </c>
      <c r="F13" s="1"/>
    </row>
    <row r="14" spans="1:6" ht="20.100000000000001" customHeight="1" thickBot="1" x14ac:dyDescent="0.25">
      <c r="A14" s="3"/>
      <c r="B14" s="99" t="s">
        <v>23</v>
      </c>
      <c r="C14" s="100" t="s">
        <v>24</v>
      </c>
      <c r="D14" s="101">
        <f>'[1]9.mell. önkorm.'!D14+'[1]10.mell. hivatal'!D14+'[1]11.mell. óvoda'!D14</f>
        <v>0</v>
      </c>
      <c r="F14" s="1"/>
    </row>
    <row r="15" spans="1:6" ht="20.100000000000001" customHeight="1" thickBot="1" x14ac:dyDescent="0.25">
      <c r="A15" s="6" t="s">
        <v>25</v>
      </c>
      <c r="B15" s="7"/>
      <c r="C15" s="8" t="s">
        <v>26</v>
      </c>
      <c r="D15" s="21">
        <f>SUM(D16:D19)</f>
        <v>28584</v>
      </c>
      <c r="F15" s="1"/>
    </row>
    <row r="16" spans="1:6" ht="20.100000000000001" customHeight="1" x14ac:dyDescent="0.2">
      <c r="A16" s="10"/>
      <c r="B16" s="27" t="s">
        <v>27</v>
      </c>
      <c r="C16" s="12" t="s">
        <v>28</v>
      </c>
      <c r="D16" s="13">
        <f>'[1]9.mell. önkorm.'!D16+'[1]10.mell. hivatal'!D16+'[1]11.mell. óvoda'!D16</f>
        <v>9791</v>
      </c>
      <c r="F16" s="1"/>
    </row>
    <row r="17" spans="1:6" ht="20.100000000000001" customHeight="1" x14ac:dyDescent="0.2">
      <c r="A17" s="14"/>
      <c r="B17" s="11" t="s">
        <v>29</v>
      </c>
      <c r="C17" s="15" t="s">
        <v>30</v>
      </c>
      <c r="D17" s="16">
        <f>'[1]9.mell. önkorm.'!D17+'[1]10.mell. hivatal'!D17+'[1]11.mell. óvoda'!D17</f>
        <v>18793</v>
      </c>
      <c r="F17" s="1"/>
    </row>
    <row r="18" spans="1:6" ht="20.100000000000001" customHeight="1" x14ac:dyDescent="0.2">
      <c r="A18" s="14"/>
      <c r="B18" s="11" t="s">
        <v>31</v>
      </c>
      <c r="C18" s="15" t="s">
        <v>32</v>
      </c>
      <c r="D18" s="16">
        <f>'[1]9.mell. önkorm.'!D18+'[1]10.mell. hivatal'!D18+'[1]11.mell. óvoda'!D18</f>
        <v>0</v>
      </c>
      <c r="F18" s="1"/>
    </row>
    <row r="19" spans="1:6" ht="20.100000000000001" customHeight="1" thickBot="1" x14ac:dyDescent="0.25">
      <c r="A19" s="3"/>
      <c r="B19" s="99" t="s">
        <v>33</v>
      </c>
      <c r="C19" s="100" t="s">
        <v>34</v>
      </c>
      <c r="D19" s="101">
        <f>'[1]9.mell. önkorm.'!D19+'[1]10.mell. hivatal'!D19+'[1]11.mell. óvoda'!D19</f>
        <v>0</v>
      </c>
      <c r="F19" s="1"/>
    </row>
    <row r="20" spans="1:6" ht="20.100000000000001" customHeight="1" thickBot="1" x14ac:dyDescent="0.25">
      <c r="A20" s="23" t="s">
        <v>35</v>
      </c>
      <c r="B20" s="24"/>
      <c r="C20" s="24" t="s">
        <v>82</v>
      </c>
      <c r="D20" s="25">
        <f>D21+D22</f>
        <v>240</v>
      </c>
      <c r="F20" s="1"/>
    </row>
    <row r="21" spans="1:6" ht="20.100000000000001" customHeight="1" x14ac:dyDescent="0.2">
      <c r="A21" s="26"/>
      <c r="B21" s="27" t="s">
        <v>37</v>
      </c>
      <c r="C21" s="28" t="s">
        <v>83</v>
      </c>
      <c r="D21" s="13">
        <f>'[1]9.mell. önkorm.'!D21+'[1]10.mell. hivatal'!D21+'[1]11.mell. óvoda'!D21</f>
        <v>240</v>
      </c>
      <c r="F21" s="1"/>
    </row>
    <row r="22" spans="1:6" ht="20.100000000000001" customHeight="1" thickBot="1" x14ac:dyDescent="0.25">
      <c r="A22" s="102"/>
      <c r="B22" s="99" t="s">
        <v>39</v>
      </c>
      <c r="C22" s="103" t="s">
        <v>40</v>
      </c>
      <c r="D22" s="104">
        <f>'[1]9.mell. önkorm.'!D22+'[1]10.mell. hivatal'!D22+'[1]11.mell. óvoda'!D22</f>
        <v>0</v>
      </c>
      <c r="F22" s="1"/>
    </row>
    <row r="23" spans="1:6" ht="20.100000000000001" customHeight="1" thickBot="1" x14ac:dyDescent="0.25">
      <c r="A23" s="23" t="s">
        <v>41</v>
      </c>
      <c r="B23" s="24"/>
      <c r="C23" s="24" t="s">
        <v>84</v>
      </c>
      <c r="D23" s="105">
        <f>'[1]9.mell. önkorm.'!D23+'[1]10.mell. hivatal'!D23+'[1]11.mell. óvoda'!D23</f>
        <v>56180</v>
      </c>
      <c r="F23" s="1"/>
    </row>
    <row r="24" spans="1:6" ht="20.100000000000001" customHeight="1" thickBot="1" x14ac:dyDescent="0.25">
      <c r="A24" s="23" t="s">
        <v>43</v>
      </c>
      <c r="B24" s="7"/>
      <c r="C24" s="24" t="s">
        <v>44</v>
      </c>
      <c r="D24" s="105">
        <f>'[1]9.mell. önkorm.'!D24+'[1]10.mell. hivatal'!D24+'[1]11.mell. óvoda'!D24</f>
        <v>0</v>
      </c>
      <c r="F24" s="1"/>
    </row>
    <row r="25" spans="1:6" ht="20.100000000000001" customHeight="1" thickBot="1" x14ac:dyDescent="0.25">
      <c r="A25" s="6" t="s">
        <v>45</v>
      </c>
      <c r="B25" s="34"/>
      <c r="C25" s="24" t="s">
        <v>46</v>
      </c>
      <c r="D25" s="35">
        <f>+D26+D27</f>
        <v>9000</v>
      </c>
      <c r="F25" s="1"/>
    </row>
    <row r="26" spans="1:6" ht="20.100000000000001" customHeight="1" x14ac:dyDescent="0.2">
      <c r="A26" s="10"/>
      <c r="B26" s="36" t="s">
        <v>47</v>
      </c>
      <c r="C26" s="28" t="s">
        <v>48</v>
      </c>
      <c r="D26" s="13">
        <f>'[1]9.mell. önkorm.'!D26+'[1]10.mell. hivatal'!D26+'[1]11.mell. óvoda'!D26</f>
        <v>9000</v>
      </c>
      <c r="F26" s="1"/>
    </row>
    <row r="27" spans="1:6" ht="20.100000000000001" customHeight="1" thickBot="1" x14ac:dyDescent="0.25">
      <c r="A27" s="3"/>
      <c r="B27" s="38" t="s">
        <v>49</v>
      </c>
      <c r="C27" s="103" t="s">
        <v>50</v>
      </c>
      <c r="D27" s="101">
        <f>'[1]9.mell. önkorm.'!D27+'[1]10.mell. hivatal'!D27+'[1]11.mell. óvoda'!D27</f>
        <v>0</v>
      </c>
      <c r="F27" s="1"/>
    </row>
    <row r="28" spans="1:6" ht="20.100000000000001" customHeight="1" thickBot="1" x14ac:dyDescent="0.25">
      <c r="A28" s="40" t="s">
        <v>51</v>
      </c>
      <c r="B28" s="41"/>
      <c r="C28" s="24" t="s">
        <v>52</v>
      </c>
      <c r="D28" s="25">
        <f>D29+D31</f>
        <v>168022</v>
      </c>
      <c r="F28" s="1"/>
    </row>
    <row r="29" spans="1:6" ht="20.100000000000001" customHeight="1" x14ac:dyDescent="0.2">
      <c r="A29" s="43"/>
      <c r="B29" s="36" t="s">
        <v>53</v>
      </c>
      <c r="C29" s="44" t="s">
        <v>54</v>
      </c>
      <c r="D29" s="45">
        <f>'[1]9.mell. önkorm.'!D29+'[1]10.mell. hivatal'!D29+'[1]11.mell. óvoda'!D29</f>
        <v>154531</v>
      </c>
      <c r="F29" s="1"/>
    </row>
    <row r="30" spans="1:6" ht="20.100000000000001" customHeight="1" x14ac:dyDescent="0.2">
      <c r="A30" s="88"/>
      <c r="B30" s="65" t="s">
        <v>55</v>
      </c>
      <c r="C30" s="89" t="s">
        <v>85</v>
      </c>
      <c r="D30" s="90">
        <v>0</v>
      </c>
      <c r="F30" s="1"/>
    </row>
    <row r="31" spans="1:6" ht="20.100000000000001" customHeight="1" thickBot="1" x14ac:dyDescent="0.25">
      <c r="A31" s="46"/>
      <c r="B31" s="47" t="s">
        <v>86</v>
      </c>
      <c r="C31" s="48" t="s">
        <v>87</v>
      </c>
      <c r="D31" s="49">
        <f>'[2]Önkormányzat bevétel'!$R$105</f>
        <v>13491</v>
      </c>
      <c r="F31" s="1"/>
    </row>
    <row r="32" spans="1:6" ht="20.100000000000001" customHeight="1" thickBot="1" x14ac:dyDescent="0.25">
      <c r="A32" s="40" t="s">
        <v>57</v>
      </c>
      <c r="B32" s="50"/>
      <c r="C32" s="51" t="s">
        <v>58</v>
      </c>
      <c r="D32" s="52">
        <f>SUM(D5,D15,D20,D23,D24,D25,D28)</f>
        <v>296296</v>
      </c>
      <c r="E32" s="53"/>
      <c r="F32" s="1"/>
    </row>
    <row r="33" spans="1:6" ht="20.100000000000001" customHeight="1" thickBot="1" x14ac:dyDescent="0.25">
      <c r="A33" s="54"/>
      <c r="B33" s="54"/>
      <c r="C33" s="55"/>
      <c r="D33" s="56"/>
    </row>
    <row r="34" spans="1:6" ht="20.100000000000001" customHeight="1" thickBot="1" x14ac:dyDescent="0.25">
      <c r="A34" s="154" t="s">
        <v>59</v>
      </c>
      <c r="B34" s="155"/>
      <c r="C34" s="155"/>
      <c r="D34" s="156"/>
    </row>
    <row r="35" spans="1:6" ht="20.100000000000001" customHeight="1" thickBot="1" x14ac:dyDescent="0.25">
      <c r="A35" s="23" t="s">
        <v>5</v>
      </c>
      <c r="B35" s="59"/>
      <c r="C35" s="60" t="s">
        <v>60</v>
      </c>
      <c r="D35" s="21">
        <f>SUM(D36:D41)</f>
        <v>266754.86497834104</v>
      </c>
      <c r="F35" s="1"/>
    </row>
    <row r="36" spans="1:6" ht="20.100000000000001" customHeight="1" x14ac:dyDescent="0.2">
      <c r="A36" s="26"/>
      <c r="B36" s="36" t="s">
        <v>7</v>
      </c>
      <c r="C36" s="12" t="s">
        <v>62</v>
      </c>
      <c r="D36" s="13">
        <f>'[1]9.mell. önkorm.'!D37+'[1]10.mell. hivatal'!D37+'[1]11.mell. óvoda'!D37</f>
        <v>100172.97200000001</v>
      </c>
      <c r="F36" s="1"/>
    </row>
    <row r="37" spans="1:6" ht="20.100000000000001" customHeight="1" x14ac:dyDescent="0.2">
      <c r="A37" s="64"/>
      <c r="B37" s="106" t="s">
        <v>61</v>
      </c>
      <c r="C37" s="15" t="s">
        <v>63</v>
      </c>
      <c r="D37" s="16">
        <f>'[1]9.mell. önkorm.'!D38+'[1]10.mell. hivatal'!D38+'[1]11.mell. óvoda'!D38</f>
        <v>26460.204474246573</v>
      </c>
      <c r="F37" s="1"/>
    </row>
    <row r="38" spans="1:6" ht="20.100000000000001" customHeight="1" x14ac:dyDescent="0.2">
      <c r="A38" s="64"/>
      <c r="B38" s="65" t="s">
        <v>11</v>
      </c>
      <c r="C38" s="15" t="s">
        <v>64</v>
      </c>
      <c r="D38" s="16">
        <f>'[1]9.mell. önkorm.'!D39+'[1]10.mell. hivatal'!D39+'[1]11.mell. óvoda'!D39</f>
        <v>95644.688504094491</v>
      </c>
      <c r="F38" s="1"/>
    </row>
    <row r="39" spans="1:6" ht="20.100000000000001" customHeight="1" x14ac:dyDescent="0.2">
      <c r="A39" s="64"/>
      <c r="B39" s="65" t="s">
        <v>13</v>
      </c>
      <c r="C39" s="15" t="s">
        <v>65</v>
      </c>
      <c r="D39" s="16">
        <f>'[1]9.mell. önkorm.'!D40+'[1]10.mell. hivatal'!D40+'[1]11.mell. óvoda'!D40</f>
        <v>12758</v>
      </c>
      <c r="F39" s="1"/>
    </row>
    <row r="40" spans="1:6" ht="20.100000000000001" customHeight="1" x14ac:dyDescent="0.2">
      <c r="A40" s="64"/>
      <c r="B40" s="65" t="s">
        <v>15</v>
      </c>
      <c r="C40" s="15" t="s">
        <v>66</v>
      </c>
      <c r="D40" s="16">
        <f>'[1]9.mell. önkorm.'!D41+'[1]10.mell. hivatal'!D41+'[1]11.mell. óvoda'!D41</f>
        <v>19977</v>
      </c>
      <c r="F40" s="1"/>
    </row>
    <row r="41" spans="1:6" ht="20.100000000000001" customHeight="1" thickBot="1" x14ac:dyDescent="0.25">
      <c r="A41" s="64"/>
      <c r="B41" s="65" t="s">
        <v>17</v>
      </c>
      <c r="C41" s="15" t="s">
        <v>68</v>
      </c>
      <c r="D41" s="16">
        <f>'[1]9.mell. önkorm.'!D42+'[1]10.mell. hivatal'!D42+'[1]11.mell. óvoda'!D42</f>
        <v>11742</v>
      </c>
      <c r="F41" s="1"/>
    </row>
    <row r="42" spans="1:6" ht="20.100000000000001" customHeight="1" thickBot="1" x14ac:dyDescent="0.25">
      <c r="A42" s="23" t="s">
        <v>25</v>
      </c>
      <c r="B42" s="59"/>
      <c r="C42" s="60" t="s">
        <v>69</v>
      </c>
      <c r="D42" s="67">
        <f>SUM(D43:D46)</f>
        <v>20247</v>
      </c>
      <c r="F42" s="1"/>
    </row>
    <row r="43" spans="1:6" ht="20.100000000000001" customHeight="1" x14ac:dyDescent="0.2">
      <c r="A43" s="26"/>
      <c r="B43" s="36" t="s">
        <v>27</v>
      </c>
      <c r="C43" s="12" t="s">
        <v>70</v>
      </c>
      <c r="D43" s="13">
        <f>'[1]9.mell. önkorm.'!D44+'[1]10.mell. hivatal'!D45+'[1]11.mell. óvoda'!D45</f>
        <v>16747</v>
      </c>
      <c r="F43" s="1"/>
    </row>
    <row r="44" spans="1:6" ht="20.100000000000001" customHeight="1" x14ac:dyDescent="0.2">
      <c r="A44" s="64"/>
      <c r="B44" s="65" t="s">
        <v>29</v>
      </c>
      <c r="C44" s="15" t="s">
        <v>71</v>
      </c>
      <c r="D44" s="16">
        <f>'[1]9.mell. önkorm.'!D45+'[1]10.mell. hivatal'!D46+'[1]11.mell. óvoda'!D46</f>
        <v>0</v>
      </c>
      <c r="F44" s="1"/>
    </row>
    <row r="45" spans="1:6" ht="20.100000000000001" customHeight="1" x14ac:dyDescent="0.2">
      <c r="A45" s="64"/>
      <c r="B45" s="65" t="s">
        <v>31</v>
      </c>
      <c r="C45" s="15" t="s">
        <v>72</v>
      </c>
      <c r="D45" s="16">
        <f>'[1]9.mell. önkorm.'!D46+'[1]10.mell. hivatal'!D47+'[1]11.mell. óvoda'!D47</f>
        <v>0</v>
      </c>
      <c r="F45" s="1"/>
    </row>
    <row r="46" spans="1:6" ht="20.100000000000001" customHeight="1" thickBot="1" x14ac:dyDescent="0.25">
      <c r="A46" s="64"/>
      <c r="B46" s="65" t="s">
        <v>33</v>
      </c>
      <c r="C46" s="15" t="s">
        <v>73</v>
      </c>
      <c r="D46" s="16">
        <f>'[1]9.mell. önkorm.'!D47+'[1]10.mell. hivatal'!D48+'[1]11.mell. óvoda'!D48</f>
        <v>3500</v>
      </c>
      <c r="F46" s="1"/>
    </row>
    <row r="47" spans="1:6" ht="20.100000000000001" customHeight="1" thickBot="1" x14ac:dyDescent="0.25">
      <c r="A47" s="23" t="s">
        <v>35</v>
      </c>
      <c r="B47" s="59"/>
      <c r="C47" s="60" t="s">
        <v>76</v>
      </c>
      <c r="D47" s="25">
        <v>0</v>
      </c>
      <c r="F47" s="1"/>
    </row>
    <row r="48" spans="1:6" ht="20.100000000000001" customHeight="1" thickBot="1" x14ac:dyDescent="0.25">
      <c r="A48" s="91" t="s">
        <v>41</v>
      </c>
      <c r="B48" s="59"/>
      <c r="C48" s="60" t="s">
        <v>89</v>
      </c>
      <c r="D48" s="25">
        <f>D49+D50</f>
        <v>9294</v>
      </c>
      <c r="F48" s="1"/>
    </row>
    <row r="49" spans="1:6" ht="20.100000000000001" customHeight="1" x14ac:dyDescent="0.2">
      <c r="A49" s="93"/>
      <c r="B49" s="68" t="s">
        <v>90</v>
      </c>
      <c r="C49" s="94" t="s">
        <v>91</v>
      </c>
      <c r="D49" s="107">
        <f>'[1]9.mell. önkorm.'!D50</f>
        <v>9294</v>
      </c>
      <c r="F49" s="1"/>
    </row>
    <row r="50" spans="1:6" ht="20.100000000000001" customHeight="1" thickBot="1" x14ac:dyDescent="0.25">
      <c r="A50" s="97"/>
      <c r="B50" s="65" t="s">
        <v>92</v>
      </c>
      <c r="C50" s="98" t="s">
        <v>93</v>
      </c>
      <c r="D50" s="16">
        <v>0</v>
      </c>
      <c r="F50" s="1"/>
    </row>
    <row r="51" spans="1:6" ht="20.100000000000001" customHeight="1" thickBot="1" x14ac:dyDescent="0.25">
      <c r="A51" s="69" t="s">
        <v>41</v>
      </c>
      <c r="B51" s="70"/>
      <c r="C51" s="71" t="s">
        <v>77</v>
      </c>
      <c r="D51" s="72">
        <f>+D35+D42+D47+D48</f>
        <v>296295.86497834104</v>
      </c>
      <c r="F51" s="1"/>
    </row>
    <row r="52" spans="1:6" ht="20.100000000000001" customHeight="1" thickTop="1" thickBot="1" x14ac:dyDescent="0.25">
      <c r="A52" s="73"/>
      <c r="B52" s="74"/>
      <c r="C52" s="74"/>
      <c r="D52" s="75"/>
    </row>
    <row r="53" spans="1:6" ht="20.100000000000001" customHeight="1" thickTop="1" thickBot="1" x14ac:dyDescent="0.25">
      <c r="A53" s="76" t="s">
        <v>78</v>
      </c>
      <c r="B53" s="77"/>
      <c r="C53" s="78"/>
      <c r="D53" s="108">
        <v>35</v>
      </c>
    </row>
    <row r="54" spans="1:6" ht="20.100000000000001" customHeight="1" thickBot="1" x14ac:dyDescent="0.25">
      <c r="A54" s="145" t="s">
        <v>79</v>
      </c>
      <c r="B54" s="146"/>
      <c r="C54" s="147"/>
      <c r="D54" s="13">
        <f>'[1]9.mell. önkorm.'!D55+'[1]10.mell. hivatal'!D54+'[1]11.mell. óvoda'!D54</f>
        <v>0</v>
      </c>
    </row>
    <row r="55" spans="1:6" ht="20.100000000000001" customHeight="1" thickBot="1" x14ac:dyDescent="0.25">
      <c r="A55" s="81" t="s">
        <v>80</v>
      </c>
      <c r="B55" s="82"/>
      <c r="C55" s="83"/>
      <c r="D55" s="109">
        <f>'[1]9.mell. önkorm.'!D56+'[1]10.mell. hivatal'!D55+'[1]11.mell. óvoda'!D55</f>
        <v>6</v>
      </c>
    </row>
    <row r="56" spans="1:6" ht="13.5" thickTop="1" x14ac:dyDescent="0.2">
      <c r="A56" s="85"/>
      <c r="B56" s="86"/>
      <c r="C56" s="86"/>
      <c r="D56" s="87"/>
    </row>
    <row r="57" spans="1:6" x14ac:dyDescent="0.2">
      <c r="A57" s="85"/>
      <c r="B57" s="86"/>
      <c r="C57" s="86"/>
      <c r="D57" s="87"/>
    </row>
  </sheetData>
  <mergeCells count="6">
    <mergeCell ref="A54:C54"/>
    <mergeCell ref="A1:C1"/>
    <mergeCell ref="D1:D2"/>
    <mergeCell ref="A2:B2"/>
    <mergeCell ref="A4:D4"/>
    <mergeCell ref="A34:D34"/>
  </mergeCells>
  <pageMargins left="0.39370078740157483" right="0.39370078740157483" top="1.75" bottom="0.98425196850393704" header="0.31496062992125984" footer="0.51181102362204722"/>
  <pageSetup paperSize="9" orientation="portrait" r:id="rId1"/>
  <headerFooter alignWithMargins="0">
    <oddHeader>&amp;C
ÖNKORMÁNYZAT NETTÓ ÖSSZESEN
bevételek és kiadások
2015.&amp;R&amp;"Arial,Dőlt"8. melléklet 
az 1/2015. (II.24.) önkormányzati rendelethez  
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64"/>
  <sheetViews>
    <sheetView view="pageLayout" zoomScaleNormal="100" workbookViewId="0">
      <selection activeCell="D67" sqref="D67"/>
    </sheetView>
  </sheetViews>
  <sheetFormatPr defaultRowHeight="12.75" x14ac:dyDescent="0.2"/>
  <cols>
    <col min="1" max="2" width="7.7109375" customWidth="1"/>
    <col min="3" max="3" width="60.7109375" customWidth="1"/>
    <col min="4" max="4" width="15.7109375" style="1" customWidth="1"/>
    <col min="5" max="5" width="8.7109375" style="1" customWidth="1"/>
    <col min="6" max="13" width="8.7109375" customWidth="1"/>
  </cols>
  <sheetData>
    <row r="1" spans="1:6" ht="20.100000000000001" customHeight="1" thickTop="1" x14ac:dyDescent="0.2">
      <c r="A1" s="157" t="s">
        <v>0</v>
      </c>
      <c r="B1" s="158"/>
      <c r="C1" s="158"/>
      <c r="D1" s="159" t="s">
        <v>1</v>
      </c>
    </row>
    <row r="2" spans="1:6" ht="20.100000000000001" customHeight="1" x14ac:dyDescent="0.2">
      <c r="A2" s="152" t="s">
        <v>2</v>
      </c>
      <c r="B2" s="153"/>
      <c r="C2" s="2" t="s">
        <v>3</v>
      </c>
      <c r="D2" s="151"/>
    </row>
    <row r="3" spans="1:6" ht="20.100000000000001" customHeight="1" thickBot="1" x14ac:dyDescent="0.25">
      <c r="A3" s="3">
        <v>1</v>
      </c>
      <c r="B3" s="4">
        <v>2</v>
      </c>
      <c r="C3" s="4">
        <v>3</v>
      </c>
      <c r="D3" s="5">
        <v>4</v>
      </c>
    </row>
    <row r="4" spans="1:6" ht="20.100000000000001" customHeight="1" thickBot="1" x14ac:dyDescent="0.25">
      <c r="A4" s="154" t="s">
        <v>4</v>
      </c>
      <c r="B4" s="155"/>
      <c r="C4" s="155"/>
      <c r="D4" s="156"/>
    </row>
    <row r="5" spans="1:6" ht="20.100000000000001" customHeight="1" thickBot="1" x14ac:dyDescent="0.25">
      <c r="A5" s="6" t="s">
        <v>5</v>
      </c>
      <c r="B5" s="7"/>
      <c r="C5" s="8" t="s">
        <v>6</v>
      </c>
      <c r="D5" s="9">
        <f>SUM(D6:D14)</f>
        <v>15244</v>
      </c>
      <c r="F5" s="1"/>
    </row>
    <row r="6" spans="1:6" ht="20.100000000000001" customHeight="1" x14ac:dyDescent="0.2">
      <c r="A6" s="10"/>
      <c r="B6" s="11" t="s">
        <v>7</v>
      </c>
      <c r="C6" s="12" t="s">
        <v>8</v>
      </c>
      <c r="D6" s="13"/>
      <c r="F6" s="1"/>
    </row>
    <row r="7" spans="1:6" ht="20.100000000000001" customHeight="1" x14ac:dyDescent="0.2">
      <c r="A7" s="14"/>
      <c r="B7" s="11" t="s">
        <v>9</v>
      </c>
      <c r="C7" s="15" t="s">
        <v>10</v>
      </c>
      <c r="D7" s="16">
        <f>'[2]Önkormányzat bevétel'!$R$65+'[2]Önkormányzat bevétel'!$R$66+'[2]Önkormányzat bevétel'!$R$67+'[2]Önkormányzat bevétel'!$R$70</f>
        <v>612</v>
      </c>
      <c r="F7" s="1"/>
    </row>
    <row r="8" spans="1:6" ht="20.100000000000001" customHeight="1" x14ac:dyDescent="0.2">
      <c r="A8" s="14"/>
      <c r="B8" s="11" t="s">
        <v>11</v>
      </c>
      <c r="C8" s="15" t="s">
        <v>12</v>
      </c>
      <c r="D8" s="16">
        <f>'[2]Önkormányzat bevétel'!$R$61</f>
        <v>1171</v>
      </c>
      <c r="F8" s="1"/>
    </row>
    <row r="9" spans="1:6" ht="20.100000000000001" customHeight="1" x14ac:dyDescent="0.2">
      <c r="A9" s="14"/>
      <c r="B9" s="11" t="s">
        <v>13</v>
      </c>
      <c r="C9" s="15" t="s">
        <v>14</v>
      </c>
      <c r="D9" s="16">
        <f>'[2]Önkormányzat bevétel'!$R$74</f>
        <v>8080</v>
      </c>
      <c r="F9" s="1"/>
    </row>
    <row r="10" spans="1:6" ht="20.100000000000001" customHeight="1" x14ac:dyDescent="0.2">
      <c r="A10" s="14"/>
      <c r="B10" s="11" t="s">
        <v>15</v>
      </c>
      <c r="C10" s="17" t="s">
        <v>16</v>
      </c>
      <c r="D10" s="16">
        <v>0</v>
      </c>
      <c r="F10" s="1"/>
    </row>
    <row r="11" spans="1:6" ht="20.100000000000001" customHeight="1" x14ac:dyDescent="0.2">
      <c r="A11" s="18"/>
      <c r="B11" s="11" t="s">
        <v>17</v>
      </c>
      <c r="C11" s="15" t="s">
        <v>18</v>
      </c>
      <c r="D11" s="19">
        <f>'[2]Önkormányzat bevétel'!$R$82+'[2]Önkormányzat bevétel'!$R$94</f>
        <v>5381</v>
      </c>
      <c r="F11" s="1"/>
    </row>
    <row r="12" spans="1:6" ht="20.100000000000001" customHeight="1" x14ac:dyDescent="0.2">
      <c r="A12" s="14"/>
      <c r="B12" s="11" t="s">
        <v>19</v>
      </c>
      <c r="C12" s="15" t="s">
        <v>20</v>
      </c>
      <c r="D12" s="16">
        <v>0</v>
      </c>
      <c r="F12" s="1"/>
    </row>
    <row r="13" spans="1:6" ht="20.100000000000001" customHeight="1" x14ac:dyDescent="0.2">
      <c r="A13" s="14"/>
      <c r="B13" s="11" t="s">
        <v>21</v>
      </c>
      <c r="C13" s="15" t="s">
        <v>22</v>
      </c>
      <c r="D13" s="16">
        <v>0</v>
      </c>
      <c r="F13" s="1"/>
    </row>
    <row r="14" spans="1:6" ht="20.100000000000001" customHeight="1" thickBot="1" x14ac:dyDescent="0.25">
      <c r="A14" s="18"/>
      <c r="B14" s="20" t="s">
        <v>23</v>
      </c>
      <c r="C14" s="17" t="s">
        <v>81</v>
      </c>
      <c r="D14" s="19"/>
      <c r="F14" s="1"/>
    </row>
    <row r="15" spans="1:6" ht="20.100000000000001" customHeight="1" thickBot="1" x14ac:dyDescent="0.25">
      <c r="A15" s="6" t="s">
        <v>25</v>
      </c>
      <c r="B15" s="7"/>
      <c r="C15" s="8" t="s">
        <v>26</v>
      </c>
      <c r="D15" s="21">
        <f>SUM(D16:D19)</f>
        <v>28584</v>
      </c>
      <c r="F15" s="1"/>
    </row>
    <row r="16" spans="1:6" ht="20.100000000000001" customHeight="1" x14ac:dyDescent="0.2">
      <c r="A16" s="14"/>
      <c r="B16" s="11" t="s">
        <v>27</v>
      </c>
      <c r="C16" s="22" t="s">
        <v>28</v>
      </c>
      <c r="D16" s="16">
        <f>'[2]Önkormányzat bevétel'!$R$34</f>
        <v>9791</v>
      </c>
      <c r="F16" s="1"/>
    </row>
    <row r="17" spans="1:6" ht="20.100000000000001" customHeight="1" x14ac:dyDescent="0.2">
      <c r="A17" s="14"/>
      <c r="B17" s="11" t="s">
        <v>29</v>
      </c>
      <c r="C17" s="15" t="s">
        <v>30</v>
      </c>
      <c r="D17" s="16">
        <f>'[2]Önkormányzat bevétel'!$R$100</f>
        <v>18793</v>
      </c>
      <c r="F17" s="1"/>
    </row>
    <row r="18" spans="1:6" ht="20.100000000000001" customHeight="1" x14ac:dyDescent="0.2">
      <c r="A18" s="14"/>
      <c r="B18" s="11" t="s">
        <v>31</v>
      </c>
      <c r="C18" s="15" t="s">
        <v>32</v>
      </c>
      <c r="D18" s="16">
        <v>0</v>
      </c>
      <c r="F18" s="1"/>
    </row>
    <row r="19" spans="1:6" ht="20.100000000000001" customHeight="1" thickBot="1" x14ac:dyDescent="0.25">
      <c r="A19" s="14"/>
      <c r="B19" s="11" t="s">
        <v>33</v>
      </c>
      <c r="C19" s="15" t="s">
        <v>34</v>
      </c>
      <c r="D19" s="16">
        <v>0</v>
      </c>
      <c r="F19" s="1"/>
    </row>
    <row r="20" spans="1:6" ht="20.100000000000001" customHeight="1" thickBot="1" x14ac:dyDescent="0.25">
      <c r="A20" s="23" t="s">
        <v>35</v>
      </c>
      <c r="B20" s="24"/>
      <c r="C20" s="24" t="s">
        <v>82</v>
      </c>
      <c r="D20" s="25">
        <f>D21+D22</f>
        <v>0</v>
      </c>
      <c r="F20" s="1"/>
    </row>
    <row r="21" spans="1:6" ht="20.100000000000001" customHeight="1" x14ac:dyDescent="0.2">
      <c r="A21" s="26"/>
      <c r="B21" s="27" t="s">
        <v>37</v>
      </c>
      <c r="C21" s="28" t="s">
        <v>83</v>
      </c>
      <c r="D21" s="29">
        <v>0</v>
      </c>
      <c r="F21" s="1"/>
    </row>
    <row r="22" spans="1:6" ht="20.100000000000001" customHeight="1" thickBot="1" x14ac:dyDescent="0.25">
      <c r="A22" s="30"/>
      <c r="B22" s="31" t="s">
        <v>39</v>
      </c>
      <c r="C22" s="32" t="s">
        <v>40</v>
      </c>
      <c r="D22" s="33">
        <v>0</v>
      </c>
      <c r="F22" s="1"/>
    </row>
    <row r="23" spans="1:6" ht="20.100000000000001" customHeight="1" thickBot="1" x14ac:dyDescent="0.25">
      <c r="A23" s="23" t="s">
        <v>41</v>
      </c>
      <c r="B23" s="24"/>
      <c r="C23" s="24" t="s">
        <v>84</v>
      </c>
      <c r="D23" s="25">
        <f>'[2]Önkormányzat bevétel'!$R$41</f>
        <v>56180</v>
      </c>
      <c r="F23" s="1"/>
    </row>
    <row r="24" spans="1:6" ht="20.100000000000001" customHeight="1" thickBot="1" x14ac:dyDescent="0.25">
      <c r="A24" s="23" t="s">
        <v>43</v>
      </c>
      <c r="B24" s="7"/>
      <c r="C24" s="24" t="s">
        <v>44</v>
      </c>
      <c r="D24" s="25">
        <v>0</v>
      </c>
      <c r="F24" s="1"/>
    </row>
    <row r="25" spans="1:6" ht="20.100000000000001" customHeight="1" thickBot="1" x14ac:dyDescent="0.25">
      <c r="A25" s="6" t="s">
        <v>45</v>
      </c>
      <c r="B25" s="34"/>
      <c r="C25" s="24" t="s">
        <v>46</v>
      </c>
      <c r="D25" s="35">
        <f>+D26+D27</f>
        <v>9000</v>
      </c>
      <c r="F25" s="1"/>
    </row>
    <row r="26" spans="1:6" ht="20.100000000000001" customHeight="1" x14ac:dyDescent="0.2">
      <c r="A26" s="10"/>
      <c r="B26" s="36" t="s">
        <v>47</v>
      </c>
      <c r="C26" s="28" t="s">
        <v>48</v>
      </c>
      <c r="D26" s="37">
        <f>'[2]Önkormányzat bevétel'!$R$107</f>
        <v>9000</v>
      </c>
      <c r="F26" s="1"/>
    </row>
    <row r="27" spans="1:6" ht="20.100000000000001" customHeight="1" thickBot="1" x14ac:dyDescent="0.25">
      <c r="A27" s="3"/>
      <c r="B27" s="38" t="s">
        <v>49</v>
      </c>
      <c r="C27" s="32" t="s">
        <v>50</v>
      </c>
      <c r="D27" s="39">
        <v>0</v>
      </c>
      <c r="F27" s="1"/>
    </row>
    <row r="28" spans="1:6" ht="20.100000000000001" customHeight="1" thickBot="1" x14ac:dyDescent="0.25">
      <c r="A28" s="40" t="s">
        <v>51</v>
      </c>
      <c r="B28" s="41"/>
      <c r="C28" s="24" t="s">
        <v>52</v>
      </c>
      <c r="D28" s="25">
        <f>D29+D31+D30</f>
        <v>168022</v>
      </c>
      <c r="F28" s="1"/>
    </row>
    <row r="29" spans="1:6" ht="20.100000000000001" customHeight="1" x14ac:dyDescent="0.2">
      <c r="A29" s="43"/>
      <c r="B29" s="36" t="s">
        <v>53</v>
      </c>
      <c r="C29" s="44" t="s">
        <v>54</v>
      </c>
      <c r="D29" s="45">
        <f>'[2]Önkormányzat bevétel'!$D$111-'[2]Hivatal bevétel'!$G$5-'[2]Óvoda bevétel'!$I$5</f>
        <v>39883</v>
      </c>
      <c r="F29" s="1"/>
    </row>
    <row r="30" spans="1:6" ht="20.100000000000001" customHeight="1" x14ac:dyDescent="0.2">
      <c r="A30" s="88"/>
      <c r="B30" s="65" t="s">
        <v>55</v>
      </c>
      <c r="C30" s="89" t="s">
        <v>85</v>
      </c>
      <c r="D30" s="90">
        <f>'[2]Hivatal bevétel'!$G$5+'[2]Óvoda bevétel'!$I$5</f>
        <v>114648</v>
      </c>
      <c r="F30" s="1"/>
    </row>
    <row r="31" spans="1:6" ht="20.100000000000001" customHeight="1" thickBot="1" x14ac:dyDescent="0.25">
      <c r="A31" s="46"/>
      <c r="B31" s="47" t="s">
        <v>86</v>
      </c>
      <c r="C31" s="48" t="s">
        <v>87</v>
      </c>
      <c r="D31" s="49">
        <f>'[2]Önkormányzat bevétel'!$R$105</f>
        <v>13491</v>
      </c>
      <c r="F31" s="1"/>
    </row>
    <row r="32" spans="1:6" ht="20.100000000000001" customHeight="1" thickBot="1" x14ac:dyDescent="0.25">
      <c r="A32" s="40" t="s">
        <v>57</v>
      </c>
      <c r="B32" s="50"/>
      <c r="C32" s="51" t="s">
        <v>58</v>
      </c>
      <c r="D32" s="52">
        <f>SUM(D5,D15,D20,D23,D24,D25,D28)</f>
        <v>277030</v>
      </c>
      <c r="E32" s="53"/>
      <c r="F32" s="1"/>
    </row>
    <row r="33" spans="1:6" ht="20.100000000000001" customHeight="1" x14ac:dyDescent="0.2">
      <c r="A33" s="54"/>
      <c r="B33" s="54"/>
      <c r="C33" s="55"/>
      <c r="D33" s="56"/>
    </row>
    <row r="34" spans="1:6" ht="20.100000000000001" customHeight="1" thickBot="1" x14ac:dyDescent="0.25">
      <c r="A34" s="57"/>
      <c r="B34" s="57"/>
      <c r="C34" s="58"/>
      <c r="D34" s="53"/>
    </row>
    <row r="35" spans="1:6" ht="20.100000000000001" customHeight="1" thickBot="1" x14ac:dyDescent="0.25">
      <c r="A35" s="154" t="s">
        <v>59</v>
      </c>
      <c r="B35" s="155"/>
      <c r="C35" s="155"/>
      <c r="D35" s="156"/>
    </row>
    <row r="36" spans="1:6" ht="20.100000000000001" customHeight="1" thickBot="1" x14ac:dyDescent="0.25">
      <c r="A36" s="23" t="s">
        <v>5</v>
      </c>
      <c r="B36" s="59"/>
      <c r="C36" s="60" t="s">
        <v>60</v>
      </c>
      <c r="D36" s="21">
        <f>SUM(D37:D42)</f>
        <v>127037</v>
      </c>
      <c r="F36" s="1"/>
    </row>
    <row r="37" spans="1:6" ht="20.100000000000001" customHeight="1" x14ac:dyDescent="0.2">
      <c r="A37" s="61"/>
      <c r="B37" s="62" t="s">
        <v>61</v>
      </c>
      <c r="C37" s="22" t="s">
        <v>62</v>
      </c>
      <c r="D37" s="63">
        <f>'[2]Önkormányzat kiadás'!$Z$5</f>
        <v>23453</v>
      </c>
      <c r="F37" s="1"/>
    </row>
    <row r="38" spans="1:6" ht="20.100000000000001" customHeight="1" x14ac:dyDescent="0.2">
      <c r="A38" s="64"/>
      <c r="B38" s="65" t="s">
        <v>9</v>
      </c>
      <c r="C38" s="15" t="s">
        <v>63</v>
      </c>
      <c r="D38" s="66">
        <f>'[2]Önkormányzat kiadás'!$Z$19</f>
        <v>5314</v>
      </c>
      <c r="F38" s="1"/>
    </row>
    <row r="39" spans="1:6" ht="20.100000000000001" customHeight="1" x14ac:dyDescent="0.2">
      <c r="A39" s="64"/>
      <c r="B39" s="65" t="s">
        <v>11</v>
      </c>
      <c r="C39" s="15" t="s">
        <v>64</v>
      </c>
      <c r="D39" s="66">
        <f>'[2]Önkormányzat kiadás'!$Z$25</f>
        <v>57454</v>
      </c>
      <c r="F39" s="1"/>
    </row>
    <row r="40" spans="1:6" ht="20.100000000000001" customHeight="1" x14ac:dyDescent="0.2">
      <c r="A40" s="64"/>
      <c r="B40" s="65" t="s">
        <v>13</v>
      </c>
      <c r="C40" s="15" t="s">
        <v>65</v>
      </c>
      <c r="D40" s="66">
        <f>'[2]Önkormányzat kiadás'!$Z$129</f>
        <v>9097</v>
      </c>
      <c r="F40" s="1"/>
    </row>
    <row r="41" spans="1:6" ht="20.100000000000001" customHeight="1" x14ac:dyDescent="0.2">
      <c r="A41" s="64"/>
      <c r="B41" s="65" t="s">
        <v>15</v>
      </c>
      <c r="C41" s="15" t="s">
        <v>66</v>
      </c>
      <c r="D41" s="66">
        <f>'[2]Önkormányzat kiadás'!$Z$138-'[2]Önkormányzat kiadás'!$Z$157-'[2]Önkormányzat kiadás'!$Z$159</f>
        <v>19977</v>
      </c>
      <c r="F41" s="1"/>
    </row>
    <row r="42" spans="1:6" ht="20.100000000000001" customHeight="1" thickBot="1" x14ac:dyDescent="0.25">
      <c r="A42" s="64"/>
      <c r="B42" s="65" t="s">
        <v>17</v>
      </c>
      <c r="C42" s="15" t="s">
        <v>88</v>
      </c>
      <c r="D42" s="66">
        <f>'[2]Önkormányzat kiadás'!$Z$157+'[2]Önkormányzat kiadás'!$Z$159</f>
        <v>11742</v>
      </c>
      <c r="F42" s="1"/>
    </row>
    <row r="43" spans="1:6" ht="20.100000000000001" customHeight="1" thickBot="1" x14ac:dyDescent="0.25">
      <c r="A43" s="23" t="s">
        <v>25</v>
      </c>
      <c r="B43" s="59"/>
      <c r="C43" s="60" t="s">
        <v>69</v>
      </c>
      <c r="D43" s="67">
        <f>SUM(D44:D47)</f>
        <v>19947</v>
      </c>
      <c r="F43" s="1"/>
    </row>
    <row r="44" spans="1:6" ht="20.100000000000001" customHeight="1" x14ac:dyDescent="0.2">
      <c r="A44" s="61"/>
      <c r="B44" s="68" t="s">
        <v>27</v>
      </c>
      <c r="C44" s="22" t="s">
        <v>70</v>
      </c>
      <c r="D44" s="63">
        <f>'[2]Önkormányzat kiadás'!$Z$161</f>
        <v>16447</v>
      </c>
      <c r="F44" s="1"/>
    </row>
    <row r="45" spans="1:6" ht="20.100000000000001" customHeight="1" x14ac:dyDescent="0.2">
      <c r="A45" s="64"/>
      <c r="B45" s="65" t="s">
        <v>29</v>
      </c>
      <c r="C45" s="15" t="s">
        <v>71</v>
      </c>
      <c r="D45" s="66">
        <v>0</v>
      </c>
      <c r="F45" s="1"/>
    </row>
    <row r="46" spans="1:6" ht="20.100000000000001" customHeight="1" x14ac:dyDescent="0.2">
      <c r="A46" s="64"/>
      <c r="B46" s="65" t="s">
        <v>31</v>
      </c>
      <c r="C46" s="15" t="s">
        <v>72</v>
      </c>
      <c r="D46" s="66">
        <v>0</v>
      </c>
      <c r="F46" s="1"/>
    </row>
    <row r="47" spans="1:6" ht="20.100000000000001" customHeight="1" thickBot="1" x14ac:dyDescent="0.25">
      <c r="A47" s="64"/>
      <c r="B47" s="65" t="s">
        <v>33</v>
      </c>
      <c r="C47" s="15" t="s">
        <v>73</v>
      </c>
      <c r="D47" s="66">
        <f>'[2]Önkormányzat kiadás'!$Z$186</f>
        <v>3500</v>
      </c>
      <c r="F47" s="1"/>
    </row>
    <row r="48" spans="1:6" ht="20.100000000000001" customHeight="1" thickBot="1" x14ac:dyDescent="0.25">
      <c r="A48" s="23" t="s">
        <v>35</v>
      </c>
      <c r="B48" s="59"/>
      <c r="C48" s="60" t="s">
        <v>76</v>
      </c>
      <c r="D48" s="25">
        <v>0</v>
      </c>
      <c r="F48" s="1"/>
    </row>
    <row r="49" spans="1:6" ht="20.100000000000001" customHeight="1" thickBot="1" x14ac:dyDescent="0.25">
      <c r="A49" s="91" t="s">
        <v>41</v>
      </c>
      <c r="B49" s="59"/>
      <c r="C49" s="60" t="s">
        <v>89</v>
      </c>
      <c r="D49" s="92">
        <f>D50+D51</f>
        <v>130046</v>
      </c>
      <c r="F49" s="1"/>
    </row>
    <row r="50" spans="1:6" s="96" customFormat="1" ht="20.100000000000001" customHeight="1" x14ac:dyDescent="0.2">
      <c r="A50" s="93"/>
      <c r="B50" s="68" t="s">
        <v>90</v>
      </c>
      <c r="C50" s="94" t="s">
        <v>91</v>
      </c>
      <c r="D50" s="29">
        <f>'[2]Önkormányzat kiadás'!$Z$193</f>
        <v>9294</v>
      </c>
      <c r="E50" s="95"/>
      <c r="F50" s="95"/>
    </row>
    <row r="51" spans="1:6" s="96" customFormat="1" ht="20.100000000000001" customHeight="1" thickBot="1" x14ac:dyDescent="0.25">
      <c r="A51" s="97"/>
      <c r="B51" s="65" t="s">
        <v>92</v>
      </c>
      <c r="C51" s="98" t="s">
        <v>93</v>
      </c>
      <c r="D51" s="39">
        <f>'[2]Önkormányzat kiadás'!$Z$195</f>
        <v>120752</v>
      </c>
      <c r="E51" s="95"/>
      <c r="F51" s="95"/>
    </row>
    <row r="52" spans="1:6" ht="20.100000000000001" customHeight="1" thickBot="1" x14ac:dyDescent="0.25">
      <c r="A52" s="69" t="s">
        <v>41</v>
      </c>
      <c r="B52" s="70"/>
      <c r="C52" s="71" t="s">
        <v>77</v>
      </c>
      <c r="D52" s="72">
        <f>+D36+D43+D48+D49</f>
        <v>277030</v>
      </c>
      <c r="F52" s="1"/>
    </row>
    <row r="53" spans="1:6" ht="20.100000000000001" customHeight="1" thickTop="1" thickBot="1" x14ac:dyDescent="0.25">
      <c r="A53" s="73"/>
      <c r="B53" s="74"/>
      <c r="C53" s="74"/>
      <c r="D53" s="75"/>
    </row>
    <row r="54" spans="1:6" ht="20.100000000000001" customHeight="1" thickTop="1" thickBot="1" x14ac:dyDescent="0.25">
      <c r="A54" s="76" t="s">
        <v>78</v>
      </c>
      <c r="B54" s="77"/>
      <c r="C54" s="78"/>
      <c r="D54" s="79">
        <v>5</v>
      </c>
    </row>
    <row r="55" spans="1:6" ht="20.100000000000001" customHeight="1" thickBot="1" x14ac:dyDescent="0.25">
      <c r="A55" s="145" t="s">
        <v>79</v>
      </c>
      <c r="B55" s="146"/>
      <c r="C55" s="147"/>
      <c r="D55" s="80">
        <v>0</v>
      </c>
    </row>
    <row r="56" spans="1:6" ht="20.100000000000001" customHeight="1" thickBot="1" x14ac:dyDescent="0.25">
      <c r="A56" s="81" t="s">
        <v>80</v>
      </c>
      <c r="B56" s="82"/>
      <c r="C56" s="83"/>
      <c r="D56" s="84">
        <v>6</v>
      </c>
    </row>
    <row r="57" spans="1:6" ht="13.5" thickTop="1" x14ac:dyDescent="0.2">
      <c r="A57" s="85"/>
      <c r="B57" s="86"/>
      <c r="C57" s="86"/>
      <c r="D57" s="87"/>
    </row>
    <row r="58" spans="1:6" x14ac:dyDescent="0.2">
      <c r="A58" s="85"/>
      <c r="B58" s="86"/>
      <c r="C58" s="86"/>
      <c r="D58" s="87"/>
    </row>
    <row r="59" spans="1:6" x14ac:dyDescent="0.2">
      <c r="A59" s="85"/>
      <c r="B59" s="86"/>
      <c r="C59" s="86"/>
      <c r="D59" s="87"/>
    </row>
    <row r="60" spans="1:6" x14ac:dyDescent="0.2">
      <c r="A60" s="85"/>
      <c r="B60" s="86"/>
      <c r="C60" s="86"/>
      <c r="D60" s="87"/>
    </row>
    <row r="61" spans="1:6" x14ac:dyDescent="0.2">
      <c r="A61" s="85"/>
      <c r="B61" s="86"/>
      <c r="C61" s="86"/>
      <c r="D61" s="87"/>
    </row>
    <row r="62" spans="1:6" x14ac:dyDescent="0.2">
      <c r="A62" s="85"/>
      <c r="B62" s="86"/>
      <c r="C62" s="86"/>
      <c r="D62" s="87"/>
    </row>
    <row r="63" spans="1:6" x14ac:dyDescent="0.2">
      <c r="A63" s="85"/>
      <c r="B63" s="86"/>
      <c r="C63" s="86"/>
      <c r="D63" s="87"/>
    </row>
    <row r="64" spans="1:6" x14ac:dyDescent="0.2">
      <c r="A64" s="85"/>
      <c r="B64" s="86"/>
      <c r="C64" s="86"/>
      <c r="D64" s="87"/>
    </row>
  </sheetData>
  <mergeCells count="6">
    <mergeCell ref="A55:C55"/>
    <mergeCell ref="A1:C1"/>
    <mergeCell ref="D1:D2"/>
    <mergeCell ref="A2:B2"/>
    <mergeCell ref="A4:D4"/>
    <mergeCell ref="A35:D35"/>
  </mergeCells>
  <pageMargins left="0.39370078740157483" right="0.39370078740157483" top="1.5" bottom="0.98425196850393704" header="0.31496062992125984" footer="0.51181102362204722"/>
  <pageSetup paperSize="9" orientation="portrait" r:id="rId1"/>
  <headerFooter alignWithMargins="0">
    <oddHeader>&amp;C
Önkormányzat
bevételei és kiadásai
2015.&amp;R&amp;"Arial,Dőlt"9. melléklet 
az 1/2015. (II.24.)önkormányzati rendelethez  
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63"/>
  <sheetViews>
    <sheetView tabSelected="1" view="pageLayout" zoomScaleNormal="100" workbookViewId="0">
      <selection activeCell="D54" sqref="D54"/>
    </sheetView>
  </sheetViews>
  <sheetFormatPr defaultRowHeight="12.75" x14ac:dyDescent="0.2"/>
  <cols>
    <col min="1" max="2" width="7.7109375" customWidth="1"/>
    <col min="3" max="3" width="60.7109375" customWidth="1"/>
    <col min="4" max="4" width="15.7109375" style="1" customWidth="1"/>
    <col min="5" max="5" width="8.7109375" style="1" customWidth="1"/>
    <col min="6" max="13" width="8.7109375" customWidth="1"/>
  </cols>
  <sheetData>
    <row r="1" spans="1:6" ht="20.100000000000001" customHeight="1" thickTop="1" x14ac:dyDescent="0.2">
      <c r="A1" s="157" t="s">
        <v>0</v>
      </c>
      <c r="B1" s="158"/>
      <c r="C1" s="158"/>
      <c r="D1" s="159" t="s">
        <v>1</v>
      </c>
    </row>
    <row r="2" spans="1:6" ht="20.100000000000001" customHeight="1" x14ac:dyDescent="0.2">
      <c r="A2" s="152" t="s">
        <v>2</v>
      </c>
      <c r="B2" s="153"/>
      <c r="C2" s="2" t="s">
        <v>3</v>
      </c>
      <c r="D2" s="151"/>
    </row>
    <row r="3" spans="1:6" ht="20.100000000000001" customHeight="1" thickBot="1" x14ac:dyDescent="0.25">
      <c r="A3" s="3">
        <v>1</v>
      </c>
      <c r="B3" s="4">
        <v>2</v>
      </c>
      <c r="C3" s="4">
        <v>3</v>
      </c>
      <c r="D3" s="5">
        <v>4</v>
      </c>
    </row>
    <row r="4" spans="1:6" ht="20.100000000000001" customHeight="1" thickBot="1" x14ac:dyDescent="0.25">
      <c r="A4" s="154" t="s">
        <v>4</v>
      </c>
      <c r="B4" s="155"/>
      <c r="C4" s="155"/>
      <c r="D4" s="156"/>
    </row>
    <row r="5" spans="1:6" ht="20.100000000000001" customHeight="1" thickBot="1" x14ac:dyDescent="0.25">
      <c r="A5" s="6" t="s">
        <v>5</v>
      </c>
      <c r="B5" s="7"/>
      <c r="C5" s="8" t="s">
        <v>6</v>
      </c>
      <c r="D5" s="9">
        <f>SUM(D6:D14)</f>
        <v>908</v>
      </c>
      <c r="F5" s="1"/>
    </row>
    <row r="6" spans="1:6" ht="20.100000000000001" customHeight="1" x14ac:dyDescent="0.2">
      <c r="A6" s="10"/>
      <c r="B6" s="11" t="s">
        <v>7</v>
      </c>
      <c r="C6" s="12" t="s">
        <v>8</v>
      </c>
      <c r="D6" s="13">
        <v>0</v>
      </c>
      <c r="F6" s="1"/>
    </row>
    <row r="7" spans="1:6" ht="20.100000000000001" customHeight="1" x14ac:dyDescent="0.2">
      <c r="A7" s="14"/>
      <c r="B7" s="11" t="s">
        <v>9</v>
      </c>
      <c r="C7" s="15" t="s">
        <v>10</v>
      </c>
      <c r="D7" s="16">
        <f>'[2]Hivatal bevétel'!$G$10+'[2]Hivatal bevétel'!$G$13</f>
        <v>659</v>
      </c>
      <c r="F7" s="1"/>
    </row>
    <row r="8" spans="1:6" ht="20.100000000000001" customHeight="1" x14ac:dyDescent="0.2">
      <c r="A8" s="14"/>
      <c r="B8" s="11" t="s">
        <v>11</v>
      </c>
      <c r="C8" s="15" t="s">
        <v>12</v>
      </c>
      <c r="D8" s="16">
        <v>0</v>
      </c>
      <c r="F8" s="1"/>
    </row>
    <row r="9" spans="1:6" ht="20.100000000000001" customHeight="1" x14ac:dyDescent="0.2">
      <c r="A9" s="14"/>
      <c r="B9" s="11" t="s">
        <v>13</v>
      </c>
      <c r="C9" s="15" t="s">
        <v>14</v>
      </c>
      <c r="D9" s="16">
        <v>0</v>
      </c>
      <c r="F9" s="1"/>
    </row>
    <row r="10" spans="1:6" ht="20.100000000000001" customHeight="1" x14ac:dyDescent="0.2">
      <c r="A10" s="14"/>
      <c r="B10" s="11" t="s">
        <v>15</v>
      </c>
      <c r="C10" s="17" t="s">
        <v>16</v>
      </c>
      <c r="D10" s="16">
        <v>0</v>
      </c>
      <c r="F10" s="1"/>
    </row>
    <row r="11" spans="1:6" ht="20.100000000000001" customHeight="1" x14ac:dyDescent="0.2">
      <c r="A11" s="18"/>
      <c r="B11" s="11" t="s">
        <v>17</v>
      </c>
      <c r="C11" s="15" t="s">
        <v>18</v>
      </c>
      <c r="D11" s="19">
        <f>'[2]Hivatal bevétel'!$G$15+'[2]Hivatal bevétel'!$G$19</f>
        <v>249</v>
      </c>
      <c r="F11" s="1"/>
    </row>
    <row r="12" spans="1:6" ht="20.100000000000001" customHeight="1" x14ac:dyDescent="0.2">
      <c r="A12" s="14"/>
      <c r="B12" s="11" t="s">
        <v>19</v>
      </c>
      <c r="C12" s="15" t="s">
        <v>20</v>
      </c>
      <c r="D12" s="16">
        <v>0</v>
      </c>
      <c r="F12" s="1"/>
    </row>
    <row r="13" spans="1:6" ht="20.100000000000001" customHeight="1" x14ac:dyDescent="0.2">
      <c r="A13" s="14"/>
      <c r="B13" s="11" t="s">
        <v>21</v>
      </c>
      <c r="C13" s="15" t="s">
        <v>22</v>
      </c>
      <c r="D13" s="16">
        <v>0</v>
      </c>
      <c r="F13" s="1"/>
    </row>
    <row r="14" spans="1:6" ht="20.100000000000001" customHeight="1" thickBot="1" x14ac:dyDescent="0.25">
      <c r="A14" s="18"/>
      <c r="B14" s="20" t="s">
        <v>23</v>
      </c>
      <c r="C14" s="17" t="s">
        <v>24</v>
      </c>
      <c r="D14" s="19"/>
      <c r="F14" s="1"/>
    </row>
    <row r="15" spans="1:6" ht="20.100000000000001" customHeight="1" thickBot="1" x14ac:dyDescent="0.25">
      <c r="A15" s="6" t="s">
        <v>25</v>
      </c>
      <c r="B15" s="7"/>
      <c r="C15" s="8" t="s">
        <v>26</v>
      </c>
      <c r="D15" s="21">
        <f>SUM(D16:D19)</f>
        <v>0</v>
      </c>
      <c r="F15" s="1"/>
    </row>
    <row r="16" spans="1:6" ht="20.100000000000001" customHeight="1" x14ac:dyDescent="0.2">
      <c r="A16" s="14"/>
      <c r="B16" s="11" t="s">
        <v>27</v>
      </c>
      <c r="C16" s="22" t="s">
        <v>28</v>
      </c>
      <c r="D16" s="16">
        <v>0</v>
      </c>
      <c r="F16" s="1"/>
    </row>
    <row r="17" spans="1:6" ht="20.100000000000001" customHeight="1" x14ac:dyDescent="0.2">
      <c r="A17" s="14"/>
      <c r="B17" s="11" t="s">
        <v>29</v>
      </c>
      <c r="C17" s="15" t="s">
        <v>30</v>
      </c>
      <c r="D17" s="16">
        <v>0</v>
      </c>
      <c r="F17" s="1"/>
    </row>
    <row r="18" spans="1:6" ht="20.100000000000001" customHeight="1" x14ac:dyDescent="0.2">
      <c r="A18" s="14"/>
      <c r="B18" s="11" t="s">
        <v>31</v>
      </c>
      <c r="C18" s="15" t="s">
        <v>32</v>
      </c>
      <c r="D18" s="16">
        <v>0</v>
      </c>
      <c r="F18" s="1"/>
    </row>
    <row r="19" spans="1:6" ht="20.100000000000001" customHeight="1" thickBot="1" x14ac:dyDescent="0.25">
      <c r="A19" s="14"/>
      <c r="B19" s="11" t="s">
        <v>33</v>
      </c>
      <c r="C19" s="15" t="s">
        <v>34</v>
      </c>
      <c r="D19" s="16">
        <v>0</v>
      </c>
      <c r="F19" s="1"/>
    </row>
    <row r="20" spans="1:6" ht="20.100000000000001" customHeight="1" thickBot="1" x14ac:dyDescent="0.25">
      <c r="A20" s="23" t="s">
        <v>35</v>
      </c>
      <c r="B20" s="24"/>
      <c r="C20" s="24" t="s">
        <v>36</v>
      </c>
      <c r="D20" s="25">
        <f>D21+D22</f>
        <v>240</v>
      </c>
      <c r="F20" s="1"/>
    </row>
    <row r="21" spans="1:6" ht="20.100000000000001" customHeight="1" x14ac:dyDescent="0.2">
      <c r="A21" s="26"/>
      <c r="B21" s="27" t="s">
        <v>37</v>
      </c>
      <c r="C21" s="28" t="s">
        <v>38</v>
      </c>
      <c r="D21" s="29">
        <f>'[2]Hivatal bevétel'!$G$22</f>
        <v>240</v>
      </c>
      <c r="F21" s="1"/>
    </row>
    <row r="22" spans="1:6" ht="20.100000000000001" customHeight="1" thickBot="1" x14ac:dyDescent="0.25">
      <c r="A22" s="30"/>
      <c r="B22" s="31" t="s">
        <v>39</v>
      </c>
      <c r="C22" s="32" t="s">
        <v>40</v>
      </c>
      <c r="D22" s="33">
        <v>0</v>
      </c>
      <c r="F22" s="1"/>
    </row>
    <row r="23" spans="1:6" ht="20.100000000000001" customHeight="1" thickBot="1" x14ac:dyDescent="0.25">
      <c r="A23" s="23" t="s">
        <v>41</v>
      </c>
      <c r="B23" s="24"/>
      <c r="C23" s="24" t="s">
        <v>42</v>
      </c>
      <c r="D23" s="25">
        <v>0</v>
      </c>
      <c r="F23" s="1"/>
    </row>
    <row r="24" spans="1:6" ht="20.100000000000001" customHeight="1" thickBot="1" x14ac:dyDescent="0.25">
      <c r="A24" s="23" t="s">
        <v>43</v>
      </c>
      <c r="B24" s="7"/>
      <c r="C24" s="24" t="s">
        <v>44</v>
      </c>
      <c r="D24" s="25">
        <v>0</v>
      </c>
      <c r="F24" s="1"/>
    </row>
    <row r="25" spans="1:6" ht="20.100000000000001" customHeight="1" thickBot="1" x14ac:dyDescent="0.25">
      <c r="A25" s="6" t="s">
        <v>45</v>
      </c>
      <c r="B25" s="34"/>
      <c r="C25" s="24" t="s">
        <v>46</v>
      </c>
      <c r="D25" s="35">
        <f>+D26+D27</f>
        <v>0</v>
      </c>
      <c r="F25" s="1"/>
    </row>
    <row r="26" spans="1:6" ht="20.100000000000001" customHeight="1" x14ac:dyDescent="0.2">
      <c r="A26" s="10"/>
      <c r="B26" s="36" t="s">
        <v>47</v>
      </c>
      <c r="C26" s="28" t="s">
        <v>48</v>
      </c>
      <c r="D26" s="37">
        <v>0</v>
      </c>
      <c r="F26" s="1"/>
    </row>
    <row r="27" spans="1:6" ht="20.100000000000001" customHeight="1" thickBot="1" x14ac:dyDescent="0.25">
      <c r="A27" s="3"/>
      <c r="B27" s="38" t="s">
        <v>49</v>
      </c>
      <c r="C27" s="32" t="s">
        <v>50</v>
      </c>
      <c r="D27" s="39">
        <v>0</v>
      </c>
      <c r="F27" s="1"/>
    </row>
    <row r="28" spans="1:6" ht="20.100000000000001" customHeight="1" thickBot="1" x14ac:dyDescent="0.25">
      <c r="A28" s="40" t="s">
        <v>51</v>
      </c>
      <c r="B28" s="41"/>
      <c r="C28" s="24" t="s">
        <v>52</v>
      </c>
      <c r="D28" s="42">
        <f>D29+D30</f>
        <v>42881</v>
      </c>
      <c r="F28" s="1"/>
    </row>
    <row r="29" spans="1:6" ht="20.100000000000001" customHeight="1" x14ac:dyDescent="0.2">
      <c r="A29" s="43"/>
      <c r="B29" s="36" t="s">
        <v>53</v>
      </c>
      <c r="C29" s="44" t="s">
        <v>54</v>
      </c>
      <c r="D29" s="45">
        <f>'[2]Hivatal bevétel'!$G$5</f>
        <v>36777</v>
      </c>
      <c r="F29" s="1"/>
    </row>
    <row r="30" spans="1:6" ht="20.100000000000001" customHeight="1" thickBot="1" x14ac:dyDescent="0.25">
      <c r="A30" s="46"/>
      <c r="B30" s="47" t="s">
        <v>55</v>
      </c>
      <c r="C30" s="48" t="s">
        <v>56</v>
      </c>
      <c r="D30" s="49">
        <f>'[2]Hivatal bevétel'!$G$6+'[2]Hivatal bevétel'!$G$7</f>
        <v>6104</v>
      </c>
      <c r="F30" s="1"/>
    </row>
    <row r="31" spans="1:6" ht="20.100000000000001" customHeight="1" thickBot="1" x14ac:dyDescent="0.25">
      <c r="A31" s="40" t="s">
        <v>57</v>
      </c>
      <c r="B31" s="50"/>
      <c r="C31" s="51" t="s">
        <v>58</v>
      </c>
      <c r="D31" s="52">
        <f>D5+D15+D20+D23+D24+D25+D28</f>
        <v>44029</v>
      </c>
      <c r="E31" s="53"/>
      <c r="F31" s="1"/>
    </row>
    <row r="32" spans="1:6" ht="20.100000000000001" customHeight="1" x14ac:dyDescent="0.2">
      <c r="A32" s="54"/>
      <c r="B32" s="54"/>
      <c r="C32" s="55"/>
      <c r="D32" s="56"/>
    </row>
    <row r="33" spans="1:6" ht="20.100000000000001" customHeight="1" x14ac:dyDescent="0.2">
      <c r="A33" s="57"/>
      <c r="B33" s="57"/>
      <c r="C33" s="58"/>
      <c r="D33" s="53"/>
    </row>
    <row r="34" spans="1:6" ht="20.100000000000001" customHeight="1" thickBot="1" x14ac:dyDescent="0.25">
      <c r="A34" s="57"/>
      <c r="B34" s="57"/>
      <c r="C34" s="58"/>
      <c r="D34" s="53"/>
    </row>
    <row r="35" spans="1:6" ht="20.100000000000001" customHeight="1" thickBot="1" x14ac:dyDescent="0.25">
      <c r="A35" s="154" t="s">
        <v>59</v>
      </c>
      <c r="B35" s="155"/>
      <c r="C35" s="155"/>
      <c r="D35" s="156"/>
    </row>
    <row r="36" spans="1:6" ht="20.100000000000001" customHeight="1" thickBot="1" x14ac:dyDescent="0.25">
      <c r="A36" s="23" t="s">
        <v>5</v>
      </c>
      <c r="B36" s="59"/>
      <c r="C36" s="60" t="s">
        <v>60</v>
      </c>
      <c r="D36" s="21">
        <f>SUM(D37:D43)</f>
        <v>44029</v>
      </c>
      <c r="F36" s="1"/>
    </row>
    <row r="37" spans="1:6" ht="20.100000000000001" customHeight="1" x14ac:dyDescent="0.2">
      <c r="A37" s="61"/>
      <c r="B37" s="62" t="s">
        <v>61</v>
      </c>
      <c r="C37" s="22" t="s">
        <v>62</v>
      </c>
      <c r="D37" s="63">
        <f>'[2]Hivatal kiadás'!$H$5</f>
        <v>24718</v>
      </c>
      <c r="F37" s="1"/>
    </row>
    <row r="38" spans="1:6" ht="20.100000000000001" customHeight="1" x14ac:dyDescent="0.2">
      <c r="A38" s="64"/>
      <c r="B38" s="65" t="s">
        <v>9</v>
      </c>
      <c r="C38" s="15" t="s">
        <v>63</v>
      </c>
      <c r="D38" s="66">
        <f>'[2]Hivatal kiadás'!$H$14</f>
        <v>6698</v>
      </c>
      <c r="F38" s="1"/>
    </row>
    <row r="39" spans="1:6" ht="20.100000000000001" customHeight="1" x14ac:dyDescent="0.2">
      <c r="A39" s="64"/>
      <c r="B39" s="65" t="s">
        <v>11</v>
      </c>
      <c r="C39" s="15" t="s">
        <v>64</v>
      </c>
      <c r="D39" s="66">
        <f>'[2]Hivatal kiadás'!$H$20</f>
        <v>8952</v>
      </c>
      <c r="F39" s="1"/>
    </row>
    <row r="40" spans="1:6" ht="20.100000000000001" customHeight="1" x14ac:dyDescent="0.2">
      <c r="A40" s="64"/>
      <c r="B40" s="65" t="s">
        <v>13</v>
      </c>
      <c r="C40" s="15" t="s">
        <v>65</v>
      </c>
      <c r="D40" s="66">
        <f>'[2]Hivatal kiadás'!$H$73</f>
        <v>3661</v>
      </c>
      <c r="F40" s="1"/>
    </row>
    <row r="41" spans="1:6" ht="20.100000000000001" customHeight="1" x14ac:dyDescent="0.2">
      <c r="A41" s="64"/>
      <c r="B41" s="65" t="s">
        <v>15</v>
      </c>
      <c r="C41" s="15" t="s">
        <v>66</v>
      </c>
      <c r="D41" s="66">
        <v>0</v>
      </c>
      <c r="F41" s="1"/>
    </row>
    <row r="42" spans="1:6" ht="20.100000000000001" customHeight="1" x14ac:dyDescent="0.2">
      <c r="A42" s="64"/>
      <c r="B42" s="65" t="s">
        <v>17</v>
      </c>
      <c r="C42" s="15" t="s">
        <v>67</v>
      </c>
      <c r="D42" s="66">
        <v>0</v>
      </c>
      <c r="F42" s="1"/>
    </row>
    <row r="43" spans="1:6" ht="20.100000000000001" customHeight="1" thickBot="1" x14ac:dyDescent="0.25">
      <c r="A43" s="64"/>
      <c r="B43" s="65" t="s">
        <v>19</v>
      </c>
      <c r="C43" s="15" t="s">
        <v>68</v>
      </c>
      <c r="D43" s="66"/>
      <c r="F43" s="1"/>
    </row>
    <row r="44" spans="1:6" ht="20.100000000000001" customHeight="1" thickBot="1" x14ac:dyDescent="0.25">
      <c r="A44" s="23" t="s">
        <v>25</v>
      </c>
      <c r="B44" s="59"/>
      <c r="C44" s="60" t="s">
        <v>69</v>
      </c>
      <c r="D44" s="67">
        <f>SUM(D45:D49)</f>
        <v>0</v>
      </c>
      <c r="F44" s="1"/>
    </row>
    <row r="45" spans="1:6" ht="20.100000000000001" customHeight="1" x14ac:dyDescent="0.2">
      <c r="A45" s="61"/>
      <c r="B45" s="68" t="s">
        <v>27</v>
      </c>
      <c r="C45" s="22" t="s">
        <v>70</v>
      </c>
      <c r="D45" s="63">
        <v>0</v>
      </c>
      <c r="F45" s="1"/>
    </row>
    <row r="46" spans="1:6" ht="20.100000000000001" customHeight="1" x14ac:dyDescent="0.2">
      <c r="A46" s="64"/>
      <c r="B46" s="65" t="s">
        <v>29</v>
      </c>
      <c r="C46" s="15" t="s">
        <v>71</v>
      </c>
      <c r="D46" s="66">
        <v>0</v>
      </c>
      <c r="F46" s="1"/>
    </row>
    <row r="47" spans="1:6" ht="20.100000000000001" customHeight="1" x14ac:dyDescent="0.2">
      <c r="A47" s="64"/>
      <c r="B47" s="65" t="s">
        <v>31</v>
      </c>
      <c r="C47" s="15" t="s">
        <v>72</v>
      </c>
      <c r="D47" s="66">
        <v>0</v>
      </c>
      <c r="F47" s="1"/>
    </row>
    <row r="48" spans="1:6" ht="20.100000000000001" customHeight="1" x14ac:dyDescent="0.2">
      <c r="A48" s="64"/>
      <c r="B48" s="65" t="s">
        <v>33</v>
      </c>
      <c r="C48" s="15" t="s">
        <v>73</v>
      </c>
      <c r="D48" s="66">
        <v>0</v>
      </c>
      <c r="F48" s="1"/>
    </row>
    <row r="49" spans="1:6" ht="20.100000000000001" customHeight="1" thickBot="1" x14ac:dyDescent="0.25">
      <c r="A49" s="64"/>
      <c r="B49" s="65" t="s">
        <v>74</v>
      </c>
      <c r="C49" s="15" t="s">
        <v>75</v>
      </c>
      <c r="D49" s="66">
        <v>0</v>
      </c>
      <c r="F49" s="1"/>
    </row>
    <row r="50" spans="1:6" ht="20.100000000000001" customHeight="1" thickBot="1" x14ac:dyDescent="0.25">
      <c r="A50" s="23" t="s">
        <v>35</v>
      </c>
      <c r="B50" s="59"/>
      <c r="C50" s="60" t="s">
        <v>76</v>
      </c>
      <c r="D50" s="25">
        <v>0</v>
      </c>
      <c r="F50" s="1"/>
    </row>
    <row r="51" spans="1:6" ht="20.100000000000001" customHeight="1" thickBot="1" x14ac:dyDescent="0.25">
      <c r="A51" s="69" t="s">
        <v>41</v>
      </c>
      <c r="B51" s="70"/>
      <c r="C51" s="71" t="s">
        <v>77</v>
      </c>
      <c r="D51" s="72">
        <f>+D36+D44+D50</f>
        <v>44029</v>
      </c>
      <c r="F51" s="1"/>
    </row>
    <row r="52" spans="1:6" ht="20.100000000000001" customHeight="1" thickTop="1" thickBot="1" x14ac:dyDescent="0.25">
      <c r="A52" s="73"/>
      <c r="B52" s="74"/>
      <c r="C52" s="74"/>
      <c r="D52" s="75"/>
    </row>
    <row r="53" spans="1:6" ht="20.100000000000001" customHeight="1" thickTop="1" thickBot="1" x14ac:dyDescent="0.25">
      <c r="A53" s="76" t="s">
        <v>78</v>
      </c>
      <c r="B53" s="77"/>
      <c r="C53" s="78"/>
      <c r="D53" s="79">
        <v>9</v>
      </c>
    </row>
    <row r="54" spans="1:6" ht="20.100000000000001" customHeight="1" thickBot="1" x14ac:dyDescent="0.25">
      <c r="A54" s="145" t="s">
        <v>79</v>
      </c>
      <c r="B54" s="146"/>
      <c r="C54" s="147"/>
      <c r="D54" s="80">
        <v>0</v>
      </c>
    </row>
    <row r="55" spans="1:6" ht="20.100000000000001" customHeight="1" thickBot="1" x14ac:dyDescent="0.25">
      <c r="A55" s="81" t="s">
        <v>80</v>
      </c>
      <c r="B55" s="82"/>
      <c r="C55" s="83"/>
      <c r="D55" s="84">
        <v>0</v>
      </c>
    </row>
    <row r="56" spans="1:6" ht="13.5" thickTop="1" x14ac:dyDescent="0.2">
      <c r="A56" s="85"/>
      <c r="B56" s="86"/>
      <c r="C56" s="86"/>
      <c r="D56" s="87"/>
    </row>
    <row r="57" spans="1:6" x14ac:dyDescent="0.2">
      <c r="A57" s="85"/>
      <c r="B57" s="86"/>
      <c r="C57" s="86"/>
      <c r="D57" s="87"/>
    </row>
    <row r="58" spans="1:6" x14ac:dyDescent="0.2">
      <c r="A58" s="85"/>
      <c r="B58" s="86"/>
      <c r="C58" s="86"/>
      <c r="D58" s="87"/>
    </row>
    <row r="59" spans="1:6" x14ac:dyDescent="0.2">
      <c r="A59" s="85"/>
      <c r="B59" s="86"/>
      <c r="C59" s="86"/>
      <c r="D59" s="87"/>
    </row>
    <row r="60" spans="1:6" x14ac:dyDescent="0.2">
      <c r="A60" s="85"/>
      <c r="B60" s="86"/>
      <c r="C60" s="86"/>
      <c r="D60" s="87"/>
    </row>
    <row r="61" spans="1:6" x14ac:dyDescent="0.2">
      <c r="A61" s="85"/>
      <c r="B61" s="86"/>
      <c r="C61" s="86"/>
      <c r="D61" s="87"/>
    </row>
    <row r="62" spans="1:6" x14ac:dyDescent="0.2">
      <c r="A62" s="85"/>
      <c r="B62" s="86"/>
      <c r="C62" s="86"/>
      <c r="D62" s="87"/>
    </row>
    <row r="63" spans="1:6" x14ac:dyDescent="0.2">
      <c r="A63" s="85"/>
      <c r="B63" s="86"/>
      <c r="C63" s="86"/>
      <c r="D63" s="87"/>
    </row>
  </sheetData>
  <mergeCells count="6">
    <mergeCell ref="A54:C54"/>
    <mergeCell ref="A1:C1"/>
    <mergeCell ref="D1:D2"/>
    <mergeCell ref="A2:B2"/>
    <mergeCell ref="A4:D4"/>
    <mergeCell ref="A35:D35"/>
  </mergeCells>
  <pageMargins left="0.39370078740157483" right="0.39370078740157483" top="1.5104166666666667" bottom="0.98425196850393704" header="0.31496062992125984" footer="0.51181102362204722"/>
  <pageSetup paperSize="9" orientation="portrait" r:id="rId1"/>
  <headerFooter alignWithMargins="0">
    <oddHeader>&amp;C
Polgármesteri Hivatal
bevételei és kiadásai
2015.&amp;R&amp;"Arial,Dőlt"10 melléklet 
az 1/2015. (II.24.)önkormányzati rendelethez  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7.mell.Támogatások</vt:lpstr>
      <vt:lpstr>8.mell. összesen</vt:lpstr>
      <vt:lpstr>9.mell. önkorm.</vt:lpstr>
      <vt:lpstr>10.mell. hivatal</vt:lpstr>
      <vt:lpstr>'10.mell. hivatal'!Nyomtatási_cím</vt:lpstr>
      <vt:lpstr>'8.mell. összesen'!Nyomtatási_cím</vt:lpstr>
      <vt:lpstr>'9.mell. önkorm.'!Nyomtatási_cím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Halász Sándorné</dc:creator>
  <cp:lastModifiedBy>Dr. Döbrössy Adrienn</cp:lastModifiedBy>
  <cp:lastPrinted>2015-03-19T14:53:17Z</cp:lastPrinted>
  <dcterms:created xsi:type="dcterms:W3CDTF">2015-03-13T10:55:58Z</dcterms:created>
  <dcterms:modified xsi:type="dcterms:W3CDTF">2015-03-23T12:49:47Z</dcterms:modified>
</cp:coreProperties>
</file>