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0" windowWidth="17020" windowHeight="775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Q11" i="1"/>
  <c r="R11"/>
  <c r="R9"/>
  <c r="K11" l="1"/>
  <c r="L11"/>
  <c r="M11"/>
  <c r="O11"/>
  <c r="N9" l="1"/>
  <c r="P9" l="1"/>
  <c r="P11" s="1"/>
  <c r="N11"/>
  <c r="J7"/>
  <c r="F11"/>
  <c r="H11"/>
  <c r="G11"/>
  <c r="J9"/>
  <c r="J8"/>
  <c r="J11" l="1"/>
</calcChain>
</file>

<file path=xl/sharedStrings.xml><?xml version="1.0" encoding="utf-8"?>
<sst xmlns="http://schemas.openxmlformats.org/spreadsheetml/2006/main" count="31" uniqueCount="31">
  <si>
    <t>Kimutatás</t>
  </si>
  <si>
    <t>Fejlesztési célok megnevezése</t>
  </si>
  <si>
    <t>Támogatás fajtája</t>
  </si>
  <si>
    <t>EU támogatás</t>
  </si>
  <si>
    <t>Összesen</t>
  </si>
  <si>
    <t>ÉAOP-5.1.1/D-12-2013-0012</t>
  </si>
  <si>
    <t>ÉAOP-4.1.2/A-12-2013-0030</t>
  </si>
  <si>
    <t>„Mezőtúr Város önkormányzati tulajdonú belterületi útjainak a fejlesztése”</t>
  </si>
  <si>
    <t>ÉAOP-3.1.2/A-11-2012-0004</t>
  </si>
  <si>
    <t>Támogatási szerződés szerinti támogatási összeg</t>
  </si>
  <si>
    <t>Sajáterő/Önkormányzati forrás</t>
  </si>
  <si>
    <t>A projekt teljes  összege</t>
  </si>
  <si>
    <t>"Egészségház és Mentőállomás kialakítása" (kizárólag az Egészségház projektet tartalmazza a kimutatás, mert az képezi az elnyert  projekt tárgyát)</t>
  </si>
  <si>
    <t>"Mezőtúr városközpont funkcióbővítő fejlesztés" (a projekt a Mezőtúr Város Sportjáért Alalpítvánnyal konzorciumban valósul meg; Mezőtúr Város Önkormányzata elnyert támogatási összege: 444. 527 EFt, míg a Mezőtúr Város Sportjáért Alapítvány elnyert támogatási összege: 2540 EFt.)</t>
  </si>
  <si>
    <t>Már megvalósult kiadások</t>
  </si>
  <si>
    <t>Várhatóan leutalandó támogatás összege</t>
  </si>
  <si>
    <t>Már leutalt támogatás összege</t>
  </si>
  <si>
    <t>Adatok ezer Ft-ban</t>
  </si>
  <si>
    <t>EU támogatásból megvalósuló</t>
  </si>
  <si>
    <t>Sajáterőből/Önkormányzati forrásból megvalósuló</t>
  </si>
  <si>
    <r>
      <t xml:space="preserve">A fejlesztés  </t>
    </r>
    <r>
      <rPr>
        <b/>
        <sz val="16"/>
        <rFont val="Times New Roman"/>
        <family val="1"/>
        <charset val="238"/>
      </rPr>
      <t>bevételei</t>
    </r>
  </si>
  <si>
    <r>
      <t xml:space="preserve">A fejlesztés </t>
    </r>
    <r>
      <rPr>
        <b/>
        <sz val="16"/>
        <rFont val="Times New Roman"/>
        <family val="1"/>
        <charset val="238"/>
      </rPr>
      <t>kiadásai</t>
    </r>
  </si>
  <si>
    <t>Várhatóan megvalósuló kiadások</t>
  </si>
  <si>
    <t>Megjegyzések</t>
  </si>
  <si>
    <t>a még leutalandó és a várhatóan megvalósuló kiadás közötti különbözet oka (28 617 EFt), hogy a leutalt EU támogatás összeg nem került 2014-ben teljes mértékben felhasználásra</t>
  </si>
  <si>
    <t>A már leutalt támogatás és a már megvalósult  kiadás közötti 288 Eft a hitelkonstrukció terhére kerül megfinanszírozásra. A várhatóan megvalósuló kiadások összege nem más mint a még várható leutalandó támogatás és  a fejlesztési hitel maradványösszegének együttes összege</t>
  </si>
  <si>
    <t>A várhatóan megvalósuló végösszeg, a 786 670 EFt az alábbiakból tevődik össze: 716 848 Eft várható az EU-tól, 41 205 EFt a fejlesztési hitelkeret valamint  a leutalt és felhasznát támogatási különbözetból adódó 28  617 eFt összesen  adja ki az összeget</t>
  </si>
  <si>
    <t>a 2015. évi Európai Uniós támogatással megvalósuló beruházásokról és fejlesztésekről</t>
  </si>
  <si>
    <t>beruházás</t>
  </si>
  <si>
    <t>fejlesztés</t>
  </si>
  <si>
    <t>A várhatóan megvalósuló kiadások költségnemenkénti megoszlása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</si>
</sst>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/>
    <xf numFmtId="164" fontId="1" fillId="0" borderId="0" xfId="1" applyNumberFormat="1"/>
    <xf numFmtId="0" fontId="3" fillId="0" borderId="0" xfId="1" applyFont="1"/>
    <xf numFmtId="0" fontId="4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right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/>
    <xf numFmtId="164" fontId="2" fillId="0" borderId="1" xfId="2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/>
    </xf>
    <xf numFmtId="0" fontId="2" fillId="0" borderId="0" xfId="1" applyFont="1" applyBorder="1" applyAlignment="1"/>
    <xf numFmtId="0" fontId="0" fillId="0" borderId="0" xfId="0" applyBorder="1"/>
    <xf numFmtId="164" fontId="0" fillId="0" borderId="0" xfId="0" applyNumberFormat="1"/>
    <xf numFmtId="164" fontId="4" fillId="0" borderId="1" xfId="3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164" fontId="4" fillId="0" borderId="1" xfId="1" applyNumberFormat="1" applyFont="1" applyBorder="1"/>
    <xf numFmtId="164" fontId="4" fillId="0" borderId="1" xfId="2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0" xfId="1" applyFont="1"/>
    <xf numFmtId="0" fontId="12" fillId="0" borderId="0" xfId="1" applyFont="1"/>
    <xf numFmtId="0" fontId="6" fillId="0" borderId="0" xfId="0" applyFont="1"/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9" fillId="0" borderId="1" xfId="0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164" fontId="6" fillId="0" borderId="0" xfId="0" applyNumberFormat="1" applyFont="1"/>
    <xf numFmtId="0" fontId="4" fillId="0" borderId="1" xfId="1" applyFont="1" applyBorder="1" applyAlignment="1">
      <alignment horizontal="center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2" fillId="0" borderId="1" xfId="1" applyFont="1" applyBorder="1" applyAlignment="1"/>
    <xf numFmtId="0" fontId="2" fillId="0" borderId="0" xfId="1" applyFont="1" applyBorder="1" applyAlignment="1">
      <alignment horizontal="center"/>
    </xf>
  </cellXfs>
  <cellStyles count="4">
    <cellStyle name="Ezres" xfId="3" builtinId="3"/>
    <cellStyle name="Ezres 2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X24"/>
  <sheetViews>
    <sheetView tabSelected="1" view="pageLayout" topLeftCell="M1" zoomScaleNormal="93" workbookViewId="0">
      <selection activeCell="O5" sqref="O5:O6"/>
    </sheetView>
  </sheetViews>
  <sheetFormatPr defaultRowHeight="14.5"/>
  <cols>
    <col min="1" max="1" width="44.90625" customWidth="1"/>
    <col min="2" max="2" width="30.08984375" customWidth="1"/>
    <col min="3" max="3" width="16" customWidth="1"/>
    <col min="4" max="4" width="14.90625" customWidth="1"/>
    <col min="5" max="5" width="26.54296875" customWidth="1"/>
    <col min="6" max="6" width="15.6328125" bestFit="1" customWidth="1"/>
    <col min="7" max="7" width="13.08984375" bestFit="1" customWidth="1"/>
    <col min="8" max="8" width="15.08984375" bestFit="1" customWidth="1"/>
    <col min="10" max="10" width="13.36328125" bestFit="1" customWidth="1"/>
    <col min="11" max="11" width="12.453125" bestFit="1" customWidth="1"/>
    <col min="12" max="12" width="18.6328125" bestFit="1" customWidth="1"/>
    <col min="13" max="13" width="12.90625" bestFit="1" customWidth="1"/>
    <col min="14" max="14" width="13.08984375" bestFit="1" customWidth="1"/>
    <col min="15" max="15" width="15.08984375" bestFit="1" customWidth="1"/>
    <col min="16" max="16" width="12.90625" customWidth="1"/>
    <col min="17" max="18" width="12.90625" style="24" customWidth="1"/>
    <col min="19" max="19" width="39.36328125" style="24" customWidth="1"/>
    <col min="20" max="20" width="18.36328125" bestFit="1" customWidth="1"/>
    <col min="21" max="21" width="12.90625" bestFit="1" customWidth="1"/>
  </cols>
  <sheetData>
    <row r="1" spans="1:24">
      <c r="A1" s="3"/>
      <c r="B1" s="3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21"/>
      <c r="R1" s="21"/>
      <c r="S1" s="21"/>
      <c r="T1" s="4"/>
      <c r="U1" s="4"/>
    </row>
    <row r="2" spans="1:24">
      <c r="A2" s="3"/>
      <c r="B2" s="3"/>
      <c r="C2" s="51" t="s">
        <v>27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1"/>
      <c r="R2" s="21"/>
      <c r="S2" s="21"/>
      <c r="T2" s="4"/>
      <c r="U2" s="4"/>
    </row>
    <row r="3" spans="1:24">
      <c r="A3" s="3"/>
      <c r="B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3" t="s">
        <v>17</v>
      </c>
      <c r="P3" s="53"/>
      <c r="Q3" s="28"/>
      <c r="R3" s="28"/>
      <c r="S3" s="22"/>
      <c r="T3" s="5"/>
      <c r="U3" s="6"/>
    </row>
    <row r="4" spans="1:24" ht="15.75" customHeight="1">
      <c r="A4" s="37" t="s">
        <v>1</v>
      </c>
      <c r="B4" s="52"/>
      <c r="C4" s="52"/>
      <c r="D4" s="37" t="s">
        <v>2</v>
      </c>
      <c r="E4" s="52"/>
      <c r="F4" s="33" t="s">
        <v>9</v>
      </c>
      <c r="G4" s="46" t="s">
        <v>20</v>
      </c>
      <c r="H4" s="46"/>
      <c r="I4" s="46"/>
      <c r="J4" s="46"/>
      <c r="K4" s="46"/>
      <c r="L4" s="46"/>
      <c r="M4" s="46" t="s">
        <v>21</v>
      </c>
      <c r="N4" s="46"/>
      <c r="O4" s="46"/>
      <c r="P4" s="46"/>
      <c r="Q4" s="39" t="s">
        <v>30</v>
      </c>
      <c r="R4" s="40"/>
      <c r="S4" s="43" t="s">
        <v>23</v>
      </c>
      <c r="T4" s="43"/>
      <c r="U4" s="11"/>
      <c r="V4" s="12"/>
      <c r="W4" s="12"/>
      <c r="X4" s="12"/>
    </row>
    <row r="5" spans="1:24" ht="45" customHeight="1">
      <c r="A5" s="52"/>
      <c r="B5" s="52"/>
      <c r="C5" s="52"/>
      <c r="D5" s="52"/>
      <c r="E5" s="52"/>
      <c r="F5" s="33"/>
      <c r="G5" s="47" t="s">
        <v>3</v>
      </c>
      <c r="H5" s="33" t="s">
        <v>10</v>
      </c>
      <c r="I5" s="33"/>
      <c r="J5" s="33" t="s">
        <v>11</v>
      </c>
      <c r="K5" s="47" t="s">
        <v>16</v>
      </c>
      <c r="L5" s="47" t="s">
        <v>15</v>
      </c>
      <c r="M5" s="47" t="s">
        <v>18</v>
      </c>
      <c r="N5" s="47" t="s">
        <v>19</v>
      </c>
      <c r="O5" s="47" t="s">
        <v>14</v>
      </c>
      <c r="P5" s="47" t="s">
        <v>22</v>
      </c>
      <c r="Q5" s="41"/>
      <c r="R5" s="42"/>
      <c r="S5" s="43"/>
      <c r="T5" s="43"/>
    </row>
    <row r="6" spans="1:24">
      <c r="A6" s="52"/>
      <c r="B6" s="52"/>
      <c r="C6" s="52"/>
      <c r="D6" s="52"/>
      <c r="E6" s="52"/>
      <c r="F6" s="33"/>
      <c r="G6" s="31"/>
      <c r="H6" s="33"/>
      <c r="I6" s="33"/>
      <c r="J6" s="33"/>
      <c r="K6" s="47"/>
      <c r="L6" s="47"/>
      <c r="M6" s="47"/>
      <c r="N6" s="47"/>
      <c r="O6" s="47"/>
      <c r="P6" s="47"/>
      <c r="Q6" s="25" t="s">
        <v>28</v>
      </c>
      <c r="R6" s="25" t="s">
        <v>29</v>
      </c>
      <c r="S6" s="43"/>
      <c r="T6" s="43"/>
    </row>
    <row r="7" spans="1:24" ht="83.4" customHeight="1">
      <c r="A7" s="33" t="s">
        <v>13</v>
      </c>
      <c r="B7" s="33"/>
      <c r="C7" s="33"/>
      <c r="D7" s="37" t="s">
        <v>5</v>
      </c>
      <c r="E7" s="37"/>
      <c r="F7" s="7">
        <v>447067</v>
      </c>
      <c r="G7" s="14">
        <v>447067</v>
      </c>
      <c r="H7" s="34">
        <v>0</v>
      </c>
      <c r="I7" s="34"/>
      <c r="J7" s="9">
        <f>G7+H7</f>
        <v>447067</v>
      </c>
      <c r="K7" s="17">
        <v>109262</v>
      </c>
      <c r="L7" s="17">
        <v>337805</v>
      </c>
      <c r="M7" s="17">
        <v>337805</v>
      </c>
      <c r="N7" s="17">
        <v>0</v>
      </c>
      <c r="O7" s="17">
        <v>80645</v>
      </c>
      <c r="P7" s="19">
        <v>366422</v>
      </c>
      <c r="Q7" s="20">
        <v>366422</v>
      </c>
      <c r="R7" s="20">
        <v>0</v>
      </c>
      <c r="S7" s="44" t="s">
        <v>24</v>
      </c>
      <c r="T7" s="44"/>
    </row>
    <row r="8" spans="1:24" ht="60" customHeight="1">
      <c r="A8" s="33" t="s">
        <v>12</v>
      </c>
      <c r="B8" s="33"/>
      <c r="C8" s="33"/>
      <c r="D8" s="37" t="s">
        <v>6</v>
      </c>
      <c r="E8" s="37"/>
      <c r="F8" s="7">
        <v>130000</v>
      </c>
      <c r="G8" s="14">
        <v>130000</v>
      </c>
      <c r="H8" s="35">
        <v>0</v>
      </c>
      <c r="I8" s="35"/>
      <c r="J8" s="9">
        <f>G8+H8</f>
        <v>130000</v>
      </c>
      <c r="K8" s="17">
        <v>116732</v>
      </c>
      <c r="L8" s="17">
        <v>13268</v>
      </c>
      <c r="M8" s="17">
        <v>130000</v>
      </c>
      <c r="N8" s="17">
        <v>0</v>
      </c>
      <c r="O8" s="17">
        <v>116732</v>
      </c>
      <c r="P8" s="19">
        <v>13268</v>
      </c>
      <c r="Q8" s="20">
        <v>13268</v>
      </c>
      <c r="R8" s="20">
        <v>0</v>
      </c>
      <c r="S8" s="45"/>
      <c r="T8" s="45"/>
    </row>
    <row r="9" spans="1:24" ht="90.65" customHeight="1">
      <c r="A9" s="37" t="s">
        <v>7</v>
      </c>
      <c r="B9" s="37"/>
      <c r="C9" s="37"/>
      <c r="D9" s="48" t="s">
        <v>8</v>
      </c>
      <c r="E9" s="48"/>
      <c r="F9" s="7">
        <v>373440</v>
      </c>
      <c r="G9" s="15">
        <v>373440</v>
      </c>
      <c r="H9" s="34">
        <v>41493</v>
      </c>
      <c r="I9" s="34"/>
      <c r="J9" s="9">
        <f>G9+H9</f>
        <v>414933</v>
      </c>
      <c r="K9" s="17">
        <v>7665</v>
      </c>
      <c r="L9" s="17">
        <v>365775</v>
      </c>
      <c r="M9" s="17">
        <v>365775</v>
      </c>
      <c r="N9" s="17">
        <f>41493-288</f>
        <v>41205</v>
      </c>
      <c r="O9" s="17">
        <v>7953</v>
      </c>
      <c r="P9" s="27">
        <f>L9+N9</f>
        <v>406980</v>
      </c>
      <c r="Q9" s="27">
        <v>0</v>
      </c>
      <c r="R9" s="27">
        <f>406980</f>
        <v>406980</v>
      </c>
      <c r="S9" s="38" t="s">
        <v>25</v>
      </c>
      <c r="T9" s="38"/>
    </row>
    <row r="10" spans="1:24" ht="30.6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4" ht="60" customHeight="1">
      <c r="A11" s="31" t="s">
        <v>4</v>
      </c>
      <c r="B11" s="31"/>
      <c r="C11" s="31"/>
      <c r="D11" s="32"/>
      <c r="E11" s="32"/>
      <c r="F11" s="8">
        <f>SUM(F7:F10)</f>
        <v>950507</v>
      </c>
      <c r="G11" s="16">
        <f>SUM(G7:G10)</f>
        <v>950507</v>
      </c>
      <c r="H11" s="36">
        <f>SUM(H7:I10)</f>
        <v>41493</v>
      </c>
      <c r="I11" s="36"/>
      <c r="J11" s="10">
        <f t="shared" ref="J11:N11" si="0">SUM(J7:J9)</f>
        <v>992000</v>
      </c>
      <c r="K11" s="18">
        <f t="shared" si="0"/>
        <v>233659</v>
      </c>
      <c r="L11" s="18">
        <f t="shared" si="0"/>
        <v>716848</v>
      </c>
      <c r="M11" s="18">
        <f t="shared" si="0"/>
        <v>833580</v>
      </c>
      <c r="N11" s="18">
        <f t="shared" si="0"/>
        <v>41205</v>
      </c>
      <c r="O11" s="18">
        <f>SUM(O7:O9)</f>
        <v>205330</v>
      </c>
      <c r="P11" s="18">
        <f>SUM(P7:P9)</f>
        <v>786670</v>
      </c>
      <c r="Q11" s="29">
        <f>Q7+Q8+Q9</f>
        <v>379690</v>
      </c>
      <c r="R11" s="29">
        <f>R7+R8+R9</f>
        <v>406980</v>
      </c>
      <c r="S11" s="38" t="s">
        <v>26</v>
      </c>
      <c r="T11" s="38"/>
    </row>
    <row r="12" spans="1:24">
      <c r="A12" s="1"/>
      <c r="B12" s="1"/>
      <c r="C12" s="1"/>
      <c r="D12" s="1"/>
      <c r="E12" s="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23"/>
      <c r="R12" s="23"/>
      <c r="S12" s="23"/>
      <c r="T12" s="1"/>
      <c r="U12" s="1"/>
    </row>
    <row r="13" spans="1:24">
      <c r="N13" s="13"/>
      <c r="Q13" s="30"/>
    </row>
    <row r="14" spans="1:24">
      <c r="P14" s="13"/>
      <c r="Q14" s="30"/>
      <c r="R14" s="30"/>
    </row>
    <row r="19" spans="12:13">
      <c r="L19" s="26"/>
    </row>
    <row r="24" spans="12:13">
      <c r="M24" s="13"/>
    </row>
  </sheetData>
  <mergeCells count="36">
    <mergeCell ref="C1:P1"/>
    <mergeCell ref="C2:P2"/>
    <mergeCell ref="A4:C6"/>
    <mergeCell ref="D4:E6"/>
    <mergeCell ref="G5:G6"/>
    <mergeCell ref="J5:J6"/>
    <mergeCell ref="N5:N6"/>
    <mergeCell ref="O5:O6"/>
    <mergeCell ref="O3:P3"/>
    <mergeCell ref="M5:M6"/>
    <mergeCell ref="M4:P4"/>
    <mergeCell ref="P5:P6"/>
    <mergeCell ref="L5:L6"/>
    <mergeCell ref="F4:F6"/>
    <mergeCell ref="G4:L4"/>
    <mergeCell ref="K5:K6"/>
    <mergeCell ref="S9:T9"/>
    <mergeCell ref="D9:E9"/>
    <mergeCell ref="A10:T10"/>
    <mergeCell ref="A7:C7"/>
    <mergeCell ref="D7:E7"/>
    <mergeCell ref="S11:T11"/>
    <mergeCell ref="Q4:R5"/>
    <mergeCell ref="S4:T6"/>
    <mergeCell ref="S7:T7"/>
    <mergeCell ref="S8:T8"/>
    <mergeCell ref="A11:C11"/>
    <mergeCell ref="D11:E11"/>
    <mergeCell ref="H5:I6"/>
    <mergeCell ref="H7:I7"/>
    <mergeCell ref="H8:I8"/>
    <mergeCell ref="H9:I9"/>
    <mergeCell ref="H11:I11"/>
    <mergeCell ref="A8:C8"/>
    <mergeCell ref="A9:C9"/>
    <mergeCell ref="D8:E8"/>
  </mergeCells>
  <pageMargins left="0.70866141732283472" right="0.70866141732283472" top="0.74803149606299213" bottom="0.74803149606299213" header="0.31496062992125984" footer="0.31496062992125984"/>
  <pageSetup paperSize="9" scale="39" orientation="landscape" horizontalDpi="4294967293" verticalDpi="4294967293" r:id="rId1"/>
  <headerFooter>
    <oddHeader>&amp;R 12. sz. melléklet a 2/2015. (III.06.)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2015-02-12T11:04:23Z</cp:lastPrinted>
  <dcterms:created xsi:type="dcterms:W3CDTF">2015-01-28T13:03:27Z</dcterms:created>
  <dcterms:modified xsi:type="dcterms:W3CDTF">2015-03-05T07:46:32Z</dcterms:modified>
</cp:coreProperties>
</file>