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 firstSheet="8" activeTab="10"/>
  </bookViews>
  <sheets>
    <sheet name="1. Ktgv.mérlege" sheetId="1" r:id="rId1"/>
    <sheet name="2. Ktgv.egys." sheetId="6" r:id="rId2"/>
    <sheet name="3. Önk.ktg várh. bevételek" sheetId="18" r:id="rId3"/>
    <sheet name="4. Létszám keretek " sheetId="7" r:id="rId4"/>
    <sheet name="5. Ell. pénzbeli juttatásai" sheetId="10" r:id="rId5"/>
    <sheet name="6. Önk. ált. nyújtott tám." sheetId="11" r:id="rId6"/>
    <sheet name="8. Beruházások feladatonként " sheetId="12" r:id="rId7"/>
    <sheet name="9. Adsságszolg. várható bevétel" sheetId="19" r:id="rId8"/>
    <sheet name="10. Többéves kih-al jró dönt." sheetId="21" r:id="rId9"/>
    <sheet name="11.Uniós tám pr." sheetId="9" r:id="rId10"/>
    <sheet name="12. Közvetett támogatások" sheetId="16" r:id="rId11"/>
  </sheets>
  <definedNames>
    <definedName name="_ftn1" localSheetId="5">'6. Önk. ált. nyújtott tám.'!#REF!</definedName>
    <definedName name="_ftn2" localSheetId="5">'6. Önk. ált. nyújtott tám.'!#REF!</definedName>
    <definedName name="_ftn3" localSheetId="5">'6. Önk. ált. nyújtott tám.'!#REF!</definedName>
    <definedName name="_ftn4" localSheetId="5">'6. Önk. ált. nyújtott tám.'!#REF!</definedName>
    <definedName name="_ftn5" localSheetId="5">'6. Önk. ált. nyújtott tám.'!#REF!</definedName>
    <definedName name="_ftn6" localSheetId="5">'6. Önk. ált. nyújtott tám.'!#REF!</definedName>
    <definedName name="_ftnref1" localSheetId="5">'6. Önk. ált. nyújtott tám.'!#REF!</definedName>
    <definedName name="_ftnref2" localSheetId="5">'6. Önk. ált. nyújtott tám.'!#REF!</definedName>
    <definedName name="_ftnref3" localSheetId="5">'6. Önk. ált. nyújtott tám.'!#REF!</definedName>
    <definedName name="_ftnref4" localSheetId="5">'6. Önk. ált. nyújtott tám.'!#REF!</definedName>
    <definedName name="_ftnref5" localSheetId="5">'6. Önk. ált. nyújtott tám.'!#REF!</definedName>
    <definedName name="_ftnref6" localSheetId="5">'6. Önk. ált. nyújtott tám.'!#REF!</definedName>
    <definedName name="_xlnm.Print_Titles" localSheetId="1">'2. Ktgv.egys.'!#REF!</definedName>
    <definedName name="_xlnm.Print_Titles" localSheetId="5">'6. Önk. ált. nyújtott tám.'!#REF!</definedName>
    <definedName name="_xlnm.Print_Area" localSheetId="0">'1. Ktgv.mérlege'!$A$1:$U$23</definedName>
    <definedName name="_xlnm.Print_Area" localSheetId="9">'11.Uniós tám pr.'!$A$1:$H$31</definedName>
    <definedName name="_xlnm.Print_Area" localSheetId="10">'12. Közvetett támogatások'!$A$1:$O$19</definedName>
    <definedName name="_xlnm.Print_Area" localSheetId="1">'2. Ktgv.egys.'!$A$1:$G$71</definedName>
  </definedNames>
  <calcPr calcId="145621"/>
</workbook>
</file>

<file path=xl/calcChain.xml><?xml version="1.0" encoding="utf-8"?>
<calcChain xmlns="http://schemas.openxmlformats.org/spreadsheetml/2006/main">
  <c r="I10" i="21" l="1"/>
  <c r="E10" i="21"/>
  <c r="J9" i="21"/>
  <c r="I9" i="21"/>
  <c r="G9" i="21"/>
  <c r="G10" i="21" s="1"/>
  <c r="E9" i="21"/>
  <c r="D9" i="21"/>
  <c r="C9" i="21"/>
  <c r="C10" i="21" s="1"/>
  <c r="L8" i="21"/>
  <c r="L9" i="21" s="1"/>
  <c r="K8" i="21"/>
  <c r="L7" i="21"/>
  <c r="K7" i="21"/>
  <c r="K9" i="21" s="1"/>
  <c r="C11" i="12"/>
  <c r="B11" i="12"/>
  <c r="K10" i="21" l="1"/>
  <c r="C27" i="11"/>
  <c r="B27" i="11"/>
  <c r="C15" i="11"/>
  <c r="C32" i="11" s="1"/>
  <c r="B15" i="11"/>
  <c r="B32" i="11" s="1"/>
  <c r="E63" i="7"/>
  <c r="D63" i="7"/>
  <c r="C63" i="7"/>
  <c r="B63" i="7"/>
  <c r="E57" i="7"/>
  <c r="D53" i="7"/>
  <c r="E52" i="7"/>
  <c r="D52" i="7"/>
  <c r="C52" i="7"/>
  <c r="B52" i="7"/>
  <c r="D51" i="7"/>
  <c r="C51" i="7"/>
  <c r="B51" i="7"/>
  <c r="D50" i="7"/>
  <c r="D54" i="7" s="1"/>
  <c r="E44" i="7"/>
  <c r="D42" i="7"/>
  <c r="C42" i="7"/>
  <c r="C53" i="7" s="1"/>
  <c r="B42" i="7"/>
  <c r="B53" i="7" s="1"/>
  <c r="E41" i="7"/>
  <c r="E42" i="7" s="1"/>
  <c r="E53" i="7" s="1"/>
  <c r="E40" i="7"/>
  <c r="E39" i="7"/>
  <c r="E37" i="7"/>
  <c r="E36" i="7"/>
  <c r="E35" i="7"/>
  <c r="E34" i="7"/>
  <c r="E33" i="7"/>
  <c r="E31" i="7"/>
  <c r="E30" i="7"/>
  <c r="E29" i="7"/>
  <c r="E27" i="7"/>
  <c r="E51" i="7" s="1"/>
  <c r="E26" i="7"/>
  <c r="E25" i="7"/>
  <c r="E23" i="7"/>
  <c r="E21" i="7"/>
  <c r="E20" i="7"/>
  <c r="D19" i="7"/>
  <c r="C19" i="7"/>
  <c r="C50" i="7" s="1"/>
  <c r="C54" i="7" s="1"/>
  <c r="B19" i="7"/>
  <c r="E19" i="7" s="1"/>
  <c r="E50" i="7" s="1"/>
  <c r="E54" i="7" s="1"/>
  <c r="E18" i="7"/>
  <c r="E17" i="7"/>
  <c r="E16" i="7"/>
  <c r="E15" i="7"/>
  <c r="E14" i="7"/>
  <c r="E13" i="7"/>
  <c r="E12" i="7"/>
  <c r="E11" i="7"/>
  <c r="E10" i="7"/>
  <c r="E9" i="7"/>
  <c r="C34" i="19"/>
  <c r="B34" i="19"/>
  <c r="B23" i="19"/>
  <c r="B15" i="19"/>
  <c r="J50" i="18"/>
  <c r="J47" i="18"/>
  <c r="J44" i="18"/>
  <c r="J39" i="18"/>
  <c r="I29" i="18"/>
  <c r="J24" i="18" s="1"/>
  <c r="J16" i="18"/>
  <c r="J11" i="18"/>
  <c r="J4" i="18"/>
  <c r="B50" i="7" l="1"/>
  <c r="B54" i="7" s="1"/>
  <c r="J55" i="18"/>
  <c r="D19" i="10"/>
  <c r="D18" i="10"/>
  <c r="D16" i="10" s="1"/>
  <c r="D17" i="10"/>
  <c r="B17" i="10"/>
  <c r="C16" i="10"/>
  <c r="B16" i="10"/>
  <c r="D15" i="10"/>
  <c r="D14" i="10"/>
  <c r="D13" i="10"/>
  <c r="D12" i="10" s="1"/>
  <c r="C12" i="10"/>
  <c r="B12" i="10"/>
  <c r="D11" i="10"/>
  <c r="D10" i="10"/>
  <c r="D9" i="10"/>
  <c r="D8" i="10"/>
  <c r="C8" i="10"/>
  <c r="C21" i="10" s="1"/>
  <c r="B8" i="10"/>
  <c r="B21" i="10" s="1"/>
  <c r="F71" i="6"/>
  <c r="F70" i="6"/>
  <c r="F69" i="6"/>
  <c r="F68" i="6"/>
  <c r="B67" i="6"/>
  <c r="F67" i="6" s="1"/>
  <c r="D62" i="6"/>
  <c r="B62" i="6"/>
  <c r="F61" i="6"/>
  <c r="F60" i="6"/>
  <c r="E59" i="6"/>
  <c r="E62" i="6" s="1"/>
  <c r="D59" i="6"/>
  <c r="C59" i="6"/>
  <c r="C62" i="6" s="1"/>
  <c r="F62" i="6" s="1"/>
  <c r="B59" i="6"/>
  <c r="F59" i="6" s="1"/>
  <c r="F58" i="6"/>
  <c r="F56" i="6"/>
  <c r="E53" i="6"/>
  <c r="D53" i="6"/>
  <c r="C53" i="6"/>
  <c r="F52" i="6"/>
  <c r="B52" i="6"/>
  <c r="F51" i="6"/>
  <c r="B51" i="6"/>
  <c r="F50" i="6"/>
  <c r="B50" i="6"/>
  <c r="B53" i="6" s="1"/>
  <c r="F53" i="6" s="1"/>
  <c r="F48" i="6"/>
  <c r="F47" i="6"/>
  <c r="F46" i="6" s="1"/>
  <c r="B46" i="6"/>
  <c r="F45" i="6"/>
  <c r="F44" i="6"/>
  <c r="F43" i="6"/>
  <c r="F42" i="6"/>
  <c r="F41" i="6" s="1"/>
  <c r="E41" i="6"/>
  <c r="D41" i="6"/>
  <c r="C41" i="6"/>
  <c r="B41" i="6"/>
  <c r="F40" i="6"/>
  <c r="F38" i="6" s="1"/>
  <c r="F39" i="6"/>
  <c r="E38" i="6"/>
  <c r="D38" i="6"/>
  <c r="D49" i="6" s="1"/>
  <c r="D54" i="6" s="1"/>
  <c r="D64" i="6" s="1"/>
  <c r="C38" i="6"/>
  <c r="B38" i="6"/>
  <c r="B49" i="6" s="1"/>
  <c r="F37" i="6"/>
  <c r="F36" i="6"/>
  <c r="F35" i="6" s="1"/>
  <c r="E35" i="6"/>
  <c r="E49" i="6" s="1"/>
  <c r="E54" i="6" s="1"/>
  <c r="E64" i="6" s="1"/>
  <c r="D35" i="6"/>
  <c r="C35" i="6"/>
  <c r="C49" i="6" s="1"/>
  <c r="C54" i="6" s="1"/>
  <c r="B35" i="6"/>
  <c r="F31" i="6"/>
  <c r="F29" i="6"/>
  <c r="F27" i="6"/>
  <c r="E26" i="6"/>
  <c r="E30" i="6" s="1"/>
  <c r="D26" i="6"/>
  <c r="D30" i="6" s="1"/>
  <c r="C26" i="6"/>
  <c r="C28" i="6" s="1"/>
  <c r="B26" i="6"/>
  <c r="B28" i="6" s="1"/>
  <c r="F25" i="6"/>
  <c r="F24" i="6"/>
  <c r="F26" i="6" s="1"/>
  <c r="F30" i="6" s="1"/>
  <c r="F23" i="6"/>
  <c r="F19" i="6"/>
  <c r="E18" i="6"/>
  <c r="E20" i="6" s="1"/>
  <c r="E21" i="6" s="1"/>
  <c r="E32" i="6" s="1"/>
  <c r="C18" i="6"/>
  <c r="C20" i="6" s="1"/>
  <c r="C21" i="6" s="1"/>
  <c r="F17" i="6"/>
  <c r="F16" i="6"/>
  <c r="E15" i="6"/>
  <c r="D15" i="6"/>
  <c r="D18" i="6" s="1"/>
  <c r="D20" i="6" s="1"/>
  <c r="D21" i="6" s="1"/>
  <c r="D32" i="6" s="1"/>
  <c r="C15" i="6"/>
  <c r="B15" i="6"/>
  <c r="F15" i="6" s="1"/>
  <c r="F14" i="6"/>
  <c r="F13" i="6"/>
  <c r="F12" i="6"/>
  <c r="F11" i="6"/>
  <c r="F10" i="6"/>
  <c r="T21" i="1"/>
  <c r="R21" i="1"/>
  <c r="J21" i="1"/>
  <c r="H21" i="1"/>
  <c r="T18" i="1"/>
  <c r="R18" i="1"/>
  <c r="J18" i="1"/>
  <c r="H18" i="1"/>
  <c r="T14" i="1"/>
  <c r="T22" i="1" s="1"/>
  <c r="R14" i="1"/>
  <c r="R22" i="1" s="1"/>
  <c r="J14" i="1"/>
  <c r="J22" i="1" s="1"/>
  <c r="H14" i="1"/>
  <c r="H22" i="1" s="1"/>
  <c r="D21" i="10" l="1"/>
  <c r="C64" i="6"/>
  <c r="B54" i="6"/>
  <c r="B64" i="6" s="1"/>
  <c r="F49" i="6"/>
  <c r="F54" i="6" s="1"/>
  <c r="F64" i="6" s="1"/>
  <c r="B30" i="6"/>
  <c r="D28" i="6"/>
  <c r="F28" i="6" s="1"/>
  <c r="B18" i="6"/>
  <c r="B20" i="6" s="1"/>
  <c r="B21" i="6" s="1"/>
  <c r="B32" i="6" s="1"/>
  <c r="E28" i="6"/>
  <c r="C30" i="6"/>
  <c r="C32" i="6" s="1"/>
  <c r="F18" i="6" l="1"/>
  <c r="F20" i="6" s="1"/>
  <c r="F21" i="6" s="1"/>
  <c r="F32" i="6" s="1"/>
  <c r="N8" i="16" l="1"/>
  <c r="N9" i="16"/>
  <c r="N10" i="16"/>
  <c r="N11" i="16"/>
  <c r="N12" i="16"/>
  <c r="N13" i="16"/>
  <c r="N14" i="16"/>
  <c r="N15" i="16"/>
  <c r="N16" i="16"/>
  <c r="N17" i="16"/>
  <c r="F28" i="9"/>
  <c r="D28" i="9"/>
  <c r="H23" i="9"/>
  <c r="H24" i="9"/>
  <c r="H30" i="9" s="1"/>
  <c r="G23" i="9"/>
  <c r="G24" i="9"/>
  <c r="G30" i="9"/>
  <c r="F23" i="9"/>
  <c r="F24" i="9" s="1"/>
  <c r="F30" i="9" s="1"/>
  <c r="D23" i="9"/>
  <c r="D24" i="9"/>
  <c r="H16" i="9"/>
  <c r="G16" i="9"/>
  <c r="F16" i="9"/>
  <c r="E16" i="9"/>
  <c r="E24" i="9" s="1"/>
  <c r="E30" i="9" s="1"/>
  <c r="D16" i="9"/>
  <c r="D30" i="9"/>
</calcChain>
</file>

<file path=xl/sharedStrings.xml><?xml version="1.0" encoding="utf-8"?>
<sst xmlns="http://schemas.openxmlformats.org/spreadsheetml/2006/main" count="427" uniqueCount="366">
  <si>
    <t>I.</t>
  </si>
  <si>
    <t>Helyi önkormányzatok működésének általános támogatása</t>
  </si>
  <si>
    <t>a)</t>
  </si>
  <si>
    <t>b)</t>
  </si>
  <si>
    <t>c)</t>
  </si>
  <si>
    <t>II.</t>
  </si>
  <si>
    <t>III.</t>
  </si>
  <si>
    <t>IV.</t>
  </si>
  <si>
    <t>Önkormányzat költségvetési támogatásaiból származó bevételek</t>
  </si>
  <si>
    <t>Települési önkormányzatok egyes köznevelési feladatainak támogatása</t>
  </si>
  <si>
    <t>Telep. Önk. Szociális és gyermekjóléti feladatainak támogatása</t>
  </si>
  <si>
    <t>Telep. Önk. Kulturális feladatainak támogatása</t>
  </si>
  <si>
    <t>Működési célú központosított előirányzatok (külterület)</t>
  </si>
  <si>
    <t>Működési célú támogatások ÁH-on belülről</t>
  </si>
  <si>
    <t>OEP támogatás</t>
  </si>
  <si>
    <t>IKSZ működésére pályázati támogatás</t>
  </si>
  <si>
    <t>Egyes jövedelempótló támogatás</t>
  </si>
  <si>
    <t>Közhatalmi bevételek</t>
  </si>
  <si>
    <t>Gépjárműadók</t>
  </si>
  <si>
    <t>Helyi iparűzési adó</t>
  </si>
  <si>
    <t>Talajterhelési díj</t>
  </si>
  <si>
    <t>Bírságok, pótlékok</t>
  </si>
  <si>
    <t>Működési bevételek</t>
  </si>
  <si>
    <t>Készletértékesítés</t>
  </si>
  <si>
    <t>Közvetített szolgáltatások értéke</t>
  </si>
  <si>
    <t>Tulajdonosi bevételek</t>
  </si>
  <si>
    <t>Ellátási díjak</t>
  </si>
  <si>
    <t>gyermekétkeztetés térítési díjbevételek</t>
  </si>
  <si>
    <t>szociális étkezők térítési díjbevétek</t>
  </si>
  <si>
    <t>Házi gondozottak térítési díjbevételei</t>
  </si>
  <si>
    <t>Kiszámlázott ÁFA és ÁFA visszatérítése</t>
  </si>
  <si>
    <t>Kamatbevételek</t>
  </si>
  <si>
    <t>V.</t>
  </si>
  <si>
    <t>Felhalmozási célú támogatások ÁH-on belülről</t>
  </si>
  <si>
    <t>Piaccsarnok pályázati támogatás</t>
  </si>
  <si>
    <t>VI.</t>
  </si>
  <si>
    <t>Felhalmozási célú átvett pénzeszközök</t>
  </si>
  <si>
    <t>Közműtársulás megszüntetéséből adódó pénzeszköz átvétel</t>
  </si>
  <si>
    <t>VII.</t>
  </si>
  <si>
    <t>Finanszírozási bevételek</t>
  </si>
  <si>
    <t>Hitel felvétele</t>
  </si>
  <si>
    <t>Előző évi pénzmaradvány igénybevétele</t>
  </si>
  <si>
    <t>FÜLÖPSZÁLLÁS KÖZSÉGI ÖNKORMÁNYZATA KÖLTSÉGVETÉSI EGYSÉGENKÉNTI RÉSZLETEZŐ KÖLTSÉGVETÉSE</t>
  </si>
  <si>
    <t>Bevételek és kiadások közgazdasági szemléletben</t>
  </si>
  <si>
    <r>
      <t xml:space="preserve">ÖNKORMÁNYZATI EGYSÉG             </t>
    </r>
    <r>
      <rPr>
        <b/>
        <sz val="8"/>
        <rFont val="Times New Roman"/>
        <family val="1"/>
        <charset val="238"/>
      </rPr>
      <t>KÖLTSÉGVETÉSE</t>
    </r>
  </si>
  <si>
    <r>
      <t xml:space="preserve">POLGÁRMESTERI HIVATAL </t>
    </r>
    <r>
      <rPr>
        <b/>
        <sz val="8"/>
        <rFont val="Times New Roman"/>
        <family val="1"/>
        <charset val="238"/>
      </rPr>
      <t>KÖLTSÉGVETÉSE</t>
    </r>
  </si>
  <si>
    <r>
      <t xml:space="preserve">MESEVÁR ÓVODA </t>
    </r>
    <r>
      <rPr>
        <b/>
        <sz val="8"/>
        <rFont val="Times New Roman"/>
        <family val="1"/>
        <charset val="238"/>
      </rPr>
      <t>KÖLTSÉGVETÉSE</t>
    </r>
  </si>
  <si>
    <r>
      <t xml:space="preserve">KÖZSÉGI KÖNYVTÁR </t>
    </r>
    <r>
      <rPr>
        <b/>
        <sz val="8"/>
        <rFont val="Times New Roman"/>
        <family val="1"/>
        <charset val="238"/>
      </rPr>
      <t>KÖLTSÉGVETÉSE</t>
    </r>
  </si>
  <si>
    <t>MIND-ÖSSZESEN (int.finanszí-rozás nélkül)</t>
  </si>
  <si>
    <t xml:space="preserve">BEVÉTELEK </t>
  </si>
  <si>
    <t xml:space="preserve">2014.ei                            (ezer Ft-ban)          </t>
  </si>
  <si>
    <t>Önkormányzatok működési támogatása</t>
  </si>
  <si>
    <t>Működési célú támogatások államháztartáson belülről</t>
  </si>
  <si>
    <t>Működési célú átvett pénzeszköz</t>
  </si>
  <si>
    <t>Működési költségvetési bevételek összesen:</t>
  </si>
  <si>
    <t>Belső intézmény finanszírozási műveletek</t>
  </si>
  <si>
    <t>Előző évi költségvetési  maradvány igénybevétele</t>
  </si>
  <si>
    <t>Működési célú bevételek belső - intézmény- finanszírozási műveletek nélkül</t>
  </si>
  <si>
    <t>Külső finanszírozási műveletek</t>
  </si>
  <si>
    <t>Működési célú bevételek költségvetési egységenként összesen</t>
  </si>
  <si>
    <t>MŰKÖDÉSI BEVÉTELEK ÖSSZESEN</t>
  </si>
  <si>
    <t>Felhalmozási bevételek</t>
  </si>
  <si>
    <t>Felhalmozási  bevételek</t>
  </si>
  <si>
    <t>Felhalmozási célú átvett pénzeszköz</t>
  </si>
  <si>
    <t>Felhalm. célú bevételek finanszírozási műv. nélkül</t>
  </si>
  <si>
    <t>Belső finanszírozási műveletek</t>
  </si>
  <si>
    <t>Felhalm. célú bevételek belső finanszírozási műveletekkel</t>
  </si>
  <si>
    <t>Külső finanszírozási műveletek(hitel felvétele)</t>
  </si>
  <si>
    <t>FELHALMOZÁSI BEVÉTELEK ÖSSZESEN</t>
  </si>
  <si>
    <t>Bevételek mindösszesen</t>
  </si>
  <si>
    <t>KIADÁSOK</t>
  </si>
  <si>
    <t>Működési kiadások</t>
  </si>
  <si>
    <t>Személyi juttatások összesen</t>
  </si>
  <si>
    <t>Foglalkoztatottak rsz. és eseti szem. juttatásai</t>
  </si>
  <si>
    <t>Cafeteria juttatás nettó kiadásai</t>
  </si>
  <si>
    <t>Szociális hozzájárulási adó, munkaadót terh. járulék</t>
  </si>
  <si>
    <t>rendszeres és eseti szem. juttatásra jutó járulékok</t>
  </si>
  <si>
    <t>cafeteria juttatásra jutó járulék</t>
  </si>
  <si>
    <t>Működési dologi kiadások</t>
  </si>
  <si>
    <t xml:space="preserve">Működési dologi kiadások </t>
  </si>
  <si>
    <t xml:space="preserve">Cafeteria dologi kiadásnak minősülő járuléka( szja) </t>
  </si>
  <si>
    <t>Ellátottak pénzbeli juttatásai</t>
  </si>
  <si>
    <t>Egyéb működési célú kiadások, támogatások</t>
  </si>
  <si>
    <t>Működési célú tartalékok összesen</t>
  </si>
  <si>
    <t>Működési célú általános tartalék</t>
  </si>
  <si>
    <t>Működési célú céltartalék</t>
  </si>
  <si>
    <t>MŰKÖDÉSI KÖLTSÉGVETÉSI KIADÁS ÖSSZESEN:</t>
  </si>
  <si>
    <t>Polgármesteri Hivatal működési támogatás (int.finanszírozás)</t>
  </si>
  <si>
    <t>Községi Könyvtár működési támogatás (int.finanszírozás)</t>
  </si>
  <si>
    <t>Mesevár Óvoda működési támogatás (int.finanszírozás)</t>
  </si>
  <si>
    <t>Önkorányzat irányítása alá tartozó intézmények finanszírozása összesen</t>
  </si>
  <si>
    <t>MŰKÖDÉSI KIADÁSOK ÖSSZESEN</t>
  </si>
  <si>
    <t>Felhalmozási kiadások</t>
  </si>
  <si>
    <t>Beruházások</t>
  </si>
  <si>
    <t>Felújítások</t>
  </si>
  <si>
    <t>Felhalmozási célú tartalékok összesen</t>
  </si>
  <si>
    <t>FELHALMOZÁSI KÖLTSÉGVETÉSI KIADÁSOK ÖSSZESEN:</t>
  </si>
  <si>
    <t xml:space="preserve">Finanszírozási kiadás- hitel törlesztése </t>
  </si>
  <si>
    <t>FELHALMOZÁSI KIADÁSOK MINDÖSSZESEN:</t>
  </si>
  <si>
    <t>KIADÁSOK MINDÖSSZESEN:</t>
  </si>
  <si>
    <t xml:space="preserve">Engedélyezett létszámkeret nyitó </t>
  </si>
  <si>
    <t>ebből alapfeladat</t>
  </si>
  <si>
    <t xml:space="preserve">Engedélyezett létszámkeret záró </t>
  </si>
  <si>
    <t>Közfoglalkoztatás létszámkeret</t>
  </si>
  <si>
    <t>Megnevezés</t>
  </si>
  <si>
    <t>Eredeti előirányzat</t>
  </si>
  <si>
    <t>adatok (ezer Ft-ban)</t>
  </si>
  <si>
    <t>Helyi adó (iparűzési adó)</t>
  </si>
  <si>
    <t>Helyi adó (talajterhelési díj)</t>
  </si>
  <si>
    <t>Osztalékok, koncessziós díjak, hozam</t>
  </si>
  <si>
    <t>Díjak, pótlékok, bírságok</t>
  </si>
  <si>
    <t>Részvények, részesedések értékesítése</t>
  </si>
  <si>
    <t>Kezességvállalással kapcsolatos megtérülés</t>
  </si>
  <si>
    <t>Saját bevételek összesen</t>
  </si>
  <si>
    <t>Hitelviszonyt megtestesítő értékpapír</t>
  </si>
  <si>
    <t>Váltó kibocsájtása</t>
  </si>
  <si>
    <t>Pénzügyi lízing</t>
  </si>
  <si>
    <t>Adásvételi szerződés megkötése visszavásárlási kötelezettség kikötésével</t>
  </si>
  <si>
    <t>Legalább 365 nap időtartamú halasztott fizetés, részletfizetés, még ki nem fizetett ellenérték</t>
  </si>
  <si>
    <t>Külföldi hitelintézetek által, származékos műveletek különbözetként az Államadósságkezelő Központ Zrt-nél elhelyezett fedezeti bevételek</t>
  </si>
  <si>
    <t>Adósságot keletkeztető ügyletek, azokból eredő fizetési kötelezettségek összesen</t>
  </si>
  <si>
    <t>2015-2017. évekre</t>
  </si>
  <si>
    <t>Adatok ezer Ft-ban</t>
  </si>
  <si>
    <t>Az Európai Uniós forrásból finanszírozott programok, projektek költségvetése</t>
  </si>
  <si>
    <t>ÖNKORMÁNYZATI SAJÁT PROJEKTEK</t>
  </si>
  <si>
    <t>Bevételek  előirányzatai</t>
  </si>
  <si>
    <t>Bevételek teljesítése 2013.06.30-ig</t>
  </si>
  <si>
    <t>Kiadási</t>
  </si>
  <si>
    <t>Kiadások előirányzatai</t>
  </si>
  <si>
    <t>Felújítás, eszközbeszerzés támogatások és kiadások</t>
  </si>
  <si>
    <t xml:space="preserve">4. </t>
  </si>
  <si>
    <t>Felújítás, eszközbeszerzés összesen</t>
  </si>
  <si>
    <t>1.</t>
  </si>
  <si>
    <t>IKSZT EMVA 2068169670. sz. pályázat</t>
  </si>
  <si>
    <t>IKSZT üzemeltetés</t>
  </si>
  <si>
    <t>2.</t>
  </si>
  <si>
    <t>TÁMOP-3.212-12/1-2012-0043 sz. projekt</t>
  </si>
  <si>
    <t>"Jót s jól"- kulturális szolgáltatások ,minőségi fejlesztése BKKM szakembereinek továbbképzésével. Konzorciumi gesztor Kecskeméti Kulturális és Konferencia Központ Nonporit Kft.  Konzorcium. Helyi bonyolító tag: Fülöpszállás Községi Könyvtár</t>
  </si>
  <si>
    <t>3.</t>
  </si>
  <si>
    <t>Működés, fenntartás összesen</t>
  </si>
  <si>
    <t>Saját szervezésben megvalósuló projektek összesen:</t>
  </si>
  <si>
    <t xml:space="preserve">b) </t>
  </si>
  <si>
    <t xml:space="preserve">ÖNKORMÁNYZATI FENNTARTÁSI KÖTELEZETTSÉGGEL JÁRÓ, MÁS GESZTOR LEBONYOLÍTÁSÁBAN MEGVALÓSULT PROJEKT </t>
  </si>
  <si>
    <t>KEOP 2.30/2F/09-2009-0011. SZ. PROJEKT</t>
  </si>
  <si>
    <t>?</t>
  </si>
  <si>
    <t>Más szervezet által, az Önkormányzat részvételével megvalósult projektek összesen:</t>
  </si>
  <si>
    <t>EU-s projektek mindösszesen:</t>
  </si>
  <si>
    <t>ELLÁTOTTAK PÉNZBELI JUTTATÁSAI</t>
  </si>
  <si>
    <t>ELLÁTÁSOK MEGNEVEZÉSE</t>
  </si>
  <si>
    <t>ÖNKORMÁNYZATI KÖLTSÉGVETÉSI EGYSÉG KÖLTSÉGVETÉSÉBEN</t>
  </si>
  <si>
    <t>POLGÁRMESTERI HIVATAL KÖLTSÉGVETÉSÉBEN</t>
  </si>
  <si>
    <t>ELLÁTÁSOK ÖSSZESEN</t>
  </si>
  <si>
    <t>Rendszeres szociális segély</t>
  </si>
  <si>
    <t>Foglalkoztatást helyettesítő támogatás</t>
  </si>
  <si>
    <t>Egészségkárosodott szem.támogatása</t>
  </si>
  <si>
    <t>Lakásfenntartási támogatás normatív pénzbeli</t>
  </si>
  <si>
    <t>Lakásfenntartási támogatás normatív természetbeni</t>
  </si>
  <si>
    <t>Óvodáztatási támogatás</t>
  </si>
  <si>
    <t>Köztemetés</t>
  </si>
  <si>
    <t>Önkormányzati segélyek</t>
  </si>
  <si>
    <t>Ellátottak pénzbeli juttatásai összesen</t>
  </si>
  <si>
    <t xml:space="preserve">Engedélyezet álláshelyek (létszámkeretek ) önkormányzat, költségvetési szervek szerinti részletezettséggel illetve önkormányzat összesen </t>
  </si>
  <si>
    <t>Összesen</t>
  </si>
  <si>
    <t>(nyitó)</t>
  </si>
  <si>
    <t>Önkormányzat</t>
  </si>
  <si>
    <t>Községgazdálkodási feladatok (Kjt.)</t>
  </si>
  <si>
    <t>Zöldterület gazdálkodás (Kjt.)</t>
  </si>
  <si>
    <t>Közútfenntartás  (Kjt.)</t>
  </si>
  <si>
    <t>Védőnői szolgálat ( Kjt.)</t>
  </si>
  <si>
    <t>Házi segítségnyújtás (Mt.)</t>
  </si>
  <si>
    <t>Gyermekjóléti szolgálat (Kjt.)</t>
  </si>
  <si>
    <t>Családsegítő szolgálat (Kjt.)</t>
  </si>
  <si>
    <t>IKSZT (Kjt./Mt.)</t>
  </si>
  <si>
    <t>DAOP eg.ház felújítás eü. diszp.(Mt.)</t>
  </si>
  <si>
    <t>Katasztrófavédelmi feladatok (kjt.)</t>
  </si>
  <si>
    <t>Önkormányzat szerv. keretein belül ellátott feladatok létszámkeret összesen</t>
  </si>
  <si>
    <t>Önkormányzat szerv. keretein belül ellátott feladatok átl. stat. létszám összesen</t>
  </si>
  <si>
    <t xml:space="preserve">Önkormányzat közfoglalkoztatás létszámkeret </t>
  </si>
  <si>
    <t xml:space="preserve">Önkormányzat közfoglalkoztatás átl. stat. létszám </t>
  </si>
  <si>
    <t>Polgármesteri Hivatal</t>
  </si>
  <si>
    <t xml:space="preserve">Köztisztviselők </t>
  </si>
  <si>
    <t>MT. hatálya alá tartozók</t>
  </si>
  <si>
    <t>Polgármesteri Hivatal létszámkeret összesen</t>
  </si>
  <si>
    <t>Polgármesteri Hivatal átl. stat. létszám</t>
  </si>
  <si>
    <t xml:space="preserve">Hivatal  közfoglalkoztatás létszámkeret </t>
  </si>
  <si>
    <t xml:space="preserve">Hivatal  közfoglalkoztatás átl. stat. létszám </t>
  </si>
  <si>
    <t>Községi Könyvtár</t>
  </si>
  <si>
    <t>Közalkalmazottak</t>
  </si>
  <si>
    <t>Könyvtár létszámkeret összesen</t>
  </si>
  <si>
    <t>Könyvtár átl. stat. létszám</t>
  </si>
  <si>
    <t xml:space="preserve">Könyvtár közfoglalkoztatás létszámkeret </t>
  </si>
  <si>
    <t xml:space="preserve">Könyvtár  közfoglalkoztatás átl. stat. létszám </t>
  </si>
  <si>
    <t>Mesevár Óvoda</t>
  </si>
  <si>
    <t>Szakmai munkát segítők</t>
  </si>
  <si>
    <t>Kisegítő technikai</t>
  </si>
  <si>
    <t>Óvoda létszámkeret összesen</t>
  </si>
  <si>
    <t>Óvoda átl stat. létszám összesen</t>
  </si>
  <si>
    <t xml:space="preserve">Óvoda  közfoglalkoztatás létszámkeret </t>
  </si>
  <si>
    <t xml:space="preserve">Óvoda közfoglalkoztatás átl. stat. létszám </t>
  </si>
  <si>
    <t>Önkormányzat és intézmények összesen</t>
  </si>
  <si>
    <t>Önkormányzat létszámkeret mindösszesen</t>
  </si>
  <si>
    <t>Önkormányzat közfoglalkoztatás összesen</t>
  </si>
  <si>
    <t xml:space="preserve">Önkormányzat Közfoglalkoztatás létszámkeret mindösszesen </t>
  </si>
  <si>
    <t xml:space="preserve">Állományba nem tartozók ( tiszteletdíjasok) </t>
  </si>
  <si>
    <t>Polgármester, alpolgármester, képviselők, nem képviselő bizottsági tagok</t>
  </si>
  <si>
    <t>Kisegítő feladatok</t>
  </si>
  <si>
    <t>Állományba nem tartozók összesen</t>
  </si>
  <si>
    <t>Támogatásértékű működési kiadásai áht-on belülre</t>
  </si>
  <si>
    <t>1. Szabadszállás háziorvosi ügyelet</t>
  </si>
  <si>
    <t>2. Kistérségi társulás tagdíj (KTKT)</t>
  </si>
  <si>
    <t>3. Kistérségi Ivóvízmin.javító Társulás műk. támogatás</t>
  </si>
  <si>
    <t>4. Gyepmesteri telep támogatás</t>
  </si>
  <si>
    <t>5.LEADER tagdíj</t>
  </si>
  <si>
    <t>6. Védelmi Bizottság működési támogatás</t>
  </si>
  <si>
    <t>7. Rendőrség támogatása</t>
  </si>
  <si>
    <t>Támogatásértékű működési kiadások áht-on belülre összesen</t>
  </si>
  <si>
    <t xml:space="preserve">Ttámogatásértékű működési kiadásai áht-on kivülre </t>
  </si>
  <si>
    <t>4. Polgárőrség</t>
  </si>
  <si>
    <t>5. Nyugdíjasklub</t>
  </si>
  <si>
    <t>6. Katasztrófavédelem</t>
  </si>
  <si>
    <t xml:space="preserve">7. Tűzoltóság támogatása (Szabadszállás) </t>
  </si>
  <si>
    <t>8 .TEFE egyesület támogatása</t>
  </si>
  <si>
    <t>9. Ranga tanárnőre emlékezünk Alapítvány támogatása</t>
  </si>
  <si>
    <t>Társ .szervezetek, alapítványok támogatása össszesen</t>
  </si>
  <si>
    <t xml:space="preserve">Vállakozások támogatása összesen </t>
  </si>
  <si>
    <t>Betegséggel kapcsolatos(nem társadalombiztosítási) ellátások</t>
  </si>
  <si>
    <t>Foglalkoztatással, munkanélküliséggel kapcsolatos ellátások:</t>
  </si>
  <si>
    <t>Lakhatással kapcsolatos ellátások:</t>
  </si>
  <si>
    <t>Egyéb nem intézményi ellátások:</t>
  </si>
  <si>
    <t>4.</t>
  </si>
  <si>
    <t>1. Személyi juttatások</t>
  </si>
  <si>
    <t>2. Munkaadókat terhelő járulékok és szociális hozzájárulási adó</t>
  </si>
  <si>
    <t>3. Dologi kiadások</t>
  </si>
  <si>
    <t>4. Ellátottak pénzbeli juttatásai</t>
  </si>
  <si>
    <t>5. Egyéb működési célú kiadások</t>
  </si>
  <si>
    <t>Ebből: tartalékok</t>
  </si>
  <si>
    <t xml:space="preserve"> Működési költségvetési kiadások összesen:</t>
  </si>
  <si>
    <t>6. Beruházások</t>
  </si>
  <si>
    <t>7. Felújítások</t>
  </si>
  <si>
    <t>8. Egyéb felhalmozási célú kiadások</t>
  </si>
  <si>
    <t xml:space="preserve"> Felhalmozási költségvetési kiadások összesen:</t>
  </si>
  <si>
    <t>1. Önkormányzatok működési  támogatása</t>
  </si>
  <si>
    <t>2. Működési célú támogatások államháztartáson belülről</t>
  </si>
  <si>
    <t>3. Közhatalmi bevételek</t>
  </si>
  <si>
    <t>4. Működési bevételek</t>
  </si>
  <si>
    <t>5. Működési célú átvett pénzeszközök</t>
  </si>
  <si>
    <t xml:space="preserve"> Működési költségvetési bevételek összesen:</t>
  </si>
  <si>
    <t>6. Felhalmozási célú támogatások államháztartáson belülről</t>
  </si>
  <si>
    <t>7. Felhalmozási bevételek</t>
  </si>
  <si>
    <t>8. Felhalmozási célú átvett pénzeszközök</t>
  </si>
  <si>
    <t xml:space="preserve"> Felhalmozási költségvetési bevételek összesen:</t>
  </si>
  <si>
    <t>9. Külső finanszírozás-Hiteltörlesztés államháztartáson kívülre</t>
  </si>
  <si>
    <t>9. Külső finanszírozás- Hiteltfelvétele államháztartáson kívülről</t>
  </si>
  <si>
    <t>10. Belső finanszírozás -Előző évi pénzmaradvány igénybevétele</t>
  </si>
  <si>
    <t xml:space="preserve"> Finanszírozási bevételek összesen:</t>
  </si>
  <si>
    <t xml:space="preserve"> Finanszírozási kiadások összesen:</t>
  </si>
  <si>
    <t>BEVÉTELEK mindösszesen:</t>
  </si>
  <si>
    <t>KIADÁSOK mindösszesen:</t>
  </si>
  <si>
    <t>Közfoglalkoztatás pályázat - eszköz beszerzés támogatása</t>
  </si>
  <si>
    <t xml:space="preserve">2014. </t>
  </si>
  <si>
    <t xml:space="preserve">2014.évi </t>
  </si>
  <si>
    <t>2014. évközi változás I.</t>
  </si>
  <si>
    <t>2014. évközi változás II.</t>
  </si>
  <si>
    <t>Óvodapedagógus</t>
  </si>
  <si>
    <t>2014. er.ei (ezer Ft-ban)</t>
  </si>
  <si>
    <t>Fülöpszálás telepüési szilárd hulladéklerakó (hrsz:0375/15.)fenntartási időszak szikkasztó övárok vízjogi üzemeltetési engedélyezési eljárás, monitoring kutak vízmintavétel és szakvélemény készítés ( Gesztor: Izsák és térsége Szilárdhulladék lerakó Rekultiv.</t>
  </si>
  <si>
    <t>2014.évi Beruházási kiadások részletezése</t>
  </si>
  <si>
    <t>2. Piaccsarnok létesítése</t>
  </si>
  <si>
    <t>Beruházások összesen</t>
  </si>
  <si>
    <t>2014.évi Önkormányzati beruházások feladatonként</t>
  </si>
  <si>
    <t>Az önkormányzat többéves kihatással járó döntéseinek számszerűsítéséről évenkénti bontásban</t>
  </si>
  <si>
    <t>Sorsz.</t>
  </si>
  <si>
    <t>Döntés, köt. vállalás megnevezése</t>
  </si>
  <si>
    <t>2015.</t>
  </si>
  <si>
    <t>2016.</t>
  </si>
  <si>
    <t>2017.</t>
  </si>
  <si>
    <t>2018.</t>
  </si>
  <si>
    <t>Adósságot keletkeztető ügyletekből fennálló kötelezettségek</t>
  </si>
  <si>
    <t xml:space="preserve">1. </t>
  </si>
  <si>
    <t>Piaccsarnok építés ( 2013. évi tanya programhoz felvenni szándékozott támogatás megelőlegező hitel törlesztés</t>
  </si>
  <si>
    <t>Adósságszolgálat összesen</t>
  </si>
  <si>
    <t>Fenntartási kötelezettséggel járó korábbi projektek ( tájékoztató adatok )</t>
  </si>
  <si>
    <t>Bevétel</t>
  </si>
  <si>
    <t>Kiadás</t>
  </si>
  <si>
    <t xml:space="preserve">IKSZT működtetés, üzemeltetés EMVA 2068169670. sz. pályázat </t>
  </si>
  <si>
    <t>EMVA LEADER 2076557611.sz közpark felújítás fenntartási köt.</t>
  </si>
  <si>
    <t xml:space="preserve">3. </t>
  </si>
  <si>
    <t>Iskola energetikai korszerűsítése KEOP-5.3.0/A/09-2010-0127 fenntartási köt.</t>
  </si>
  <si>
    <t>Térfigyelő rendszer bővítés és KTKT-tól átvett eredeti projekt üzemeltetése</t>
  </si>
  <si>
    <t>5.</t>
  </si>
  <si>
    <t>ÖFT támogatással megvalósításra kerülő raktár kialakítás</t>
  </si>
  <si>
    <t>13.számú melléklet</t>
  </si>
  <si>
    <t>Fülöpszállás Községi Önkormányzat 2014.évi közvetett támogatásai</t>
  </si>
  <si>
    <t>Támogatás megnevezése</t>
  </si>
  <si>
    <t>Támogatás jogalapja</t>
  </si>
  <si>
    <t>Mentesség</t>
  </si>
  <si>
    <t>Kedvezmény</t>
  </si>
  <si>
    <t>Összesen   (ezer Ft)</t>
  </si>
  <si>
    <t>mértéke %</t>
  </si>
  <si>
    <t>összege ( ezer Ft)</t>
  </si>
  <si>
    <t>nincs megállapítva</t>
  </si>
  <si>
    <t>Szociális étkezés</t>
  </si>
  <si>
    <t>17/2008/8IX.29) II. Ör.</t>
  </si>
  <si>
    <t>egyedi</t>
  </si>
  <si>
    <t>Helyiségek hasznosításából származó bevétel</t>
  </si>
  <si>
    <t>Házi segítségnyújtás</t>
  </si>
  <si>
    <t>17/2008/8IX.29) I. Ör.</t>
  </si>
  <si>
    <t>Egyéb nyújtott elengedés, kedvezmény:</t>
  </si>
  <si>
    <t>Kedvezmények, mentességek mindösszesen:</t>
  </si>
  <si>
    <t>Összesen:</t>
  </si>
  <si>
    <t>Tőke törl. (ezer Ft)</t>
  </si>
  <si>
    <t>Kamat törl. (ezer Ft)</t>
  </si>
  <si>
    <t xml:space="preserve">Hitel, kölcsön törlesztése járulékokkal együtt </t>
  </si>
  <si>
    <t xml:space="preserve">2014. évre </t>
  </si>
  <si>
    <t>Az államháztartásról szóló 2011. évi CXCV. törvény 29.§ (3) bekezdése alapján a  Magyarország gazdasági stabilitásáról szóló 2011. évi CXCIV.45. § (1) bekezdés a) pontja szerinti saját bevételek, valamint az adósságot keletkeztető ügyletekből eredő fizetési kötelezettségek 2014. évi tervezett és 2015 – 2017. évekre várható összege</t>
  </si>
  <si>
    <t>1. számú melléklet a 7/2014.(II.25.) számú rendelethez</t>
  </si>
  <si>
    <t>4. számú melléklet a 7/2014.(II.25.) számú rendelethez</t>
  </si>
  <si>
    <t>Hitel, kölcsön felvétele</t>
  </si>
  <si>
    <t>Adósságot keletkeztető ügyletek összesen</t>
  </si>
  <si>
    <t>11.  számú melléklet a 7/2014.(II.25.) számú rendelethez</t>
  </si>
  <si>
    <t>12.számú melléklet a 7/2014.(II.25.) számú rendelethez</t>
  </si>
  <si>
    <t>Áht. 24.§ (4) a) szerint Fülöpszállás Községi Önkormányzat összevont  mérlege közgazdasági tagolásban</t>
  </si>
  <si>
    <t>Módosított előirányzat</t>
  </si>
  <si>
    <t xml:space="preserve">2014.m.ei.                          (ezer Ft-ban)          </t>
  </si>
  <si>
    <t xml:space="preserve">2014.m.ei.                     (ezer Ft-ban)          </t>
  </si>
  <si>
    <t xml:space="preserve">2014.m. ei.                          (ezer Ft-ban)          </t>
  </si>
  <si>
    <t>Mód.ei.</t>
  </si>
  <si>
    <t>ebből: összes tárgyévi tőke tartozás tervezett</t>
  </si>
  <si>
    <t xml:space="preserve">Önkormányzati költségvetési egység bevételek részletezése feladatonként </t>
  </si>
  <si>
    <t>Helyi önkormányzatok kiegészítő támogatásai (bérkompenz., ágaz.pótlék)</t>
  </si>
  <si>
    <t>Közfoglalkoztatási programokra pályázati támogatás műk.c</t>
  </si>
  <si>
    <t>Termékek és szolgáltatások adói:</t>
  </si>
  <si>
    <t>Egyéb közhatalmi bevételek:</t>
  </si>
  <si>
    <t>Szolgáltatások ellenértéke( ( bérbead.is)</t>
  </si>
  <si>
    <t>Tulajdonosi bevételek (osztalék, hasz.bérl, üzemeltetésre-, vagyonkerz-re átadás stb.)</t>
  </si>
  <si>
    <t>Egyéb működési bevételek (bizt.kártérítése is)</t>
  </si>
  <si>
    <t>Könyvtári érdekeltségnövelő támogatás</t>
  </si>
  <si>
    <t>Bevételek mód.ei. 2014. költségvetési évre mindösszesen:</t>
  </si>
  <si>
    <t>Költségvetési szervek (intézmények saját bevételei és 2013. évi pénzmaradványai nélkül )</t>
  </si>
  <si>
    <t>2014. m.ei. (ezer Ft-ban)</t>
  </si>
  <si>
    <t>2014. m ei. (ezer Ft-ban)</t>
  </si>
  <si>
    <t>2014.évi működési célú módosított támogatások, kiadások részletezése</t>
  </si>
  <si>
    <t>2014. módosított.ei (ezer Ft-ban)</t>
  </si>
  <si>
    <t>Elvonások és befizetések (előző évi elszámolás, költségvetési befizetés)</t>
  </si>
  <si>
    <t>Működési célú kiadások összesen:</t>
  </si>
  <si>
    <t>2014. mód..ei (ezer Ft-ban)</t>
  </si>
  <si>
    <t>1. Közmunkaprogramok értékteremtő beruházásai *</t>
  </si>
  <si>
    <t>3. Könyvtári érdekeltségnövelő támogatásból állományfejlesztés</t>
  </si>
  <si>
    <t>*Előterjesztés részeként  Közfoglalkoztatás tájékoztató tábláiban programonként részletes bontásban</t>
  </si>
  <si>
    <t>1. számú melléklet a 13/2014.(X.7.) számú rendelethez</t>
  </si>
  <si>
    <t>2.számú melléklet a 13/2014.(X.7.) számú rend-hez/ 2. számú melléklet a 7/2014.(II.25.) számú rendelethez</t>
  </si>
  <si>
    <t>6. számú melléklet a 13/2014.(X.7.)számú rendelethez/9. számú melléklet a 7/2014.(II.25.) számú rendelethez</t>
  </si>
  <si>
    <t>2015. év m.ei</t>
  </si>
  <si>
    <t>2016. év m.ei.</t>
  </si>
  <si>
    <t>2017. m.ei.</t>
  </si>
  <si>
    <t>3.számú. melléklet a 13/2014.(X.7.) sz. rendelethez/3.számú melléklet a 7/20014.(II.25.)sz. rendelethez</t>
  </si>
  <si>
    <t>Felhalmozási célú bevételek</t>
  </si>
  <si>
    <t>VIII.</t>
  </si>
  <si>
    <t>4.számú. melléklet a 13/2014.(X.7.) sz. rendelethez/5.számú melléklet a 7/20014.(II.25.)sz. rendelethez</t>
  </si>
  <si>
    <t>5.számú. melléklet a 13/2014.(X.7.) sz. rendelethez/6.számú melléklet a 7/20014.(II.25.)sz. rendelethez</t>
  </si>
  <si>
    <t>1. Temetőfenntartáshoz</t>
  </si>
  <si>
    <t>2. Torony világításához</t>
  </si>
  <si>
    <t>3. Közhasznú egyesület támogatása</t>
  </si>
  <si>
    <t>7. számú melléklet a 13/2014.(X.7.) számú rendelethez/10. számú melléklet a 7/2014. (II.25.) számú rendelethez</t>
  </si>
  <si>
    <t>3. Parkoló, útcsatlakozás létesítés piaccsarnokhoz</t>
  </si>
  <si>
    <t>6.számú. melléklet a 12/2014.(IX.1.) sz. rendelethez/7.számú melléklet a 7/20014.(II.25.)sz.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</si>
</sst>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\ &quot;Ft&quot;"/>
    <numFmt numFmtId="165" formatCode="#,###_ \f\ő"/>
  </numFmts>
  <fonts count="50" x14ac:knownFonts="1">
    <font>
      <sz val="11"/>
      <color theme="1"/>
      <name val="Calibri"/>
      <family val="2"/>
      <scheme val="minor"/>
    </font>
    <font>
      <sz val="10"/>
      <name val="Arial CE"/>
      <charset val="238"/>
    </font>
    <font>
      <sz val="16"/>
      <name val="Arial CE"/>
      <charset val="238"/>
    </font>
    <font>
      <b/>
      <sz val="16"/>
      <name val="Arial CE"/>
      <charset val="238"/>
    </font>
    <font>
      <b/>
      <sz val="12"/>
      <name val="Arial CE"/>
      <charset val="238"/>
    </font>
    <font>
      <sz val="12"/>
      <name val="Arial CE"/>
      <charset val="238"/>
    </font>
    <font>
      <sz val="20"/>
      <name val="Arial CE"/>
      <charset val="238"/>
    </font>
    <font>
      <b/>
      <sz val="10"/>
      <name val="Arial CE"/>
      <charset val="238"/>
    </font>
    <font>
      <sz val="10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12"/>
      <name val="Times New Roman"/>
      <family val="1"/>
      <charset val="238"/>
    </font>
    <font>
      <b/>
      <u/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i/>
      <sz val="10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9"/>
      <name val="Times New Roman"/>
      <family val="1"/>
      <charset val="238"/>
    </font>
    <font>
      <u/>
      <sz val="10"/>
      <color indexed="12"/>
      <name val="Arial CE"/>
      <charset val="238"/>
    </font>
    <font>
      <i/>
      <sz val="10"/>
      <name val="Times New Roman"/>
      <family val="1"/>
      <charset val="238"/>
    </font>
    <font>
      <b/>
      <sz val="14"/>
      <name val="Arial CE"/>
      <charset val="238"/>
    </font>
    <font>
      <sz val="12"/>
      <color indexed="16"/>
      <name val="Times New Roman"/>
      <family val="1"/>
      <charset val="238"/>
    </font>
    <font>
      <b/>
      <i/>
      <sz val="16"/>
      <name val="Times New Roman"/>
      <family val="1"/>
      <charset val="238"/>
    </font>
    <font>
      <sz val="16"/>
      <name val="Times New Roman"/>
      <family val="1"/>
      <charset val="238"/>
    </font>
    <font>
      <sz val="10"/>
      <name val="Arial"/>
      <family val="2"/>
      <charset val="238"/>
    </font>
    <font>
      <b/>
      <sz val="11"/>
      <color indexed="8"/>
      <name val="Calibri"/>
      <family val="2"/>
      <charset val="238"/>
    </font>
    <font>
      <sz val="8"/>
      <name val="Calibri"/>
      <family val="2"/>
    </font>
    <font>
      <b/>
      <sz val="14"/>
      <color indexed="8"/>
      <name val="Calibri"/>
      <family val="2"/>
    </font>
    <font>
      <sz val="14"/>
      <color indexed="8"/>
      <name val="Calibri"/>
      <family val="2"/>
    </font>
    <font>
      <sz val="12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sz val="14"/>
      <color indexed="8"/>
      <name val="Calibri"/>
      <family val="2"/>
      <charset val="238"/>
    </font>
    <font>
      <b/>
      <sz val="16"/>
      <color indexed="8"/>
      <name val="Calibri"/>
      <family val="2"/>
      <charset val="238"/>
    </font>
    <font>
      <b/>
      <sz val="20"/>
      <name val="Arial CE"/>
      <charset val="238"/>
    </font>
    <font>
      <sz val="10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8"/>
      <color indexed="8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8"/>
      <color indexed="8"/>
      <name val="Times New Roman"/>
      <family val="1"/>
      <charset val="238"/>
    </font>
    <font>
      <sz val="12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2"/>
      <color rgb="FFC00000"/>
      <name val="Times New Roman"/>
      <family val="1"/>
      <charset val="238"/>
    </font>
    <font>
      <b/>
      <sz val="12"/>
      <color rgb="FFC00000"/>
      <name val="Arial CE"/>
      <charset val="238"/>
    </font>
    <font>
      <b/>
      <sz val="12"/>
      <color rgb="FFC00000"/>
      <name val="Calibri"/>
      <family val="2"/>
      <charset val="238"/>
    </font>
    <font>
      <sz val="12"/>
      <color rgb="FFC00000"/>
      <name val="Times New Roman"/>
      <family val="1"/>
      <charset val="238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gray0625">
        <bgColor indexed="42"/>
      </patternFill>
    </fill>
    <fill>
      <patternFill patternType="gray0625">
        <fgColor indexed="9"/>
        <bgColor indexed="42"/>
      </patternFill>
    </fill>
  </fills>
  <borders count="5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ck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ck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9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25" fillId="0" borderId="0"/>
    <xf numFmtId="0" fontId="43" fillId="0" borderId="0"/>
  </cellStyleXfs>
  <cellXfs count="434">
    <xf numFmtId="0" fontId="0" fillId="0" borderId="0" xfId="0"/>
    <xf numFmtId="0" fontId="1" fillId="0" borderId="0" xfId="2"/>
    <xf numFmtId="0" fontId="1" fillId="0" borderId="0" xfId="2" applyFill="1"/>
    <xf numFmtId="0" fontId="7" fillId="0" borderId="0" xfId="2" applyFont="1" applyAlignment="1">
      <alignment horizontal="right"/>
    </xf>
    <xf numFmtId="164" fontId="4" fillId="0" borderId="0" xfId="2" applyNumberFormat="1" applyFont="1" applyAlignment="1"/>
    <xf numFmtId="0" fontId="5" fillId="0" borderId="0" xfId="2" applyFont="1"/>
    <xf numFmtId="164" fontId="5" fillId="0" borderId="0" xfId="2" applyNumberFormat="1" applyFont="1"/>
    <xf numFmtId="164" fontId="5" fillId="0" borderId="0" xfId="2" applyNumberFormat="1" applyFont="1" applyAlignment="1">
      <alignment shrinkToFit="1"/>
    </xf>
    <xf numFmtId="164" fontId="6" fillId="0" borderId="0" xfId="2" applyNumberFormat="1" applyFont="1" applyAlignment="1"/>
    <xf numFmtId="0" fontId="9" fillId="0" borderId="2" xfId="2" applyFont="1" applyBorder="1" applyAlignment="1">
      <alignment vertical="top" wrapText="1"/>
    </xf>
    <xf numFmtId="0" fontId="10" fillId="0" borderId="2" xfId="2" applyFont="1" applyBorder="1" applyAlignment="1">
      <alignment horizontal="center" vertical="top" wrapText="1"/>
    </xf>
    <xf numFmtId="0" fontId="10" fillId="0" borderId="3" xfId="2" applyFont="1" applyBorder="1" applyAlignment="1">
      <alignment horizontal="center" vertical="top" wrapText="1"/>
    </xf>
    <xf numFmtId="0" fontId="12" fillId="0" borderId="4" xfId="2" applyFont="1" applyBorder="1" applyAlignment="1">
      <alignment horizontal="center" vertical="top" wrapText="1"/>
    </xf>
    <xf numFmtId="0" fontId="13" fillId="0" borderId="2" xfId="2" applyFont="1" applyBorder="1" applyAlignment="1">
      <alignment vertical="top" wrapText="1"/>
    </xf>
    <xf numFmtId="0" fontId="8" fillId="0" borderId="2" xfId="2" applyFont="1" applyBorder="1" applyAlignment="1">
      <alignment horizontal="center" vertical="top" wrapText="1"/>
    </xf>
    <xf numFmtId="0" fontId="8" fillId="0" borderId="3" xfId="2" applyFont="1" applyBorder="1" applyAlignment="1">
      <alignment horizontal="center" vertical="top" wrapText="1"/>
    </xf>
    <xf numFmtId="0" fontId="8" fillId="0" borderId="4" xfId="2" applyFont="1" applyBorder="1" applyAlignment="1">
      <alignment horizontal="center" vertical="top" wrapText="1"/>
    </xf>
    <xf numFmtId="0" fontId="14" fillId="0" borderId="2" xfId="2" applyFont="1" applyBorder="1" applyAlignment="1">
      <alignment horizontal="center" vertical="center" wrapText="1"/>
    </xf>
    <xf numFmtId="3" fontId="15" fillId="0" borderId="2" xfId="2" applyNumberFormat="1" applyFont="1" applyBorder="1" applyAlignment="1">
      <alignment horizontal="right" vertical="center" wrapText="1"/>
    </xf>
    <xf numFmtId="3" fontId="15" fillId="0" borderId="3" xfId="2" applyNumberFormat="1" applyFont="1" applyBorder="1" applyAlignment="1">
      <alignment horizontal="right" vertical="center" wrapText="1"/>
    </xf>
    <xf numFmtId="3" fontId="15" fillId="0" borderId="4" xfId="2" applyNumberFormat="1" applyFont="1" applyBorder="1" applyAlignment="1">
      <alignment horizontal="right" vertical="center" wrapText="1"/>
    </xf>
    <xf numFmtId="0" fontId="10" fillId="0" borderId="2" xfId="2" applyFont="1" applyFill="1" applyBorder="1" applyAlignment="1">
      <alignment horizontal="left" vertical="center" wrapText="1"/>
    </xf>
    <xf numFmtId="3" fontId="12" fillId="0" borderId="2" xfId="2" applyNumberFormat="1" applyFont="1" applyFill="1" applyBorder="1" applyAlignment="1">
      <alignment horizontal="right" vertical="center" wrapText="1"/>
    </xf>
    <xf numFmtId="3" fontId="12" fillId="0" borderId="3" xfId="2" applyNumberFormat="1" applyFont="1" applyFill="1" applyBorder="1" applyAlignment="1">
      <alignment horizontal="right" vertical="center" wrapText="1"/>
    </xf>
    <xf numFmtId="3" fontId="12" fillId="0" borderId="4" xfId="2" applyNumberFormat="1" applyFont="1" applyFill="1" applyBorder="1" applyAlignment="1">
      <alignment horizontal="right" vertical="center" wrapText="1"/>
    </xf>
    <xf numFmtId="0" fontId="16" fillId="0" borderId="2" xfId="2" applyFont="1" applyFill="1" applyBorder="1" applyAlignment="1">
      <alignment vertical="center" wrapText="1"/>
    </xf>
    <xf numFmtId="3" fontId="14" fillId="0" borderId="2" xfId="2" applyNumberFormat="1" applyFont="1" applyFill="1" applyBorder="1" applyAlignment="1">
      <alignment horizontal="right" vertical="center" wrapText="1"/>
    </xf>
    <xf numFmtId="3" fontId="14" fillId="0" borderId="3" xfId="2" applyNumberFormat="1" applyFont="1" applyFill="1" applyBorder="1" applyAlignment="1">
      <alignment horizontal="right" vertical="center" wrapText="1"/>
    </xf>
    <xf numFmtId="3" fontId="14" fillId="0" borderId="4" xfId="2" applyNumberFormat="1" applyFont="1" applyFill="1" applyBorder="1" applyAlignment="1">
      <alignment horizontal="right" vertical="center" wrapText="1"/>
    </xf>
    <xf numFmtId="3" fontId="15" fillId="0" borderId="2" xfId="2" applyNumberFormat="1" applyFont="1" applyFill="1" applyBorder="1" applyAlignment="1">
      <alignment horizontal="right" vertical="center" wrapText="1"/>
    </xf>
    <xf numFmtId="3" fontId="15" fillId="0" borderId="3" xfId="2" applyNumberFormat="1" applyFont="1" applyFill="1" applyBorder="1" applyAlignment="1">
      <alignment horizontal="right" vertical="center" wrapText="1"/>
    </xf>
    <xf numFmtId="0" fontId="10" fillId="0" borderId="2" xfId="2" applyFont="1" applyFill="1" applyBorder="1" applyAlignment="1">
      <alignment vertical="center" wrapText="1"/>
    </xf>
    <xf numFmtId="0" fontId="16" fillId="3" borderId="5" xfId="2" applyFont="1" applyFill="1" applyBorder="1" applyAlignment="1">
      <alignment vertical="center" wrapText="1"/>
    </xf>
    <xf numFmtId="3" fontId="14" fillId="3" borderId="5" xfId="2" applyNumberFormat="1" applyFont="1" applyFill="1" applyBorder="1" applyAlignment="1">
      <alignment horizontal="right" vertical="center" wrapText="1"/>
    </xf>
    <xf numFmtId="3" fontId="14" fillId="3" borderId="6" xfId="2" applyNumberFormat="1" applyFont="1" applyFill="1" applyBorder="1" applyAlignment="1">
      <alignment horizontal="right" vertical="center" wrapText="1"/>
    </xf>
    <xf numFmtId="3" fontId="9" fillId="3" borderId="7" xfId="2" applyNumberFormat="1" applyFont="1" applyFill="1" applyBorder="1" applyAlignment="1">
      <alignment horizontal="right" vertical="center" wrapText="1"/>
    </xf>
    <xf numFmtId="0" fontId="10" fillId="4" borderId="8" xfId="2" applyFont="1" applyFill="1" applyBorder="1" applyAlignment="1">
      <alignment vertical="center" wrapText="1"/>
    </xf>
    <xf numFmtId="3" fontId="15" fillId="4" borderId="9" xfId="2" applyNumberFormat="1" applyFont="1" applyFill="1" applyBorder="1" applyAlignment="1">
      <alignment horizontal="right" vertical="center" wrapText="1"/>
    </xf>
    <xf numFmtId="3" fontId="15" fillId="4" borderId="11" xfId="2" applyNumberFormat="1" applyFont="1" applyFill="1" applyBorder="1" applyAlignment="1">
      <alignment horizontal="center" vertical="center" wrapText="1"/>
    </xf>
    <xf numFmtId="0" fontId="10" fillId="4" borderId="12" xfId="2" applyFont="1" applyFill="1" applyBorder="1" applyAlignment="1">
      <alignment vertical="center" wrapText="1"/>
    </xf>
    <xf numFmtId="3" fontId="15" fillId="3" borderId="9" xfId="2" applyNumberFormat="1" applyFont="1" applyFill="1" applyBorder="1" applyAlignment="1">
      <alignment horizontal="right" vertical="center" wrapText="1"/>
    </xf>
    <xf numFmtId="3" fontId="15" fillId="3" borderId="10" xfId="2" applyNumberFormat="1" applyFont="1" applyFill="1" applyBorder="1" applyAlignment="1">
      <alignment horizontal="right" vertical="center" wrapText="1"/>
    </xf>
    <xf numFmtId="3" fontId="9" fillId="3" borderId="11" xfId="2" applyNumberFormat="1" applyFont="1" applyFill="1" applyBorder="1" applyAlignment="1">
      <alignment horizontal="right" vertical="center" wrapText="1"/>
    </xf>
    <xf numFmtId="0" fontId="16" fillId="3" borderId="13" xfId="2" applyFont="1" applyFill="1" applyBorder="1" applyAlignment="1">
      <alignment vertical="center" wrapText="1"/>
    </xf>
    <xf numFmtId="3" fontId="12" fillId="3" borderId="13" xfId="2" applyNumberFormat="1" applyFont="1" applyFill="1" applyBorder="1" applyAlignment="1">
      <alignment horizontal="right" vertical="center" wrapText="1"/>
    </xf>
    <xf numFmtId="3" fontId="14" fillId="3" borderId="13" xfId="2" applyNumberFormat="1" applyFont="1" applyFill="1" applyBorder="1" applyAlignment="1">
      <alignment horizontal="center" vertical="center" wrapText="1"/>
    </xf>
    <xf numFmtId="3" fontId="14" fillId="3" borderId="14" xfId="2" applyNumberFormat="1" applyFont="1" applyFill="1" applyBorder="1" applyAlignment="1">
      <alignment horizontal="center" vertical="center" wrapText="1"/>
    </xf>
    <xf numFmtId="3" fontId="9" fillId="3" borderId="15" xfId="2" applyNumberFormat="1" applyFont="1" applyFill="1" applyBorder="1" applyAlignment="1">
      <alignment horizontal="right" vertical="center" wrapText="1"/>
    </xf>
    <xf numFmtId="3" fontId="8" fillId="0" borderId="2" xfId="2" applyNumberFormat="1" applyFont="1" applyFill="1" applyBorder="1" applyAlignment="1">
      <alignment horizontal="right" vertical="center" wrapText="1"/>
    </xf>
    <xf numFmtId="3" fontId="15" fillId="0" borderId="2" xfId="2" applyNumberFormat="1" applyFont="1" applyFill="1" applyBorder="1" applyAlignment="1">
      <alignment horizontal="center" vertical="center" wrapText="1"/>
    </xf>
    <xf numFmtId="3" fontId="15" fillId="0" borderId="3" xfId="2" applyNumberFormat="1" applyFont="1" applyFill="1" applyBorder="1" applyAlignment="1">
      <alignment horizontal="center" vertical="center" wrapText="1"/>
    </xf>
    <xf numFmtId="3" fontId="8" fillId="0" borderId="4" xfId="2" applyNumberFormat="1" applyFont="1" applyFill="1" applyBorder="1" applyAlignment="1">
      <alignment horizontal="right" vertical="center" wrapText="1"/>
    </xf>
    <xf numFmtId="0" fontId="16" fillId="3" borderId="2" xfId="2" applyFont="1" applyFill="1" applyBorder="1" applyAlignment="1">
      <alignment vertical="center" wrapText="1"/>
    </xf>
    <xf numFmtId="3" fontId="14" fillId="3" borderId="2" xfId="2" applyNumberFormat="1" applyFont="1" applyFill="1" applyBorder="1" applyAlignment="1">
      <alignment horizontal="right" vertical="center" wrapText="1"/>
    </xf>
    <xf numFmtId="3" fontId="14" fillId="3" borderId="2" xfId="2" applyNumberFormat="1" applyFont="1" applyFill="1" applyBorder="1" applyAlignment="1">
      <alignment horizontal="center" vertical="center" wrapText="1"/>
    </xf>
    <xf numFmtId="3" fontId="14" fillId="3" borderId="3" xfId="2" applyNumberFormat="1" applyFont="1" applyFill="1" applyBorder="1" applyAlignment="1">
      <alignment horizontal="center" vertical="center" wrapText="1"/>
    </xf>
    <xf numFmtId="3" fontId="14" fillId="3" borderId="4" xfId="2" applyNumberFormat="1" applyFont="1" applyFill="1" applyBorder="1" applyAlignment="1">
      <alignment horizontal="right" vertical="center" wrapText="1"/>
    </xf>
    <xf numFmtId="0" fontId="16" fillId="3" borderId="2" xfId="2" applyFont="1" applyFill="1" applyBorder="1" applyAlignment="1">
      <alignment horizontal="center" vertical="center" wrapText="1"/>
    </xf>
    <xf numFmtId="3" fontId="15" fillId="0" borderId="4" xfId="2" applyNumberFormat="1" applyFont="1" applyFill="1" applyBorder="1" applyAlignment="1">
      <alignment horizontal="right" vertical="center" wrapText="1"/>
    </xf>
    <xf numFmtId="3" fontId="14" fillId="3" borderId="3" xfId="2" applyNumberFormat="1" applyFont="1" applyFill="1" applyBorder="1" applyAlignment="1">
      <alignment horizontal="right" vertical="center" wrapText="1"/>
    </xf>
    <xf numFmtId="3" fontId="12" fillId="3" borderId="2" xfId="2" applyNumberFormat="1" applyFont="1" applyFill="1" applyBorder="1" applyAlignment="1">
      <alignment horizontal="right" vertical="center" wrapText="1"/>
    </xf>
    <xf numFmtId="3" fontId="12" fillId="3" borderId="3" xfId="2" applyNumberFormat="1" applyFont="1" applyFill="1" applyBorder="1" applyAlignment="1">
      <alignment horizontal="right" vertical="center" wrapText="1"/>
    </xf>
    <xf numFmtId="3" fontId="12" fillId="3" borderId="4" xfId="2" applyNumberFormat="1" applyFont="1" applyFill="1" applyBorder="1" applyAlignment="1">
      <alignment horizontal="right" vertical="center" wrapText="1"/>
    </xf>
    <xf numFmtId="0" fontId="9" fillId="3" borderId="2" xfId="2" applyFont="1" applyFill="1" applyBorder="1" applyAlignment="1">
      <alignment vertical="center" wrapText="1"/>
    </xf>
    <xf numFmtId="3" fontId="9" fillId="3" borderId="2" xfId="2" applyNumberFormat="1" applyFont="1" applyFill="1" applyBorder="1" applyAlignment="1">
      <alignment horizontal="right" vertical="center" wrapText="1"/>
    </xf>
    <xf numFmtId="3" fontId="12" fillId="5" borderId="2" xfId="2" applyNumberFormat="1" applyFont="1" applyFill="1" applyBorder="1" applyAlignment="1">
      <alignment horizontal="right" vertical="center" wrapText="1"/>
    </xf>
    <xf numFmtId="3" fontId="12" fillId="5" borderId="3" xfId="2" applyNumberFormat="1" applyFont="1" applyFill="1" applyBorder="1" applyAlignment="1">
      <alignment horizontal="right" vertical="center" wrapText="1"/>
    </xf>
    <xf numFmtId="3" fontId="9" fillId="3" borderId="4" xfId="2" applyNumberFormat="1" applyFont="1" applyFill="1" applyBorder="1" applyAlignment="1">
      <alignment horizontal="right" vertical="center" wrapText="1"/>
    </xf>
    <xf numFmtId="0" fontId="13" fillId="0" borderId="2" xfId="2" applyFont="1" applyBorder="1" applyAlignment="1">
      <alignment vertical="center" wrapText="1"/>
    </xf>
    <xf numFmtId="3" fontId="8" fillId="0" borderId="2" xfId="2" applyNumberFormat="1" applyFont="1" applyBorder="1" applyAlignment="1">
      <alignment horizontal="right" vertical="center" wrapText="1"/>
    </xf>
    <xf numFmtId="3" fontId="8" fillId="0" borderId="3" xfId="2" applyNumberFormat="1" applyFont="1" applyBorder="1" applyAlignment="1">
      <alignment horizontal="right" vertical="center" wrapText="1"/>
    </xf>
    <xf numFmtId="3" fontId="8" fillId="0" borderId="4" xfId="2" applyNumberFormat="1" applyFont="1" applyBorder="1" applyAlignment="1">
      <alignment horizontal="right" vertical="center" wrapText="1"/>
    </xf>
    <xf numFmtId="0" fontId="14" fillId="0" borderId="2" xfId="2" applyFont="1" applyFill="1" applyBorder="1" applyAlignment="1">
      <alignment horizontal="center" vertical="center" wrapText="1"/>
    </xf>
    <xf numFmtId="3" fontId="10" fillId="0" borderId="2" xfId="2" applyNumberFormat="1" applyFont="1" applyFill="1" applyBorder="1" applyAlignment="1">
      <alignment horizontal="right" vertical="center" wrapText="1"/>
    </xf>
    <xf numFmtId="3" fontId="10" fillId="0" borderId="3" xfId="2" applyNumberFormat="1" applyFont="1" applyFill="1" applyBorder="1" applyAlignment="1">
      <alignment horizontal="right" vertical="center" wrapText="1"/>
    </xf>
    <xf numFmtId="3" fontId="10" fillId="0" borderId="4" xfId="2" applyNumberFormat="1" applyFont="1" applyFill="1" applyBorder="1" applyAlignment="1">
      <alignment horizontal="right" vertical="center" wrapText="1"/>
    </xf>
    <xf numFmtId="0" fontId="10" fillId="3" borderId="2" xfId="2" applyFont="1" applyFill="1" applyBorder="1" applyAlignment="1">
      <alignment vertical="center" wrapText="1"/>
    </xf>
    <xf numFmtId="3" fontId="15" fillId="3" borderId="2" xfId="2" applyNumberFormat="1" applyFont="1" applyFill="1" applyBorder="1" applyAlignment="1">
      <alignment horizontal="right" vertical="center" wrapText="1"/>
    </xf>
    <xf numFmtId="3" fontId="15" fillId="3" borderId="3" xfId="2" applyNumberFormat="1" applyFont="1" applyFill="1" applyBorder="1" applyAlignment="1">
      <alignment horizontal="right" vertical="center" wrapText="1"/>
    </xf>
    <xf numFmtId="3" fontId="15" fillId="3" borderId="4" xfId="2" applyNumberFormat="1" applyFont="1" applyFill="1" applyBorder="1" applyAlignment="1">
      <alignment horizontal="right" vertical="center" wrapText="1"/>
    </xf>
    <xf numFmtId="0" fontId="8" fillId="0" borderId="2" xfId="2" applyFont="1" applyBorder="1" applyAlignment="1">
      <alignment vertical="center" wrapText="1"/>
    </xf>
    <xf numFmtId="3" fontId="17" fillId="3" borderId="5" xfId="2" applyNumberFormat="1" applyFont="1" applyFill="1" applyBorder="1" applyAlignment="1">
      <alignment horizontal="right" vertical="center" wrapText="1"/>
    </xf>
    <xf numFmtId="3" fontId="17" fillId="3" borderId="6" xfId="2" applyNumberFormat="1" applyFont="1" applyFill="1" applyBorder="1" applyAlignment="1">
      <alignment horizontal="right" vertical="center" wrapText="1"/>
    </xf>
    <xf numFmtId="3" fontId="17" fillId="3" borderId="15" xfId="2" applyNumberFormat="1" applyFont="1" applyFill="1" applyBorder="1" applyAlignment="1">
      <alignment horizontal="right" vertical="center" wrapText="1"/>
    </xf>
    <xf numFmtId="0" fontId="8" fillId="4" borderId="16" xfId="2" applyFont="1" applyFill="1" applyBorder="1" applyAlignment="1">
      <alignment vertical="center" wrapText="1"/>
    </xf>
    <xf numFmtId="3" fontId="15" fillId="0" borderId="17" xfId="2" applyNumberFormat="1" applyFont="1" applyFill="1" applyBorder="1" applyAlignment="1">
      <alignment horizontal="right" vertical="center" wrapText="1"/>
    </xf>
    <xf numFmtId="3" fontId="15" fillId="4" borderId="17" xfId="2" applyNumberFormat="1" applyFont="1" applyFill="1" applyBorder="1" applyAlignment="1">
      <alignment horizontal="right" vertical="center" wrapText="1"/>
    </xf>
    <xf numFmtId="3" fontId="15" fillId="4" borderId="18" xfId="2" applyNumberFormat="1" applyFont="1" applyFill="1" applyBorder="1" applyAlignment="1">
      <alignment horizontal="right" vertical="center" wrapText="1"/>
    </xf>
    <xf numFmtId="3" fontId="15" fillId="4" borderId="19" xfId="2" applyNumberFormat="1" applyFont="1" applyFill="1" applyBorder="1" applyAlignment="1">
      <alignment horizontal="right" vertical="center" wrapText="1"/>
    </xf>
    <xf numFmtId="0" fontId="10" fillId="4" borderId="20" xfId="2" applyFont="1" applyFill="1" applyBorder="1" applyAlignment="1">
      <alignment vertical="center" wrapText="1"/>
    </xf>
    <xf numFmtId="3" fontId="17" fillId="0" borderId="2" xfId="2" applyNumberFormat="1" applyFont="1" applyFill="1" applyBorder="1" applyAlignment="1">
      <alignment horizontal="right" vertical="center" wrapText="1"/>
    </xf>
    <xf numFmtId="3" fontId="17" fillId="4" borderId="2" xfId="2" applyNumberFormat="1" applyFont="1" applyFill="1" applyBorder="1" applyAlignment="1">
      <alignment horizontal="right" vertical="center" wrapText="1"/>
    </xf>
    <xf numFmtId="3" fontId="17" fillId="4" borderId="3" xfId="2" applyNumberFormat="1" applyFont="1" applyFill="1" applyBorder="1" applyAlignment="1">
      <alignment horizontal="right" vertical="center" wrapText="1"/>
    </xf>
    <xf numFmtId="3" fontId="15" fillId="4" borderId="21" xfId="2" applyNumberFormat="1" applyFont="1" applyFill="1" applyBorder="1" applyAlignment="1">
      <alignment horizontal="right" vertical="center" wrapText="1"/>
    </xf>
    <xf numFmtId="0" fontId="8" fillId="4" borderId="20" xfId="2" applyFont="1" applyFill="1" applyBorder="1" applyAlignment="1">
      <alignment vertical="center" wrapText="1"/>
    </xf>
    <xf numFmtId="3" fontId="15" fillId="4" borderId="2" xfId="2" applyNumberFormat="1" applyFont="1" applyFill="1" applyBorder="1" applyAlignment="1">
      <alignment horizontal="right" vertical="center" wrapText="1"/>
    </xf>
    <xf numFmtId="3" fontId="15" fillId="4" borderId="3" xfId="2" applyNumberFormat="1" applyFont="1" applyFill="1" applyBorder="1" applyAlignment="1">
      <alignment horizontal="right" vertical="center" wrapText="1"/>
    </xf>
    <xf numFmtId="0" fontId="16" fillId="4" borderId="22" xfId="2" applyFont="1" applyFill="1" applyBorder="1" applyAlignment="1">
      <alignment vertical="center" wrapText="1"/>
    </xf>
    <xf numFmtId="3" fontId="17" fillId="0" borderId="23" xfId="2" applyNumberFormat="1" applyFont="1" applyFill="1" applyBorder="1" applyAlignment="1">
      <alignment horizontal="right" vertical="center" wrapText="1"/>
    </xf>
    <xf numFmtId="3" fontId="17" fillId="4" borderId="23" xfId="2" applyNumberFormat="1" applyFont="1" applyFill="1" applyBorder="1" applyAlignment="1">
      <alignment horizontal="right" vertical="center" wrapText="1"/>
    </xf>
    <xf numFmtId="3" fontId="17" fillId="4" borderId="24" xfId="2" applyNumberFormat="1" applyFont="1" applyFill="1" applyBorder="1" applyAlignment="1">
      <alignment horizontal="right" vertical="center" wrapText="1"/>
    </xf>
    <xf numFmtId="3" fontId="17" fillId="4" borderId="25" xfId="2" applyNumberFormat="1" applyFont="1" applyFill="1" applyBorder="1" applyAlignment="1">
      <alignment horizontal="right" vertical="center" wrapText="1"/>
    </xf>
    <xf numFmtId="0" fontId="10" fillId="3" borderId="13" xfId="2" applyFont="1" applyFill="1" applyBorder="1" applyAlignment="1">
      <alignment horizontal="center" vertical="center" wrapText="1"/>
    </xf>
    <xf numFmtId="3" fontId="15" fillId="3" borderId="13" xfId="2" applyNumberFormat="1" applyFont="1" applyFill="1" applyBorder="1" applyAlignment="1">
      <alignment horizontal="right" vertical="center" wrapText="1"/>
    </xf>
    <xf numFmtId="3" fontId="15" fillId="6" borderId="13" xfId="2" applyNumberFormat="1" applyFont="1" applyFill="1" applyBorder="1" applyAlignment="1">
      <alignment horizontal="right" vertical="center" wrapText="1"/>
    </xf>
    <xf numFmtId="3" fontId="15" fillId="6" borderId="14" xfId="2" applyNumberFormat="1" applyFont="1" applyFill="1" applyBorder="1" applyAlignment="1">
      <alignment horizontal="right" vertical="center" wrapText="1"/>
    </xf>
    <xf numFmtId="3" fontId="15" fillId="3" borderId="26" xfId="2" applyNumberFormat="1" applyFont="1" applyFill="1" applyBorder="1" applyAlignment="1">
      <alignment horizontal="right" vertical="center" wrapText="1"/>
    </xf>
    <xf numFmtId="0" fontId="10" fillId="3" borderId="2" xfId="2" applyFont="1" applyFill="1" applyBorder="1" applyAlignment="1">
      <alignment horizontal="left" vertical="center" wrapText="1"/>
    </xf>
    <xf numFmtId="3" fontId="17" fillId="3" borderId="4" xfId="2" applyNumberFormat="1" applyFont="1" applyFill="1" applyBorder="1" applyAlignment="1">
      <alignment horizontal="right" vertical="center" wrapText="1"/>
    </xf>
    <xf numFmtId="3" fontId="17" fillId="3" borderId="2" xfId="2" applyNumberFormat="1" applyFont="1" applyFill="1" applyBorder="1" applyAlignment="1">
      <alignment horizontal="right" vertical="center" wrapText="1"/>
    </xf>
    <xf numFmtId="3" fontId="17" fillId="3" borderId="3" xfId="2" applyNumberFormat="1" applyFont="1" applyFill="1" applyBorder="1" applyAlignment="1">
      <alignment horizontal="right" vertical="center" wrapText="1"/>
    </xf>
    <xf numFmtId="3" fontId="17" fillId="0" borderId="3" xfId="2" applyNumberFormat="1" applyFont="1" applyFill="1" applyBorder="1" applyAlignment="1">
      <alignment horizontal="right" vertical="center" wrapText="1"/>
    </xf>
    <xf numFmtId="3" fontId="17" fillId="0" borderId="4" xfId="2" applyNumberFormat="1" applyFont="1" applyFill="1" applyBorder="1" applyAlignment="1">
      <alignment horizontal="center" vertical="center" wrapText="1"/>
    </xf>
    <xf numFmtId="0" fontId="18" fillId="0" borderId="2" xfId="2" applyFont="1" applyFill="1" applyBorder="1" applyAlignment="1">
      <alignment horizontal="center" vertical="center" wrapText="1"/>
    </xf>
    <xf numFmtId="3" fontId="17" fillId="0" borderId="2" xfId="1" applyNumberFormat="1" applyFont="1" applyFill="1" applyBorder="1" applyAlignment="1" applyProtection="1">
      <alignment horizontal="center" vertical="center" wrapText="1"/>
    </xf>
    <xf numFmtId="3" fontId="17" fillId="0" borderId="3" xfId="1" applyNumberFormat="1" applyFont="1" applyFill="1" applyBorder="1" applyAlignment="1" applyProtection="1">
      <alignment horizontal="center" vertical="center" wrapText="1"/>
    </xf>
    <xf numFmtId="0" fontId="20" fillId="3" borderId="2" xfId="2" applyFont="1" applyFill="1" applyBorder="1" applyAlignment="1">
      <alignment horizontal="left" vertical="center" wrapText="1"/>
    </xf>
    <xf numFmtId="0" fontId="10" fillId="0" borderId="2" xfId="2" applyFont="1" applyBorder="1" applyAlignment="1">
      <alignment vertical="center" wrapText="1"/>
    </xf>
    <xf numFmtId="3" fontId="9" fillId="5" borderId="2" xfId="2" applyNumberFormat="1" applyFont="1" applyFill="1" applyBorder="1" applyAlignment="1">
      <alignment horizontal="right" vertical="center" wrapText="1"/>
    </xf>
    <xf numFmtId="3" fontId="9" fillId="5" borderId="3" xfId="2" applyNumberFormat="1" applyFont="1" applyFill="1" applyBorder="1" applyAlignment="1">
      <alignment horizontal="right" vertical="center" wrapText="1"/>
    </xf>
    <xf numFmtId="0" fontId="1" fillId="0" borderId="0" xfId="2" applyFont="1" applyAlignment="1">
      <alignment vertical="center"/>
    </xf>
    <xf numFmtId="0" fontId="1" fillId="0" borderId="27" xfId="2" applyFont="1" applyBorder="1" applyAlignment="1">
      <alignment vertical="center"/>
    </xf>
    <xf numFmtId="0" fontId="10" fillId="2" borderId="2" xfId="2" applyFont="1" applyFill="1" applyBorder="1" applyAlignment="1">
      <alignment vertical="center" wrapText="1"/>
    </xf>
    <xf numFmtId="165" fontId="10" fillId="2" borderId="2" xfId="2" applyNumberFormat="1" applyFont="1" applyFill="1" applyBorder="1" applyAlignment="1">
      <alignment horizontal="right" vertical="center" wrapText="1"/>
    </xf>
    <xf numFmtId="165" fontId="10" fillId="2" borderId="3" xfId="2" applyNumberFormat="1" applyFont="1" applyFill="1" applyBorder="1" applyAlignment="1">
      <alignment horizontal="right" vertical="center" wrapText="1"/>
    </xf>
    <xf numFmtId="165" fontId="10" fillId="2" borderId="4" xfId="2" applyNumberFormat="1" applyFont="1" applyFill="1" applyBorder="1" applyAlignment="1">
      <alignment horizontal="right" vertical="center" wrapText="1"/>
    </xf>
    <xf numFmtId="0" fontId="8" fillId="2" borderId="2" xfId="2" applyFont="1" applyFill="1" applyBorder="1" applyAlignment="1">
      <alignment vertical="center" wrapText="1"/>
    </xf>
    <xf numFmtId="165" fontId="8" fillId="2" borderId="2" xfId="2" applyNumberFormat="1" applyFont="1" applyFill="1" applyBorder="1" applyAlignment="1">
      <alignment horizontal="right" vertical="center" wrapText="1"/>
    </xf>
    <xf numFmtId="165" fontId="8" fillId="2" borderId="3" xfId="2" applyNumberFormat="1" applyFont="1" applyFill="1" applyBorder="1" applyAlignment="1">
      <alignment horizontal="right" vertical="center" wrapText="1"/>
    </xf>
    <xf numFmtId="165" fontId="8" fillId="2" borderId="4" xfId="2" applyNumberFormat="1" applyFont="1" applyFill="1" applyBorder="1" applyAlignment="1">
      <alignment horizontal="right" vertical="center" wrapText="1"/>
    </xf>
    <xf numFmtId="4" fontId="10" fillId="2" borderId="3" xfId="2" applyNumberFormat="1" applyFont="1" applyFill="1" applyBorder="1" applyAlignment="1">
      <alignment horizontal="right" vertical="center" wrapText="1"/>
    </xf>
    <xf numFmtId="2" fontId="10" fillId="2" borderId="4" xfId="2" applyNumberFormat="1" applyFont="1" applyFill="1" applyBorder="1" applyAlignment="1">
      <alignment horizontal="right" vertical="center" wrapText="1"/>
    </xf>
    <xf numFmtId="4" fontId="8" fillId="2" borderId="3" xfId="2" applyNumberFormat="1" applyFont="1" applyFill="1" applyBorder="1" applyAlignment="1">
      <alignment horizontal="right" vertical="center" wrapText="1"/>
    </xf>
    <xf numFmtId="2" fontId="8" fillId="2" borderId="4" xfId="2" applyNumberFormat="1" applyFont="1" applyFill="1" applyBorder="1" applyAlignment="1">
      <alignment horizontal="right" vertical="center" wrapText="1"/>
    </xf>
    <xf numFmtId="0" fontId="9" fillId="0" borderId="0" xfId="2" applyFont="1" applyAlignment="1">
      <alignment horizontal="center"/>
    </xf>
    <xf numFmtId="0" fontId="8" fillId="0" borderId="28" xfId="2" applyFont="1" applyBorder="1" applyAlignment="1">
      <alignment vertical="top" wrapText="1"/>
    </xf>
    <xf numFmtId="3" fontId="8" fillId="0" borderId="29" xfId="2" applyNumberFormat="1" applyFont="1" applyBorder="1" applyAlignment="1">
      <alignment horizontal="right" vertical="top" wrapText="1"/>
    </xf>
    <xf numFmtId="0" fontId="10" fillId="0" borderId="28" xfId="2" applyFont="1" applyBorder="1" applyAlignment="1">
      <alignment vertical="top" wrapText="1"/>
    </xf>
    <xf numFmtId="3" fontId="10" fillId="0" borderId="29" xfId="2" applyNumberFormat="1" applyFont="1" applyBorder="1" applyAlignment="1">
      <alignment horizontal="right" vertical="top" wrapText="1"/>
    </xf>
    <xf numFmtId="0" fontId="8" fillId="0" borderId="0" xfId="2" applyFont="1"/>
    <xf numFmtId="3" fontId="8" fillId="0" borderId="31" xfId="2" applyNumberFormat="1" applyFont="1" applyBorder="1" applyAlignment="1">
      <alignment horizontal="right" vertical="top" wrapText="1"/>
    </xf>
    <xf numFmtId="0" fontId="12" fillId="0" borderId="32" xfId="2" applyFont="1" applyBorder="1" applyAlignment="1">
      <alignment horizontal="center" wrapText="1"/>
    </xf>
    <xf numFmtId="0" fontId="1" fillId="0" borderId="32" xfId="2" applyBorder="1"/>
    <xf numFmtId="0" fontId="12" fillId="0" borderId="33" xfId="2" applyFont="1" applyBorder="1" applyAlignment="1">
      <alignment horizontal="center" wrapText="1"/>
    </xf>
    <xf numFmtId="0" fontId="1" fillId="0" borderId="34" xfId="2" applyBorder="1"/>
    <xf numFmtId="0" fontId="15" fillId="0" borderId="28" xfId="2" applyFont="1" applyBorder="1" applyAlignment="1">
      <alignment horizontal="center" vertical="center" wrapText="1"/>
    </xf>
    <xf numFmtId="0" fontId="15" fillId="0" borderId="29" xfId="2" applyFont="1" applyBorder="1" applyAlignment="1">
      <alignment horizontal="left" vertical="center" wrapText="1"/>
    </xf>
    <xf numFmtId="3" fontId="22" fillId="0" borderId="29" xfId="2" applyNumberFormat="1" applyFont="1" applyBorder="1" applyAlignment="1">
      <alignment horizontal="center" vertical="center" wrapText="1"/>
    </xf>
    <xf numFmtId="3" fontId="15" fillId="0" borderId="29" xfId="2" applyNumberFormat="1" applyFont="1" applyBorder="1" applyAlignment="1">
      <alignment horizontal="center" vertical="center" wrapText="1"/>
    </xf>
    <xf numFmtId="3" fontId="15" fillId="0" borderId="31" xfId="2" applyNumberFormat="1" applyFont="1" applyBorder="1" applyAlignment="1">
      <alignment horizontal="center" vertical="center" wrapText="1"/>
    </xf>
    <xf numFmtId="0" fontId="15" fillId="0" borderId="35" xfId="2" applyFont="1" applyBorder="1" applyAlignment="1">
      <alignment horizontal="left" vertical="center" wrapText="1"/>
    </xf>
    <xf numFmtId="3" fontId="12" fillId="0" borderId="29" xfId="2" applyNumberFormat="1" applyFont="1" applyFill="1" applyBorder="1" applyAlignment="1">
      <alignment horizontal="center" vertical="center" wrapText="1"/>
    </xf>
    <xf numFmtId="3" fontId="12" fillId="3" borderId="29" xfId="2" applyNumberFormat="1" applyFont="1" applyFill="1" applyBorder="1" applyAlignment="1">
      <alignment horizontal="center" vertical="center" wrapText="1"/>
    </xf>
    <xf numFmtId="0" fontId="4" fillId="0" borderId="0" xfId="2" applyFont="1" applyAlignment="1">
      <alignment horizontal="right"/>
    </xf>
    <xf numFmtId="0" fontId="5" fillId="0" borderId="36" xfId="2" applyFont="1" applyBorder="1" applyAlignment="1">
      <alignment shrinkToFit="1"/>
    </xf>
    <xf numFmtId="0" fontId="15" fillId="0" borderId="1" xfId="2" applyFont="1" applyBorder="1" applyAlignment="1">
      <alignment horizontal="left" vertical="center" wrapText="1"/>
    </xf>
    <xf numFmtId="0" fontId="15" fillId="0" borderId="37" xfId="2" applyFont="1" applyBorder="1" applyAlignment="1">
      <alignment horizontal="left" vertical="center" wrapText="1"/>
    </xf>
    <xf numFmtId="0" fontId="15" fillId="0" borderId="0" xfId="2" applyFont="1" applyAlignment="1">
      <alignment horizontal="justify"/>
    </xf>
    <xf numFmtId="0" fontId="15" fillId="0" borderId="0" xfId="2" applyFont="1"/>
    <xf numFmtId="0" fontId="10" fillId="0" borderId="2" xfId="2" applyFont="1" applyBorder="1" applyAlignment="1">
      <alignment horizontal="center" vertical="center" wrapText="1"/>
    </xf>
    <xf numFmtId="0" fontId="15" fillId="0" borderId="2" xfId="2" applyFont="1" applyBorder="1" applyAlignment="1">
      <alignment vertical="center" wrapText="1"/>
    </xf>
    <xf numFmtId="3" fontId="12" fillId="0" borderId="2" xfId="2" applyNumberFormat="1" applyFont="1" applyBorder="1" applyAlignment="1">
      <alignment horizontal="right" vertical="center" wrapText="1"/>
    </xf>
    <xf numFmtId="3" fontId="15" fillId="0" borderId="2" xfId="2" applyNumberFormat="1" applyFont="1" applyBorder="1" applyAlignment="1">
      <alignment vertical="center" wrapText="1"/>
    </xf>
    <xf numFmtId="3" fontId="10" fillId="3" borderId="2" xfId="2" applyNumberFormat="1" applyFont="1" applyFill="1" applyBorder="1" applyAlignment="1">
      <alignment horizontal="right" vertical="center" wrapText="1"/>
    </xf>
    <xf numFmtId="0" fontId="12" fillId="0" borderId="38" xfId="2" applyFont="1" applyBorder="1" applyAlignment="1">
      <alignment horizontal="center" vertical="center" wrapText="1"/>
    </xf>
    <xf numFmtId="0" fontId="12" fillId="0" borderId="29" xfId="2" applyFont="1" applyBorder="1" applyAlignment="1">
      <alignment horizontal="center" vertical="center" wrapText="1"/>
    </xf>
    <xf numFmtId="0" fontId="8" fillId="0" borderId="2" xfId="2" applyFont="1" applyBorder="1" applyAlignment="1">
      <alignment vertical="top" wrapText="1"/>
    </xf>
    <xf numFmtId="0" fontId="8" fillId="0" borderId="2" xfId="2" applyFont="1" applyBorder="1" applyAlignment="1">
      <alignment vertical="center"/>
    </xf>
    <xf numFmtId="3" fontId="15" fillId="0" borderId="2" xfId="2" applyNumberFormat="1" applyFont="1" applyBorder="1" applyAlignment="1">
      <alignment vertical="center"/>
    </xf>
    <xf numFmtId="0" fontId="10" fillId="0" borderId="39" xfId="2" applyFont="1" applyBorder="1" applyAlignment="1">
      <alignment vertical="top" wrapText="1"/>
    </xf>
    <xf numFmtId="0" fontId="10" fillId="0" borderId="39" xfId="2" applyFont="1" applyBorder="1" applyAlignment="1">
      <alignment horizontal="right" vertical="top" wrapText="1"/>
    </xf>
    <xf numFmtId="0" fontId="15" fillId="0" borderId="2" xfId="2" applyFont="1" applyBorder="1" applyAlignment="1">
      <alignment vertical="top" wrapText="1"/>
    </xf>
    <xf numFmtId="0" fontId="12" fillId="3" borderId="2" xfId="2" applyFont="1" applyFill="1" applyBorder="1" applyAlignment="1">
      <alignment vertical="top" wrapText="1"/>
    </xf>
    <xf numFmtId="3" fontId="12" fillId="3" borderId="2" xfId="2" applyNumberFormat="1" applyFont="1" applyFill="1" applyBorder="1" applyAlignment="1">
      <alignment horizontal="right" vertical="top" wrapText="1"/>
    </xf>
    <xf numFmtId="0" fontId="15" fillId="0" borderId="2" xfId="2" applyFont="1" applyFill="1" applyBorder="1" applyAlignment="1">
      <alignment vertical="center" wrapText="1"/>
    </xf>
    <xf numFmtId="0" fontId="12" fillId="0" borderId="2" xfId="2" applyFont="1" applyBorder="1" applyAlignment="1">
      <alignment vertical="center" wrapText="1"/>
    </xf>
    <xf numFmtId="3" fontId="15" fillId="0" borderId="2" xfId="2" applyNumberFormat="1" applyFont="1" applyBorder="1" applyAlignment="1">
      <alignment horizontal="center" vertical="center" wrapText="1"/>
    </xf>
    <xf numFmtId="3" fontId="10" fillId="0" borderId="2" xfId="2" applyNumberFormat="1" applyFont="1" applyBorder="1" applyAlignment="1">
      <alignment horizontal="right" vertical="center" wrapText="1"/>
    </xf>
    <xf numFmtId="3" fontId="12" fillId="0" borderId="2" xfId="2" applyNumberFormat="1" applyFont="1" applyBorder="1" applyAlignment="1">
      <alignment vertical="center" wrapText="1"/>
    </xf>
    <xf numFmtId="3" fontId="0" fillId="0" borderId="0" xfId="0" applyNumberFormat="1"/>
    <xf numFmtId="4" fontId="12" fillId="0" borderId="29" xfId="2" applyNumberFormat="1" applyFont="1" applyBorder="1" applyAlignment="1">
      <alignment horizontal="center" vertical="center" wrapText="1"/>
    </xf>
    <xf numFmtId="4" fontId="12" fillId="0" borderId="29" xfId="2" applyNumberFormat="1" applyFont="1" applyBorder="1" applyAlignment="1">
      <alignment horizontal="center" vertical="top" wrapText="1"/>
    </xf>
    <xf numFmtId="2" fontId="12" fillId="0" borderId="43" xfId="2" applyNumberFormat="1" applyFont="1" applyBorder="1" applyAlignment="1">
      <alignment horizontal="center" vertical="top" wrapText="1"/>
    </xf>
    <xf numFmtId="0" fontId="12" fillId="0" borderId="29" xfId="2" applyFont="1" applyBorder="1" applyAlignment="1">
      <alignment vertical="top" wrapText="1"/>
    </xf>
    <xf numFmtId="0" fontId="14" fillId="0" borderId="29" xfId="2" applyFont="1" applyBorder="1" applyAlignment="1">
      <alignment horizontal="center" vertical="top" wrapText="1"/>
    </xf>
    <xf numFmtId="0" fontId="12" fillId="2" borderId="28" xfId="2" applyFont="1" applyFill="1" applyBorder="1" applyAlignment="1">
      <alignment vertical="top" wrapText="1"/>
    </xf>
    <xf numFmtId="0" fontId="12" fillId="2" borderId="29" xfId="2" applyFont="1" applyFill="1" applyBorder="1" applyAlignment="1">
      <alignment horizontal="center" vertical="top" wrapText="1"/>
    </xf>
    <xf numFmtId="0" fontId="14" fillId="0" borderId="29" xfId="2" applyFont="1" applyBorder="1" applyAlignment="1">
      <alignment horizontal="center" vertical="center" wrapText="1"/>
    </xf>
    <xf numFmtId="0" fontId="12" fillId="0" borderId="43" xfId="2" applyFont="1" applyBorder="1" applyAlignment="1">
      <alignment vertical="center" wrapText="1"/>
    </xf>
    <xf numFmtId="4" fontId="12" fillId="0" borderId="35" xfId="2" applyNumberFormat="1" applyFont="1" applyBorder="1" applyAlignment="1">
      <alignment horizontal="center" vertical="top" wrapText="1"/>
    </xf>
    <xf numFmtId="4" fontId="14" fillId="0" borderId="29" xfId="2" applyNumberFormat="1" applyFont="1" applyBorder="1" applyAlignment="1">
      <alignment horizontal="center" vertical="top" wrapText="1"/>
    </xf>
    <xf numFmtId="0" fontId="12" fillId="0" borderId="44" xfId="2" applyFont="1" applyBorder="1" applyAlignment="1">
      <alignment vertical="center" wrapText="1"/>
    </xf>
    <xf numFmtId="4" fontId="12" fillId="0" borderId="38" xfId="2" applyNumberFormat="1" applyFont="1" applyBorder="1" applyAlignment="1">
      <alignment horizontal="center" vertical="center" wrapText="1"/>
    </xf>
    <xf numFmtId="3" fontId="4" fillId="0" borderId="40" xfId="2" applyNumberFormat="1" applyFont="1" applyBorder="1" applyAlignment="1"/>
    <xf numFmtId="0" fontId="15" fillId="0" borderId="2" xfId="2" applyFont="1" applyBorder="1" applyAlignment="1">
      <alignment vertical="center"/>
    </xf>
    <xf numFmtId="0" fontId="29" fillId="0" borderId="0" xfId="0" applyFont="1"/>
    <xf numFmtId="0" fontId="36" fillId="0" borderId="31" xfId="0" applyFont="1" applyBorder="1" applyAlignment="1">
      <alignment horizontal="center" vertical="top" wrapText="1"/>
    </xf>
    <xf numFmtId="3" fontId="40" fillId="0" borderId="29" xfId="0" applyNumberFormat="1" applyFont="1" applyBorder="1" applyAlignment="1">
      <alignment horizontal="center" vertical="center" wrapText="1"/>
    </xf>
    <xf numFmtId="0" fontId="35" fillId="0" borderId="37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28" xfId="0" applyFont="1" applyBorder="1" applyAlignment="1">
      <alignment vertical="top" wrapText="1"/>
    </xf>
    <xf numFmtId="0" fontId="35" fillId="0" borderId="29" xfId="0" applyFont="1" applyBorder="1" applyAlignment="1">
      <alignment vertical="top" wrapText="1"/>
    </xf>
    <xf numFmtId="0" fontId="36" fillId="0" borderId="29" xfId="0" applyFont="1" applyBorder="1" applyAlignment="1">
      <alignment horizontal="center" vertical="center" wrapText="1"/>
    </xf>
    <xf numFmtId="0" fontId="36" fillId="0" borderId="28" xfId="0" applyFont="1" applyBorder="1" applyAlignment="1">
      <alignment horizontal="center" vertical="top" wrapText="1"/>
    </xf>
    <xf numFmtId="0" fontId="41" fillId="0" borderId="29" xfId="0" applyFont="1" applyBorder="1" applyAlignment="1">
      <alignment vertical="top" wrapText="1"/>
    </xf>
    <xf numFmtId="3" fontId="40" fillId="0" borderId="29" xfId="0" applyNumberFormat="1" applyFont="1" applyBorder="1" applyAlignment="1">
      <alignment horizontal="right" vertical="top" wrapText="1"/>
    </xf>
    <xf numFmtId="0" fontId="31" fillId="0" borderId="23" xfId="0" applyFont="1" applyBorder="1" applyAlignment="1">
      <alignment horizontal="center"/>
    </xf>
    <xf numFmtId="0" fontId="42" fillId="0" borderId="13" xfId="0" applyFont="1" applyBorder="1"/>
    <xf numFmtId="3" fontId="42" fillId="0" borderId="13" xfId="0" applyNumberFormat="1" applyFont="1" applyBorder="1"/>
    <xf numFmtId="0" fontId="42" fillId="0" borderId="2" xfId="0" applyFont="1" applyBorder="1"/>
    <xf numFmtId="3" fontId="42" fillId="0" borderId="2" xfId="0" applyNumberFormat="1" applyFont="1" applyBorder="1"/>
    <xf numFmtId="0" fontId="36" fillId="0" borderId="37" xfId="0" applyFont="1" applyBorder="1" applyAlignment="1">
      <alignment horizontal="center" vertical="center" wrapText="1"/>
    </xf>
    <xf numFmtId="0" fontId="39" fillId="0" borderId="28" xfId="0" applyFont="1" applyBorder="1" applyAlignment="1">
      <alignment horizontal="center" vertical="center" wrapText="1"/>
    </xf>
    <xf numFmtId="0" fontId="36" fillId="0" borderId="45" xfId="0" applyFont="1" applyBorder="1" applyAlignment="1">
      <alignment horizontal="center" vertical="center" wrapText="1"/>
    </xf>
    <xf numFmtId="0" fontId="38" fillId="0" borderId="46" xfId="0" applyFont="1" applyBorder="1" applyAlignment="1">
      <alignment horizontal="center" vertical="center" wrapText="1"/>
    </xf>
    <xf numFmtId="0" fontId="38" fillId="0" borderId="47" xfId="0" applyFont="1" applyBorder="1" applyAlignment="1">
      <alignment horizontal="center" vertical="center" wrapText="1"/>
    </xf>
    <xf numFmtId="3" fontId="40" fillId="0" borderId="1" xfId="0" applyNumberFormat="1" applyFont="1" applyBorder="1" applyAlignment="1">
      <alignment horizontal="center" vertical="center" wrapText="1"/>
    </xf>
    <xf numFmtId="0" fontId="38" fillId="0" borderId="48" xfId="0" applyFont="1" applyBorder="1" applyAlignment="1">
      <alignment horizontal="center" vertical="center" wrapText="1"/>
    </xf>
    <xf numFmtId="3" fontId="40" fillId="0" borderId="49" xfId="0" applyNumberFormat="1" applyFont="1" applyBorder="1" applyAlignment="1">
      <alignment horizontal="center" vertical="center" wrapText="1"/>
    </xf>
    <xf numFmtId="3" fontId="40" fillId="0" borderId="50" xfId="0" applyNumberFormat="1" applyFont="1" applyBorder="1" applyAlignment="1">
      <alignment horizontal="center" vertical="center" wrapText="1"/>
    </xf>
    <xf numFmtId="3" fontId="40" fillId="0" borderId="51" xfId="0" applyNumberFormat="1" applyFont="1" applyBorder="1" applyAlignment="1">
      <alignment horizontal="center" vertical="center" wrapText="1"/>
    </xf>
    <xf numFmtId="0" fontId="12" fillId="0" borderId="31" xfId="2" applyFont="1" applyBorder="1" applyAlignment="1">
      <alignment horizontal="center" vertical="center" wrapText="1"/>
    </xf>
    <xf numFmtId="0" fontId="8" fillId="0" borderId="28" xfId="2" applyFont="1" applyBorder="1" applyAlignment="1">
      <alignment horizontal="center" vertical="center" wrapText="1"/>
    </xf>
    <xf numFmtId="3" fontId="8" fillId="0" borderId="28" xfId="2" applyNumberFormat="1" applyFont="1" applyBorder="1" applyAlignment="1">
      <alignment horizontal="right" vertical="top" wrapText="1"/>
    </xf>
    <xf numFmtId="3" fontId="10" fillId="0" borderId="28" xfId="2" applyNumberFormat="1" applyFont="1" applyBorder="1" applyAlignment="1">
      <alignment horizontal="right" vertical="top" wrapText="1"/>
    </xf>
    <xf numFmtId="0" fontId="6" fillId="0" borderId="0" xfId="2" applyFont="1" applyAlignment="1"/>
    <xf numFmtId="3" fontId="44" fillId="0" borderId="2" xfId="2" applyNumberFormat="1" applyFont="1" applyFill="1" applyBorder="1" applyAlignment="1">
      <alignment horizontal="right" vertical="center" wrapText="1"/>
    </xf>
    <xf numFmtId="3" fontId="44" fillId="0" borderId="2" xfId="2" applyNumberFormat="1" applyFont="1" applyBorder="1" applyAlignment="1">
      <alignment horizontal="right" vertical="center" wrapText="1"/>
    </xf>
    <xf numFmtId="0" fontId="8" fillId="0" borderId="31" xfId="2" applyFont="1" applyBorder="1" applyAlignment="1">
      <alignment horizontal="center" vertical="center" wrapText="1"/>
    </xf>
    <xf numFmtId="3" fontId="10" fillId="0" borderId="31" xfId="2" applyNumberFormat="1" applyFont="1" applyBorder="1" applyAlignment="1">
      <alignment horizontal="right" vertical="top" wrapText="1"/>
    </xf>
    <xf numFmtId="0" fontId="12" fillId="0" borderId="31" xfId="2" applyFont="1" applyBorder="1" applyAlignment="1">
      <alignment horizontal="center" vertical="top"/>
    </xf>
    <xf numFmtId="0" fontId="8" fillId="0" borderId="31" xfId="2" applyFont="1" applyBorder="1" applyAlignment="1">
      <alignment horizontal="right" vertical="top"/>
    </xf>
    <xf numFmtId="0" fontId="10" fillId="0" borderId="31" xfId="2" applyFont="1" applyBorder="1" applyAlignment="1">
      <alignment horizontal="right" vertical="top"/>
    </xf>
    <xf numFmtId="164" fontId="45" fillId="0" borderId="0" xfId="2" applyNumberFormat="1" applyFont="1"/>
    <xf numFmtId="0" fontId="15" fillId="0" borderId="2" xfId="2" applyFont="1" applyBorder="1" applyAlignment="1">
      <alignment horizontal="right" vertical="top" wrapText="1"/>
    </xf>
    <xf numFmtId="3" fontId="12" fillId="3" borderId="9" xfId="2" applyNumberFormat="1" applyFont="1" applyFill="1" applyBorder="1" applyAlignment="1">
      <alignment horizontal="right" vertical="center" wrapText="1"/>
    </xf>
    <xf numFmtId="3" fontId="12" fillId="3" borderId="5" xfId="2" applyNumberFormat="1" applyFont="1" applyFill="1" applyBorder="1" applyAlignment="1">
      <alignment horizontal="right" vertical="center" wrapText="1"/>
    </xf>
    <xf numFmtId="3" fontId="47" fillId="0" borderId="2" xfId="2" applyNumberFormat="1" applyFont="1" applyBorder="1" applyAlignment="1">
      <alignment horizontal="right" vertical="center" wrapText="1"/>
    </xf>
    <xf numFmtId="3" fontId="12" fillId="4" borderId="9" xfId="2" applyNumberFormat="1" applyFont="1" applyFill="1" applyBorder="1" applyAlignment="1">
      <alignment horizontal="right" vertical="center" wrapText="1"/>
    </xf>
    <xf numFmtId="3" fontId="12" fillId="4" borderId="10" xfId="2" applyNumberFormat="1" applyFont="1" applyFill="1" applyBorder="1" applyAlignment="1">
      <alignment horizontal="right" vertical="center" wrapText="1"/>
    </xf>
    <xf numFmtId="3" fontId="47" fillId="0" borderId="3" xfId="2" applyNumberFormat="1" applyFont="1" applyBorder="1" applyAlignment="1">
      <alignment horizontal="right" vertical="center" wrapText="1"/>
    </xf>
    <xf numFmtId="3" fontId="44" fillId="0" borderId="3" xfId="2" applyNumberFormat="1" applyFont="1" applyBorder="1" applyAlignment="1">
      <alignment horizontal="right" vertical="center" wrapText="1"/>
    </xf>
    <xf numFmtId="3" fontId="47" fillId="0" borderId="4" xfId="2" applyNumberFormat="1" applyFont="1" applyBorder="1" applyAlignment="1">
      <alignment horizontal="right" vertical="center" wrapText="1"/>
    </xf>
    <xf numFmtId="0" fontId="1" fillId="0" borderId="0" xfId="2" applyFont="1"/>
    <xf numFmtId="164" fontId="4" fillId="0" borderId="0" xfId="2" applyNumberFormat="1" applyFont="1"/>
    <xf numFmtId="0" fontId="4" fillId="0" borderId="0" xfId="2" applyFont="1"/>
    <xf numFmtId="0" fontId="4" fillId="0" borderId="0" xfId="2" applyFont="1" applyAlignment="1"/>
    <xf numFmtId="0" fontId="5" fillId="0" borderId="0" xfId="2" applyFont="1" applyAlignment="1">
      <alignment shrinkToFit="1"/>
    </xf>
    <xf numFmtId="0" fontId="7" fillId="0" borderId="0" xfId="2" applyFont="1" applyAlignment="1"/>
    <xf numFmtId="0" fontId="48" fillId="0" borderId="0" xfId="0" applyFont="1" applyAlignment="1"/>
    <xf numFmtId="0" fontId="5" fillId="0" borderId="0" xfId="2" applyFont="1" applyAlignment="1">
      <alignment horizontal="right"/>
    </xf>
    <xf numFmtId="0" fontId="12" fillId="0" borderId="30" xfId="2" applyFont="1" applyBorder="1" applyAlignment="1">
      <alignment horizontal="center" vertical="top" wrapText="1"/>
    </xf>
    <xf numFmtId="0" fontId="14" fillId="0" borderId="28" xfId="2" applyFont="1" applyBorder="1" applyAlignment="1">
      <alignment vertical="top" wrapText="1"/>
    </xf>
    <xf numFmtId="4" fontId="12" fillId="0" borderId="43" xfId="2" applyNumberFormat="1" applyFont="1" applyBorder="1" applyAlignment="1">
      <alignment horizontal="center" vertical="center" wrapText="1"/>
    </xf>
    <xf numFmtId="0" fontId="12" fillId="0" borderId="28" xfId="2" applyFont="1" applyBorder="1" applyAlignment="1">
      <alignment vertical="top" wrapText="1"/>
    </xf>
    <xf numFmtId="0" fontId="12" fillId="0" borderId="29" xfId="2" applyFont="1" applyBorder="1" applyAlignment="1">
      <alignment horizontal="center" vertical="top" wrapText="1"/>
    </xf>
    <xf numFmtId="0" fontId="9" fillId="0" borderId="40" xfId="2" applyFont="1" applyBorder="1" applyAlignment="1"/>
    <xf numFmtId="3" fontId="15" fillId="0" borderId="2" xfId="2" applyNumberFormat="1" applyFont="1" applyBorder="1" applyAlignment="1">
      <alignment horizontal="right" vertical="top" wrapText="1"/>
    </xf>
    <xf numFmtId="0" fontId="30" fillId="0" borderId="3" xfId="0" applyFont="1" applyBorder="1" applyAlignment="1"/>
    <xf numFmtId="0" fontId="30" fillId="0" borderId="41" xfId="0" applyFont="1" applyBorder="1" applyAlignment="1"/>
    <xf numFmtId="0" fontId="30" fillId="0" borderId="42" xfId="0" applyFont="1" applyBorder="1" applyAlignment="1"/>
    <xf numFmtId="0" fontId="0" fillId="0" borderId="0" xfId="0" applyAlignment="1">
      <alignment vertical="top" wrapText="1"/>
    </xf>
    <xf numFmtId="0" fontId="0" fillId="0" borderId="0" xfId="0" applyAlignment="1"/>
    <xf numFmtId="0" fontId="0" fillId="0" borderId="0" xfId="0" applyAlignment="1">
      <alignment horizontal="right"/>
    </xf>
    <xf numFmtId="0" fontId="32" fillId="0" borderId="0" xfId="0" applyFont="1" applyAlignment="1">
      <alignment horizontal="center" vertical="center" wrapText="1"/>
    </xf>
    <xf numFmtId="0" fontId="28" fillId="0" borderId="3" xfId="0" applyFont="1" applyBorder="1" applyAlignment="1"/>
    <xf numFmtId="0" fontId="28" fillId="0" borderId="41" xfId="0" applyFont="1" applyBorder="1" applyAlignment="1"/>
    <xf numFmtId="0" fontId="28" fillId="0" borderId="42" xfId="0" applyFont="1" applyBorder="1" applyAlignment="1"/>
    <xf numFmtId="0" fontId="26" fillId="0" borderId="3" xfId="0" applyFont="1" applyBorder="1" applyAlignment="1">
      <alignment horizontal="center"/>
    </xf>
    <xf numFmtId="0" fontId="26" fillId="0" borderId="42" xfId="0" applyFont="1" applyBorder="1" applyAlignment="1">
      <alignment horizontal="center"/>
    </xf>
    <xf numFmtId="0" fontId="26" fillId="0" borderId="3" xfId="0" applyFont="1" applyBorder="1" applyAlignment="1">
      <alignment horizontal="center" shrinkToFit="1"/>
    </xf>
    <xf numFmtId="0" fontId="26" fillId="0" borderId="42" xfId="0" applyFont="1" applyBorder="1" applyAlignment="1">
      <alignment horizontal="center" shrinkToFit="1"/>
    </xf>
    <xf numFmtId="0" fontId="30" fillId="0" borderId="3" xfId="0" applyFont="1" applyBorder="1" applyAlignment="1">
      <alignment shrinkToFit="1"/>
    </xf>
    <xf numFmtId="0" fontId="30" fillId="0" borderId="41" xfId="0" applyFont="1" applyBorder="1" applyAlignment="1">
      <alignment shrinkToFit="1"/>
    </xf>
    <xf numFmtId="0" fontId="30" fillId="0" borderId="42" xfId="0" applyFont="1" applyBorder="1" applyAlignment="1">
      <alignment shrinkToFit="1"/>
    </xf>
    <xf numFmtId="3" fontId="30" fillId="0" borderId="3" xfId="0" applyNumberFormat="1" applyFont="1" applyBorder="1" applyAlignment="1">
      <alignment horizontal="right"/>
    </xf>
    <xf numFmtId="3" fontId="30" fillId="0" borderId="42" xfId="0" applyNumberFormat="1" applyFont="1" applyBorder="1" applyAlignment="1">
      <alignment horizontal="right"/>
    </xf>
    <xf numFmtId="3" fontId="46" fillId="0" borderId="3" xfId="0" applyNumberFormat="1" applyFont="1" applyBorder="1" applyAlignment="1">
      <alignment horizontal="right"/>
    </xf>
    <xf numFmtId="3" fontId="46" fillId="0" borderId="42" xfId="0" applyNumberFormat="1" applyFont="1" applyBorder="1" applyAlignment="1">
      <alignment horizontal="right"/>
    </xf>
    <xf numFmtId="3" fontId="31" fillId="0" borderId="3" xfId="0" applyNumberFormat="1" applyFont="1" applyBorder="1" applyAlignment="1">
      <alignment horizontal="right"/>
    </xf>
    <xf numFmtId="3" fontId="31" fillId="0" borderId="42" xfId="0" applyNumberFormat="1" applyFont="1" applyBorder="1" applyAlignment="1">
      <alignment horizontal="right"/>
    </xf>
    <xf numFmtId="0" fontId="31" fillId="0" borderId="3" xfId="0" applyFont="1" applyBorder="1" applyAlignment="1"/>
    <xf numFmtId="0" fontId="31" fillId="0" borderId="41" xfId="0" applyFont="1" applyBorder="1" applyAlignment="1"/>
    <xf numFmtId="0" fontId="31" fillId="0" borderId="42" xfId="0" applyFont="1" applyBorder="1" applyAlignment="1"/>
    <xf numFmtId="0" fontId="30" fillId="0" borderId="3" xfId="0" applyFont="1" applyBorder="1" applyAlignment="1">
      <alignment horizontal="center"/>
    </xf>
    <xf numFmtId="0" fontId="30" fillId="0" borderId="41" xfId="0" applyFont="1" applyBorder="1" applyAlignment="1">
      <alignment horizontal="center"/>
    </xf>
    <xf numFmtId="0" fontId="30" fillId="0" borderId="42" xfId="0" applyFont="1" applyBorder="1" applyAlignment="1">
      <alignment horizontal="center"/>
    </xf>
    <xf numFmtId="3" fontId="30" fillId="0" borderId="3" xfId="0" applyNumberFormat="1" applyFont="1" applyBorder="1" applyAlignment="1">
      <alignment horizontal="left"/>
    </xf>
    <xf numFmtId="3" fontId="30" fillId="0" borderId="42" xfId="0" applyNumberFormat="1" applyFont="1" applyBorder="1" applyAlignment="1">
      <alignment horizontal="left"/>
    </xf>
    <xf numFmtId="0" fontId="8" fillId="0" borderId="0" xfId="2" applyFont="1" applyAlignment="1">
      <alignment horizontal="left" shrinkToFit="1"/>
    </xf>
    <xf numFmtId="0" fontId="1" fillId="0" borderId="0" xfId="2" applyAlignment="1">
      <alignment horizontal="left" shrinkToFit="1"/>
    </xf>
    <xf numFmtId="0" fontId="4" fillId="0" borderId="0" xfId="2" applyFont="1" applyAlignment="1">
      <alignment horizontal="left" wrapText="1"/>
    </xf>
    <xf numFmtId="0" fontId="4" fillId="0" borderId="40" xfId="2" applyFont="1" applyBorder="1" applyAlignment="1">
      <alignment horizontal="left" wrapText="1"/>
    </xf>
    <xf numFmtId="0" fontId="5" fillId="0" borderId="0" xfId="2" applyFont="1" applyAlignment="1">
      <alignment shrinkToFit="1"/>
    </xf>
    <xf numFmtId="0" fontId="6" fillId="0" borderId="0" xfId="2" applyFont="1" applyAlignment="1">
      <alignment shrinkToFit="1"/>
    </xf>
    <xf numFmtId="0" fontId="1" fillId="0" borderId="0" xfId="2" applyFont="1" applyAlignment="1">
      <alignment shrinkToFit="1"/>
    </xf>
    <xf numFmtId="0" fontId="1" fillId="0" borderId="0" xfId="2" applyFont="1" applyAlignment="1"/>
    <xf numFmtId="0" fontId="49" fillId="0" borderId="0" xfId="0" applyFont="1" applyAlignment="1"/>
    <xf numFmtId="0" fontId="4" fillId="0" borderId="0" xfId="2" applyFont="1" applyAlignment="1"/>
    <xf numFmtId="0" fontId="7" fillId="0" borderId="0" xfId="2" applyFont="1" applyAlignment="1"/>
    <xf numFmtId="0" fontId="48" fillId="0" borderId="0" xfId="0" applyFont="1" applyAlignment="1"/>
    <xf numFmtId="0" fontId="4" fillId="0" borderId="0" xfId="2" applyFont="1" applyAlignment="1">
      <alignment shrinkToFit="1"/>
    </xf>
    <xf numFmtId="0" fontId="1" fillId="0" borderId="0" xfId="2" applyAlignment="1"/>
    <xf numFmtId="0" fontId="1" fillId="0" borderId="0" xfId="2" applyAlignment="1">
      <alignment horizontal="right"/>
    </xf>
    <xf numFmtId="0" fontId="34" fillId="0" borderId="0" xfId="2" applyFont="1" applyAlignment="1">
      <alignment horizontal="center" shrinkToFit="1"/>
    </xf>
    <xf numFmtId="0" fontId="3" fillId="0" borderId="0" xfId="2" applyFont="1" applyAlignment="1">
      <alignment horizontal="center"/>
    </xf>
    <xf numFmtId="0" fontId="12" fillId="0" borderId="37" xfId="2" applyFont="1" applyBorder="1" applyAlignment="1">
      <alignment horizontal="center" vertical="top" wrapText="1"/>
    </xf>
    <xf numFmtId="0" fontId="12" fillId="0" borderId="1" xfId="2" applyFont="1" applyBorder="1" applyAlignment="1">
      <alignment horizontal="center" vertical="top" wrapText="1"/>
    </xf>
    <xf numFmtId="0" fontId="12" fillId="0" borderId="29" xfId="2" applyFont="1" applyBorder="1" applyAlignment="1">
      <alignment horizontal="center" vertical="top" wrapText="1"/>
    </xf>
    <xf numFmtId="0" fontId="12" fillId="0" borderId="52" xfId="2" applyFont="1" applyBorder="1" applyAlignment="1">
      <alignment horizontal="center" vertical="top" wrapText="1"/>
    </xf>
    <xf numFmtId="0" fontId="12" fillId="0" borderId="34" xfId="2" applyFont="1" applyBorder="1" applyAlignment="1">
      <alignment horizontal="center" vertical="top" wrapText="1"/>
    </xf>
    <xf numFmtId="0" fontId="12" fillId="0" borderId="30" xfId="2" applyFont="1" applyBorder="1" applyAlignment="1">
      <alignment horizontal="center" vertical="top" wrapText="1"/>
    </xf>
    <xf numFmtId="0" fontId="14" fillId="0" borderId="43" xfId="2" applyFont="1" applyBorder="1" applyAlignment="1">
      <alignment vertical="center" wrapText="1"/>
    </xf>
    <xf numFmtId="0" fontId="14" fillId="0" borderId="28" xfId="2" applyFont="1" applyBorder="1" applyAlignment="1">
      <alignment vertical="center" wrapText="1"/>
    </xf>
    <xf numFmtId="0" fontId="14" fillId="0" borderId="43" xfId="2" applyFont="1" applyBorder="1" applyAlignment="1">
      <alignment horizontal="center" vertical="center" wrapText="1"/>
    </xf>
    <xf numFmtId="0" fontId="14" fillId="0" borderId="28" xfId="2" applyFont="1" applyBorder="1" applyAlignment="1">
      <alignment horizontal="center" vertical="center" wrapText="1"/>
    </xf>
    <xf numFmtId="0" fontId="14" fillId="2" borderId="43" xfId="2" applyFont="1" applyFill="1" applyBorder="1" applyAlignment="1">
      <alignment horizontal="center" vertical="center" wrapText="1"/>
    </xf>
    <xf numFmtId="0" fontId="14" fillId="2" borderId="28" xfId="2" applyFont="1" applyFill="1" applyBorder="1" applyAlignment="1">
      <alignment horizontal="center" vertical="center" wrapText="1"/>
    </xf>
    <xf numFmtId="0" fontId="14" fillId="0" borderId="43" xfId="2" applyFont="1" applyBorder="1" applyAlignment="1">
      <alignment vertical="top" wrapText="1"/>
    </xf>
    <xf numFmtId="0" fontId="14" fillId="0" borderId="28" xfId="2" applyFont="1" applyBorder="1" applyAlignment="1">
      <alignment vertical="top" wrapText="1"/>
    </xf>
    <xf numFmtId="4" fontId="14" fillId="0" borderId="43" xfId="2" applyNumberFormat="1" applyFont="1" applyBorder="1" applyAlignment="1">
      <alignment horizontal="center" vertical="top" wrapText="1"/>
    </xf>
    <xf numFmtId="4" fontId="14" fillId="0" borderId="28" xfId="2" applyNumberFormat="1" applyFont="1" applyBorder="1" applyAlignment="1">
      <alignment horizontal="center" vertical="top" wrapText="1"/>
    </xf>
    <xf numFmtId="0" fontId="12" fillId="0" borderId="43" xfId="2" applyFont="1" applyBorder="1" applyAlignment="1">
      <alignment vertical="top" wrapText="1"/>
    </xf>
    <xf numFmtId="0" fontId="12" fillId="0" borderId="28" xfId="2" applyFont="1" applyBorder="1" applyAlignment="1">
      <alignment vertical="top" wrapText="1"/>
    </xf>
    <xf numFmtId="4" fontId="12" fillId="0" borderId="43" xfId="2" applyNumberFormat="1" applyFont="1" applyBorder="1" applyAlignment="1">
      <alignment horizontal="center" vertical="top" wrapText="1"/>
    </xf>
    <xf numFmtId="4" fontId="12" fillId="0" borderId="28" xfId="2" applyNumberFormat="1" applyFont="1" applyBorder="1" applyAlignment="1">
      <alignment horizontal="center" vertical="top" wrapText="1"/>
    </xf>
    <xf numFmtId="4" fontId="12" fillId="0" borderId="43" xfId="2" applyNumberFormat="1" applyFont="1" applyBorder="1" applyAlignment="1">
      <alignment horizontal="center" vertical="center" wrapText="1"/>
    </xf>
    <xf numFmtId="4" fontId="12" fillId="0" borderId="28" xfId="2" applyNumberFormat="1" applyFont="1" applyBorder="1" applyAlignment="1">
      <alignment horizontal="center" vertical="center" wrapText="1"/>
    </xf>
    <xf numFmtId="0" fontId="12" fillId="0" borderId="43" xfId="2" applyFont="1" applyBorder="1" applyAlignment="1">
      <alignment horizontal="center" vertical="center" wrapText="1"/>
    </xf>
    <xf numFmtId="0" fontId="12" fillId="0" borderId="28" xfId="2" applyFont="1" applyBorder="1" applyAlignment="1">
      <alignment horizontal="center" vertical="center" wrapText="1"/>
    </xf>
    <xf numFmtId="0" fontId="8" fillId="0" borderId="0" xfId="2" applyFont="1" applyAlignment="1">
      <alignment horizontal="left"/>
    </xf>
    <xf numFmtId="0" fontId="35" fillId="0" borderId="0" xfId="0" applyFont="1" applyAlignment="1">
      <alignment horizontal="left"/>
    </xf>
    <xf numFmtId="0" fontId="12" fillId="0" borderId="0" xfId="2" applyFont="1" applyAlignment="1">
      <alignment horizontal="center" vertical="center" wrapText="1"/>
    </xf>
    <xf numFmtId="0" fontId="4" fillId="0" borderId="0" xfId="2" applyFont="1" applyAlignment="1">
      <alignment horizontal="center" vertical="center" wrapText="1"/>
    </xf>
    <xf numFmtId="0" fontId="5" fillId="0" borderId="0" xfId="2" applyFont="1" applyAlignment="1">
      <alignment horizontal="right"/>
    </xf>
    <xf numFmtId="0" fontId="8" fillId="0" borderId="0" xfId="2" applyFont="1" applyAlignment="1">
      <alignment horizontal="right" shrinkToFit="1"/>
    </xf>
    <xf numFmtId="0" fontId="1" fillId="0" borderId="0" xfId="2" applyAlignment="1">
      <alignment shrinkToFit="1"/>
    </xf>
    <xf numFmtId="0" fontId="24" fillId="0" borderId="40" xfId="2" applyFont="1" applyBorder="1" applyAlignment="1">
      <alignment horizontal="center" vertical="center"/>
    </xf>
    <xf numFmtId="0" fontId="2" fillId="0" borderId="40" xfId="2" applyFont="1" applyBorder="1" applyAlignment="1">
      <alignment horizontal="center" vertical="center"/>
    </xf>
    <xf numFmtId="0" fontId="0" fillId="0" borderId="40" xfId="0" applyBorder="1" applyAlignment="1"/>
    <xf numFmtId="0" fontId="17" fillId="0" borderId="2" xfId="2" applyFont="1" applyBorder="1" applyAlignment="1">
      <alignment vertical="top" wrapText="1"/>
    </xf>
    <xf numFmtId="0" fontId="17" fillId="0" borderId="3" xfId="2" applyFont="1" applyBorder="1" applyAlignment="1">
      <alignment vertical="top" wrapText="1"/>
    </xf>
    <xf numFmtId="0" fontId="9" fillId="0" borderId="40" xfId="2" applyFont="1" applyBorder="1" applyAlignment="1"/>
    <xf numFmtId="0" fontId="5" fillId="0" borderId="40" xfId="2" applyFont="1" applyBorder="1" applyAlignment="1"/>
    <xf numFmtId="0" fontId="14" fillId="0" borderId="14" xfId="2" applyFont="1" applyBorder="1" applyAlignment="1">
      <alignment vertical="center" wrapText="1"/>
    </xf>
    <xf numFmtId="0" fontId="12" fillId="0" borderId="40" xfId="2" applyFont="1" applyBorder="1" applyAlignment="1">
      <alignment vertical="center" wrapText="1"/>
    </xf>
    <xf numFmtId="0" fontId="14" fillId="0" borderId="40" xfId="2" applyFont="1" applyBorder="1" applyAlignment="1">
      <alignment vertical="center" wrapText="1"/>
    </xf>
    <xf numFmtId="3" fontId="15" fillId="0" borderId="2" xfId="2" applyNumberFormat="1" applyFont="1" applyBorder="1" applyAlignment="1">
      <alignment horizontal="right" vertical="top" wrapText="1"/>
    </xf>
    <xf numFmtId="0" fontId="33" fillId="0" borderId="0" xfId="0" applyFont="1" applyAlignment="1">
      <alignment horizontal="center" vertical="center" shrinkToFit="1"/>
    </xf>
    <xf numFmtId="0" fontId="15" fillId="0" borderId="0" xfId="2" applyFont="1" applyAlignment="1">
      <alignment horizontal="left" shrinkToFit="1"/>
    </xf>
    <xf numFmtId="0" fontId="5" fillId="0" borderId="0" xfId="2" applyFont="1" applyAlignment="1">
      <alignment horizontal="left" shrinkToFit="1"/>
    </xf>
    <xf numFmtId="0" fontId="7" fillId="0" borderId="0" xfId="2" applyFont="1" applyAlignment="1">
      <alignment horizontal="center" vertical="center" wrapText="1"/>
    </xf>
    <xf numFmtId="0" fontId="7" fillId="0" borderId="0" xfId="2" applyFont="1" applyAlignment="1">
      <alignment horizontal="center" vertical="center"/>
    </xf>
    <xf numFmtId="0" fontId="12" fillId="0" borderId="43" xfId="2" applyFont="1" applyBorder="1" applyAlignment="1">
      <alignment horizontal="center" vertical="top" wrapText="1"/>
    </xf>
    <xf numFmtId="0" fontId="12" fillId="0" borderId="28" xfId="2" applyFont="1" applyBorder="1" applyAlignment="1">
      <alignment horizontal="center" vertical="top" wrapText="1"/>
    </xf>
    <xf numFmtId="0" fontId="12" fillId="0" borderId="44" xfId="2" applyFont="1" applyBorder="1" applyAlignment="1">
      <alignment horizontal="center" vertical="top" wrapText="1"/>
    </xf>
    <xf numFmtId="0" fontId="12" fillId="0" borderId="36" xfId="2" applyFont="1" applyBorder="1" applyAlignment="1">
      <alignment horizontal="center" vertical="top" wrapText="1"/>
    </xf>
    <xf numFmtId="0" fontId="35" fillId="0" borderId="0" xfId="0" applyFont="1" applyAlignment="1"/>
    <xf numFmtId="0" fontId="35" fillId="0" borderId="0" xfId="0" applyFont="1" applyAlignment="1">
      <alignment horizontal="justify"/>
    </xf>
    <xf numFmtId="0" fontId="36" fillId="0" borderId="43" xfId="0" applyFont="1" applyBorder="1" applyAlignment="1">
      <alignment horizontal="center" vertical="center" wrapText="1"/>
    </xf>
    <xf numFmtId="0" fontId="0" fillId="0" borderId="56" xfId="0" applyBorder="1" applyAlignment="1">
      <alignment horizontal="center" vertical="center" wrapText="1"/>
    </xf>
    <xf numFmtId="0" fontId="37" fillId="0" borderId="52" xfId="0" applyFont="1" applyBorder="1" applyAlignment="1">
      <alignment horizontal="center" vertical="center" wrapText="1"/>
    </xf>
    <xf numFmtId="0" fontId="37" fillId="0" borderId="30" xfId="0" applyFont="1" applyBorder="1" applyAlignment="1">
      <alignment horizontal="center" vertical="center" wrapText="1"/>
    </xf>
    <xf numFmtId="0" fontId="38" fillId="0" borderId="52" xfId="0" applyFont="1" applyBorder="1" applyAlignment="1">
      <alignment horizontal="center" vertical="center" wrapText="1"/>
    </xf>
    <xf numFmtId="0" fontId="38" fillId="0" borderId="34" xfId="0" applyFont="1" applyBorder="1" applyAlignment="1">
      <alignment horizontal="center" vertical="center" wrapText="1"/>
    </xf>
    <xf numFmtId="0" fontId="38" fillId="0" borderId="30" xfId="0" applyFont="1" applyBorder="1" applyAlignment="1">
      <alignment horizontal="center" vertical="center" wrapText="1"/>
    </xf>
    <xf numFmtId="0" fontId="37" fillId="0" borderId="34" xfId="0" applyFont="1" applyBorder="1" applyAlignment="1">
      <alignment horizontal="center" vertical="center" wrapText="1"/>
    </xf>
    <xf numFmtId="0" fontId="37" fillId="0" borderId="55" xfId="0" applyFont="1" applyBorder="1" applyAlignment="1">
      <alignment horizontal="center" vertical="center" wrapText="1"/>
    </xf>
    <xf numFmtId="0" fontId="38" fillId="0" borderId="44" xfId="0" applyFont="1" applyBorder="1" applyAlignment="1">
      <alignment horizontal="center" vertical="center" wrapText="1"/>
    </xf>
    <xf numFmtId="0" fontId="29" fillId="0" borderId="38" xfId="0" applyFont="1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3" fontId="40" fillId="0" borderId="52" xfId="0" applyNumberFormat="1" applyFont="1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3" fontId="40" fillId="0" borderId="55" xfId="0" applyNumberFormat="1" applyFont="1" applyBorder="1" applyAlignment="1">
      <alignment horizontal="center" vertical="center" wrapText="1"/>
    </xf>
    <xf numFmtId="0" fontId="12" fillId="0" borderId="52" xfId="2" applyFont="1" applyBorder="1" applyAlignment="1">
      <alignment horizontal="left" wrapText="1"/>
    </xf>
    <xf numFmtId="0" fontId="12" fillId="0" borderId="34" xfId="2" applyFont="1" applyBorder="1" applyAlignment="1">
      <alignment horizontal="left" wrapText="1"/>
    </xf>
    <xf numFmtId="0" fontId="0" fillId="0" borderId="0" xfId="0" applyAlignment="1">
      <alignment horizontal="left" shrinkToFit="1"/>
    </xf>
    <xf numFmtId="0" fontId="21" fillId="0" borderId="0" xfId="2" applyFont="1" applyAlignment="1">
      <alignment horizontal="center" vertical="center" wrapText="1"/>
    </xf>
    <xf numFmtId="0" fontId="1" fillId="0" borderId="0" xfId="2" applyAlignment="1">
      <alignment wrapText="1"/>
    </xf>
    <xf numFmtId="0" fontId="1" fillId="0" borderId="1" xfId="2" applyBorder="1" applyAlignment="1">
      <alignment wrapText="1"/>
    </xf>
    <xf numFmtId="0" fontId="12" fillId="0" borderId="44" xfId="2" applyFont="1" applyBorder="1" applyAlignment="1">
      <alignment horizontal="left" wrapText="1"/>
    </xf>
    <xf numFmtId="0" fontId="1" fillId="0" borderId="36" xfId="2" applyBorder="1" applyAlignment="1">
      <alignment wrapText="1"/>
    </xf>
    <xf numFmtId="0" fontId="1" fillId="0" borderId="38" xfId="2" applyBorder="1" applyAlignment="1">
      <alignment wrapText="1"/>
    </xf>
    <xf numFmtId="0" fontId="12" fillId="0" borderId="52" xfId="2" applyFont="1" applyBorder="1" applyAlignment="1">
      <alignment horizontal="center" wrapText="1"/>
    </xf>
    <xf numFmtId="0" fontId="1" fillId="0" borderId="54" xfId="2" applyBorder="1" applyAlignment="1">
      <alignment horizontal="center" wrapText="1"/>
    </xf>
    <xf numFmtId="3" fontId="15" fillId="0" borderId="53" xfId="2" applyNumberFormat="1" applyFont="1" applyBorder="1" applyAlignment="1">
      <alignment horizontal="center" vertical="center" wrapText="1"/>
    </xf>
    <xf numFmtId="3" fontId="15" fillId="0" borderId="28" xfId="2" applyNumberFormat="1" applyFont="1" applyBorder="1" applyAlignment="1">
      <alignment horizontal="center" vertical="center" wrapText="1"/>
    </xf>
    <xf numFmtId="0" fontId="15" fillId="0" borderId="43" xfId="2" applyFont="1" applyBorder="1" applyAlignment="1">
      <alignment horizontal="center" vertical="center" wrapText="1"/>
    </xf>
    <xf numFmtId="0" fontId="15" fillId="0" borderId="28" xfId="2" applyFont="1" applyBorder="1" applyAlignment="1">
      <alignment horizontal="center" vertical="center" wrapText="1"/>
    </xf>
    <xf numFmtId="3" fontId="22" fillId="0" borderId="43" xfId="2" applyNumberFormat="1" applyFont="1" applyBorder="1" applyAlignment="1">
      <alignment horizontal="center" vertical="center" wrapText="1"/>
    </xf>
    <xf numFmtId="3" fontId="22" fillId="0" borderId="28" xfId="2" applyNumberFormat="1" applyFont="1" applyBorder="1" applyAlignment="1">
      <alignment horizontal="center" vertical="center" wrapText="1"/>
    </xf>
    <xf numFmtId="3" fontId="15" fillId="0" borderId="43" xfId="2" applyNumberFormat="1" applyFont="1" applyBorder="1" applyAlignment="1">
      <alignment horizontal="center" vertical="center" wrapText="1"/>
    </xf>
    <xf numFmtId="0" fontId="23" fillId="0" borderId="44" xfId="2" applyFont="1" applyBorder="1" applyAlignment="1">
      <alignment horizontal="center" vertical="center" wrapText="1"/>
    </xf>
    <xf numFmtId="0" fontId="23" fillId="0" borderId="38" xfId="2" applyFont="1" applyBorder="1" applyAlignment="1">
      <alignment horizontal="center" vertical="center" wrapText="1"/>
    </xf>
    <xf numFmtId="0" fontId="23" fillId="0" borderId="37" xfId="2" applyFont="1" applyBorder="1" applyAlignment="1">
      <alignment horizontal="center" vertical="center" wrapText="1"/>
    </xf>
    <xf numFmtId="0" fontId="23" fillId="0" borderId="29" xfId="2" applyFont="1" applyBorder="1" applyAlignment="1">
      <alignment horizontal="center" vertical="center" wrapText="1"/>
    </xf>
    <xf numFmtId="3" fontId="23" fillId="0" borderId="43" xfId="2" applyNumberFormat="1" applyFont="1" applyBorder="1" applyAlignment="1">
      <alignment horizontal="center" vertical="center" wrapText="1"/>
    </xf>
    <xf numFmtId="0" fontId="23" fillId="0" borderId="28" xfId="2" applyFont="1" applyBorder="1" applyAlignment="1">
      <alignment horizontal="center" vertical="center" wrapText="1"/>
    </xf>
    <xf numFmtId="0" fontId="12" fillId="3" borderId="52" xfId="2" applyFont="1" applyFill="1" applyBorder="1" applyAlignment="1">
      <alignment horizontal="left" vertical="center" wrapText="1"/>
    </xf>
    <xf numFmtId="0" fontId="12" fillId="3" borderId="30" xfId="2" applyFont="1" applyFill="1" applyBorder="1" applyAlignment="1">
      <alignment horizontal="left" vertical="center" wrapText="1"/>
    </xf>
    <xf numFmtId="0" fontId="5" fillId="0" borderId="43" xfId="2" applyFont="1" applyBorder="1" applyAlignment="1">
      <alignment horizontal="center" vertical="center"/>
    </xf>
    <xf numFmtId="0" fontId="1" fillId="0" borderId="28" xfId="2" applyFont="1" applyBorder="1" applyAlignment="1">
      <alignment horizontal="center" vertical="center"/>
    </xf>
    <xf numFmtId="0" fontId="12" fillId="0" borderId="52" xfId="2" applyFont="1" applyFill="1" applyBorder="1" applyAlignment="1">
      <alignment horizontal="left" vertical="center" wrapText="1"/>
    </xf>
    <xf numFmtId="0" fontId="12" fillId="0" borderId="30" xfId="2" applyFont="1" applyFill="1" applyBorder="1" applyAlignment="1">
      <alignment horizontal="left" vertical="center" wrapText="1"/>
    </xf>
    <xf numFmtId="0" fontId="4" fillId="0" borderId="36" xfId="2" applyFont="1" applyBorder="1" applyAlignment="1">
      <alignment shrinkToFit="1"/>
    </xf>
    <xf numFmtId="0" fontId="4" fillId="0" borderId="43" xfId="2" applyFont="1" applyBorder="1" applyAlignment="1">
      <alignment horizontal="center" vertical="center" shrinkToFit="1"/>
    </xf>
    <xf numFmtId="0" fontId="4" fillId="0" borderId="28" xfId="2" applyFont="1" applyBorder="1" applyAlignment="1">
      <alignment horizontal="center" vertical="center" shrinkToFit="1"/>
    </xf>
    <xf numFmtId="0" fontId="5" fillId="0" borderId="43" xfId="2" applyFont="1" applyBorder="1" applyAlignment="1">
      <alignment horizontal="center" vertical="center" shrinkToFit="1"/>
    </xf>
    <xf numFmtId="3" fontId="23" fillId="0" borderId="28" xfId="2" applyNumberFormat="1" applyFont="1" applyBorder="1" applyAlignment="1">
      <alignment horizontal="center" vertical="center" wrapText="1"/>
    </xf>
    <xf numFmtId="0" fontId="12" fillId="0" borderId="34" xfId="2" applyFont="1" applyBorder="1" applyAlignment="1">
      <alignment horizontal="center" wrapText="1"/>
    </xf>
    <xf numFmtId="0" fontId="12" fillId="0" borderId="30" xfId="2" applyFont="1" applyBorder="1" applyAlignment="1">
      <alignment horizontal="center" wrapText="1"/>
    </xf>
    <xf numFmtId="3" fontId="0" fillId="0" borderId="0" xfId="0" applyNumberFormat="1" applyAlignment="1"/>
    <xf numFmtId="0" fontId="28" fillId="0" borderId="0" xfId="0" applyFont="1" applyAlignment="1">
      <alignment horizontal="center" vertical="center"/>
    </xf>
    <xf numFmtId="0" fontId="31" fillId="0" borderId="17" xfId="0" applyFont="1" applyBorder="1" applyAlignment="1">
      <alignment horizontal="center" vertical="center" shrinkToFit="1"/>
    </xf>
    <xf numFmtId="0" fontId="31" fillId="0" borderId="23" xfId="0" applyFont="1" applyBorder="1" applyAlignment="1">
      <alignment horizontal="center" vertical="center" shrinkToFit="1"/>
    </xf>
    <xf numFmtId="0" fontId="31" fillId="0" borderId="17" xfId="0" applyFont="1" applyBorder="1" applyAlignment="1">
      <alignment horizontal="center" vertical="center"/>
    </xf>
    <xf numFmtId="0" fontId="42" fillId="0" borderId="3" xfId="0" applyFont="1" applyBorder="1" applyAlignment="1">
      <alignment horizontal="center"/>
    </xf>
    <xf numFmtId="0" fontId="42" fillId="0" borderId="41" xfId="0" applyFont="1" applyBorder="1" applyAlignment="1">
      <alignment horizontal="center"/>
    </xf>
    <xf numFmtId="0" fontId="42" fillId="0" borderId="42" xfId="0" applyFont="1" applyBorder="1" applyAlignment="1">
      <alignment horizontal="center"/>
    </xf>
    <xf numFmtId="3" fontId="42" fillId="0" borderId="13" xfId="0" applyNumberFormat="1" applyFont="1" applyBorder="1" applyAlignment="1"/>
    <xf numFmtId="3" fontId="32" fillId="0" borderId="2" xfId="0" applyNumberFormat="1" applyFont="1" applyBorder="1" applyAlignment="1"/>
    <xf numFmtId="0" fontId="31" fillId="0" borderId="17" xfId="0" applyFont="1" applyBorder="1" applyAlignment="1">
      <alignment shrinkToFit="1"/>
    </xf>
    <xf numFmtId="0" fontId="31" fillId="0" borderId="23" xfId="0" applyFont="1" applyBorder="1" applyAlignment="1">
      <alignment shrinkToFit="1"/>
    </xf>
    <xf numFmtId="0" fontId="42" fillId="0" borderId="18" xfId="0" applyFont="1" applyBorder="1" applyAlignment="1">
      <alignment horizontal="center"/>
    </xf>
    <xf numFmtId="0" fontId="42" fillId="0" borderId="57" xfId="0" applyFont="1" applyBorder="1" applyAlignment="1">
      <alignment horizontal="center"/>
    </xf>
    <xf numFmtId="0" fontId="42" fillId="0" borderId="58" xfId="0" applyFont="1" applyBorder="1" applyAlignment="1">
      <alignment horizontal="center"/>
    </xf>
    <xf numFmtId="0" fontId="42" fillId="0" borderId="2" xfId="0" applyFont="1" applyBorder="1" applyAlignment="1"/>
    <xf numFmtId="0" fontId="32" fillId="0" borderId="3" xfId="0" applyFont="1" applyBorder="1" applyAlignment="1"/>
    <xf numFmtId="0" fontId="32" fillId="0" borderId="41" xfId="0" applyFont="1" applyBorder="1" applyAlignment="1"/>
    <xf numFmtId="0" fontId="32" fillId="0" borderId="42" xfId="0" applyFont="1" applyBorder="1" applyAlignment="1"/>
    <xf numFmtId="0" fontId="42" fillId="0" borderId="2" xfId="0" applyFont="1" applyFill="1" applyBorder="1" applyAlignment="1"/>
    <xf numFmtId="0" fontId="42" fillId="0" borderId="13" xfId="0" applyFont="1" applyBorder="1" applyAlignment="1"/>
  </cellXfs>
  <cellStyles count="5">
    <cellStyle name="Hivatkozás" xfId="1" builtinId="8"/>
    <cellStyle name="Normál" xfId="0" builtinId="0"/>
    <cellStyle name="Normál 2" xfId="2"/>
    <cellStyle name="Normál 2 2" xfId="4"/>
    <cellStyle name="Normál 3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22"/>
  <sheetViews>
    <sheetView view="pageBreakPreview" zoomScale="60" zoomScaleNormal="100" workbookViewId="0">
      <selection activeCell="L29" sqref="L29:L30"/>
    </sheetView>
  </sheetViews>
  <sheetFormatPr defaultRowHeight="15" x14ac:dyDescent="0.25"/>
  <cols>
    <col min="7" max="7" width="16.5703125" customWidth="1"/>
    <col min="15" max="15" width="12.7109375" customWidth="1"/>
  </cols>
  <sheetData>
    <row r="1" spans="2:21" ht="24.95" customHeight="1" x14ac:dyDescent="0.25">
      <c r="B1" s="261" t="s">
        <v>349</v>
      </c>
      <c r="C1" s="261"/>
      <c r="D1" s="261"/>
      <c r="E1" s="261"/>
      <c r="F1" s="261"/>
      <c r="G1" s="261"/>
      <c r="H1" s="261"/>
      <c r="I1" s="261"/>
      <c r="J1" s="261"/>
      <c r="K1" s="261"/>
    </row>
    <row r="2" spans="2:21" x14ac:dyDescent="0.25">
      <c r="B2" s="262" t="s">
        <v>315</v>
      </c>
      <c r="C2" s="262"/>
      <c r="D2" s="262"/>
      <c r="E2" s="262"/>
      <c r="F2" s="262"/>
      <c r="G2" s="262"/>
      <c r="H2" s="262"/>
      <c r="I2" s="262"/>
      <c r="Q2" s="263"/>
      <c r="R2" s="263"/>
      <c r="S2" s="263"/>
      <c r="T2" s="263"/>
      <c r="U2" s="263"/>
    </row>
    <row r="4" spans="2:21" ht="15" customHeight="1" x14ac:dyDescent="0.25">
      <c r="B4" s="264" t="s">
        <v>321</v>
      </c>
      <c r="C4" s="264"/>
      <c r="D4" s="264"/>
      <c r="E4" s="264"/>
      <c r="F4" s="264"/>
      <c r="G4" s="264"/>
      <c r="H4" s="264"/>
      <c r="I4" s="264"/>
      <c r="J4" s="264"/>
      <c r="K4" s="264"/>
      <c r="L4" s="264"/>
      <c r="M4" s="264"/>
      <c r="N4" s="264"/>
      <c r="O4" s="264"/>
      <c r="P4" s="264"/>
      <c r="Q4" s="264"/>
      <c r="R4" s="264"/>
      <c r="S4" s="264"/>
    </row>
    <row r="5" spans="2:21" ht="15" customHeight="1" x14ac:dyDescent="0.25">
      <c r="B5" s="264"/>
      <c r="C5" s="264"/>
      <c r="D5" s="264"/>
      <c r="E5" s="264"/>
      <c r="F5" s="264"/>
      <c r="G5" s="264"/>
      <c r="H5" s="264"/>
      <c r="I5" s="264"/>
      <c r="J5" s="264"/>
      <c r="K5" s="264"/>
      <c r="L5" s="264"/>
      <c r="M5" s="264"/>
      <c r="N5" s="264"/>
      <c r="O5" s="264"/>
      <c r="P5" s="264"/>
      <c r="Q5" s="264"/>
      <c r="R5" s="264"/>
      <c r="S5" s="264"/>
    </row>
    <row r="7" spans="2:21" ht="18.75" x14ac:dyDescent="0.3">
      <c r="B7" s="265" t="s">
        <v>49</v>
      </c>
      <c r="C7" s="266"/>
      <c r="D7" s="266"/>
      <c r="E7" s="266"/>
      <c r="F7" s="266"/>
      <c r="G7" s="267"/>
      <c r="H7" s="268" t="s">
        <v>105</v>
      </c>
      <c r="I7" s="269"/>
      <c r="J7" s="270" t="s">
        <v>322</v>
      </c>
      <c r="K7" s="271"/>
      <c r="L7" s="265" t="s">
        <v>70</v>
      </c>
      <c r="M7" s="266"/>
      <c r="N7" s="266"/>
      <c r="O7" s="266"/>
      <c r="P7" s="266"/>
      <c r="Q7" s="267"/>
      <c r="R7" s="268" t="s">
        <v>105</v>
      </c>
      <c r="S7" s="269"/>
      <c r="T7" s="270" t="s">
        <v>322</v>
      </c>
      <c r="U7" s="271"/>
    </row>
    <row r="8" spans="2:21" ht="15.75" x14ac:dyDescent="0.25">
      <c r="B8" s="258" t="s">
        <v>241</v>
      </c>
      <c r="C8" s="259"/>
      <c r="D8" s="259"/>
      <c r="E8" s="259"/>
      <c r="F8" s="259"/>
      <c r="G8" s="260"/>
      <c r="H8" s="275">
        <v>119881</v>
      </c>
      <c r="I8" s="276"/>
      <c r="J8" s="277">
        <v>149370</v>
      </c>
      <c r="K8" s="278"/>
      <c r="L8" s="258" t="s">
        <v>230</v>
      </c>
      <c r="M8" s="259"/>
      <c r="N8" s="259"/>
      <c r="O8" s="259"/>
      <c r="P8" s="259"/>
      <c r="Q8" s="260"/>
      <c r="R8" s="275">
        <v>107844</v>
      </c>
      <c r="S8" s="276"/>
      <c r="T8" s="275">
        <v>120643</v>
      </c>
      <c r="U8" s="276"/>
    </row>
    <row r="9" spans="2:21" ht="15.75" x14ac:dyDescent="0.25">
      <c r="B9" s="272" t="s">
        <v>242</v>
      </c>
      <c r="C9" s="273"/>
      <c r="D9" s="273"/>
      <c r="E9" s="273"/>
      <c r="F9" s="273"/>
      <c r="G9" s="274"/>
      <c r="H9" s="275">
        <v>54339</v>
      </c>
      <c r="I9" s="276"/>
      <c r="J9" s="275">
        <v>51478</v>
      </c>
      <c r="K9" s="276"/>
      <c r="L9" s="272" t="s">
        <v>231</v>
      </c>
      <c r="M9" s="273"/>
      <c r="N9" s="273"/>
      <c r="O9" s="273"/>
      <c r="P9" s="273"/>
      <c r="Q9" s="274"/>
      <c r="R9" s="275">
        <v>25828</v>
      </c>
      <c r="S9" s="276"/>
      <c r="T9" s="277">
        <v>31449</v>
      </c>
      <c r="U9" s="278"/>
    </row>
    <row r="10" spans="2:21" ht="15.75" x14ac:dyDescent="0.25">
      <c r="B10" s="258" t="s">
        <v>243</v>
      </c>
      <c r="C10" s="259"/>
      <c r="D10" s="259"/>
      <c r="E10" s="259"/>
      <c r="F10" s="259"/>
      <c r="G10" s="260"/>
      <c r="H10" s="275">
        <v>28500</v>
      </c>
      <c r="I10" s="276"/>
      <c r="J10" s="275">
        <v>28500</v>
      </c>
      <c r="K10" s="276"/>
      <c r="L10" s="258" t="s">
        <v>232</v>
      </c>
      <c r="M10" s="259"/>
      <c r="N10" s="259"/>
      <c r="O10" s="259"/>
      <c r="P10" s="259"/>
      <c r="Q10" s="260"/>
      <c r="R10" s="275">
        <v>54483</v>
      </c>
      <c r="S10" s="276"/>
      <c r="T10" s="277">
        <v>62686</v>
      </c>
      <c r="U10" s="278"/>
    </row>
    <row r="11" spans="2:21" ht="15.75" x14ac:dyDescent="0.25">
      <c r="B11" s="258" t="s">
        <v>244</v>
      </c>
      <c r="C11" s="259"/>
      <c r="D11" s="259"/>
      <c r="E11" s="259"/>
      <c r="F11" s="259"/>
      <c r="G11" s="260"/>
      <c r="H11" s="275">
        <v>10499</v>
      </c>
      <c r="I11" s="276"/>
      <c r="J11" s="275">
        <v>10984</v>
      </c>
      <c r="K11" s="276"/>
      <c r="L11" s="258" t="s">
        <v>233</v>
      </c>
      <c r="M11" s="259"/>
      <c r="N11" s="259"/>
      <c r="O11" s="259"/>
      <c r="P11" s="259"/>
      <c r="Q11" s="260"/>
      <c r="R11" s="275">
        <v>24680</v>
      </c>
      <c r="S11" s="276"/>
      <c r="T11" s="275">
        <v>24688</v>
      </c>
      <c r="U11" s="276"/>
    </row>
    <row r="12" spans="2:21" ht="15.75" x14ac:dyDescent="0.25">
      <c r="B12" s="258" t="s">
        <v>245</v>
      </c>
      <c r="C12" s="259"/>
      <c r="D12" s="259"/>
      <c r="E12" s="259"/>
      <c r="F12" s="259"/>
      <c r="G12" s="260"/>
      <c r="H12" s="275">
        <v>329</v>
      </c>
      <c r="I12" s="276"/>
      <c r="J12" s="275">
        <v>329</v>
      </c>
      <c r="K12" s="276"/>
      <c r="L12" s="258" t="s">
        <v>234</v>
      </c>
      <c r="M12" s="259"/>
      <c r="N12" s="259"/>
      <c r="O12" s="259"/>
      <c r="P12" s="259"/>
      <c r="Q12" s="260"/>
      <c r="R12" s="275">
        <v>4193</v>
      </c>
      <c r="S12" s="276"/>
      <c r="T12" s="275">
        <v>4675</v>
      </c>
      <c r="U12" s="276"/>
    </row>
    <row r="13" spans="2:21" ht="18.75" x14ac:dyDescent="0.3">
      <c r="B13" s="265"/>
      <c r="C13" s="266"/>
      <c r="D13" s="266"/>
      <c r="E13" s="266"/>
      <c r="F13" s="266"/>
      <c r="G13" s="267"/>
      <c r="H13" s="279"/>
      <c r="I13" s="280"/>
      <c r="J13" s="279"/>
      <c r="K13" s="280"/>
      <c r="L13" s="284" t="s">
        <v>235</v>
      </c>
      <c r="M13" s="285"/>
      <c r="N13" s="285"/>
      <c r="O13" s="285"/>
      <c r="P13" s="285"/>
      <c r="Q13" s="286"/>
      <c r="R13" s="287">
        <v>1993</v>
      </c>
      <c r="S13" s="288"/>
      <c r="T13" s="287">
        <v>743</v>
      </c>
      <c r="U13" s="288"/>
    </row>
    <row r="14" spans="2:21" ht="15.75" x14ac:dyDescent="0.25">
      <c r="B14" s="281" t="s">
        <v>246</v>
      </c>
      <c r="C14" s="282"/>
      <c r="D14" s="282"/>
      <c r="E14" s="282"/>
      <c r="F14" s="282"/>
      <c r="G14" s="283"/>
      <c r="H14" s="279">
        <f>SUM(H8:I13)</f>
        <v>213548</v>
      </c>
      <c r="I14" s="280"/>
      <c r="J14" s="279">
        <f>SUM(J8:K13)</f>
        <v>240661</v>
      </c>
      <c r="K14" s="280"/>
      <c r="L14" s="281" t="s">
        <v>236</v>
      </c>
      <c r="M14" s="282"/>
      <c r="N14" s="282"/>
      <c r="O14" s="282"/>
      <c r="P14" s="282"/>
      <c r="Q14" s="283"/>
      <c r="R14" s="279">
        <f>SUM(R8:S12)</f>
        <v>217028</v>
      </c>
      <c r="S14" s="280"/>
      <c r="T14" s="279">
        <f>SUM(T8:U12)</f>
        <v>244141</v>
      </c>
      <c r="U14" s="280"/>
    </row>
    <row r="15" spans="2:21" ht="15.75" x14ac:dyDescent="0.25">
      <c r="B15" s="258" t="s">
        <v>247</v>
      </c>
      <c r="C15" s="259"/>
      <c r="D15" s="259"/>
      <c r="E15" s="259"/>
      <c r="F15" s="259"/>
      <c r="G15" s="260"/>
      <c r="H15" s="275">
        <v>34070</v>
      </c>
      <c r="I15" s="276"/>
      <c r="J15" s="275">
        <v>39761</v>
      </c>
      <c r="K15" s="276"/>
      <c r="L15" s="258" t="s">
        <v>237</v>
      </c>
      <c r="M15" s="259"/>
      <c r="N15" s="259"/>
      <c r="O15" s="259"/>
      <c r="P15" s="259"/>
      <c r="Q15" s="260"/>
      <c r="R15" s="275">
        <v>37836</v>
      </c>
      <c r="S15" s="276"/>
      <c r="T15" s="275">
        <v>44409</v>
      </c>
      <c r="U15" s="276"/>
    </row>
    <row r="16" spans="2:21" ht="15.75" x14ac:dyDescent="0.25">
      <c r="B16" s="258" t="s">
        <v>248</v>
      </c>
      <c r="C16" s="259"/>
      <c r="D16" s="259"/>
      <c r="E16" s="259"/>
      <c r="F16" s="259"/>
      <c r="G16" s="260"/>
      <c r="H16" s="275">
        <v>0</v>
      </c>
      <c r="I16" s="276"/>
      <c r="J16" s="275">
        <v>700</v>
      </c>
      <c r="K16" s="276"/>
      <c r="L16" s="258" t="s">
        <v>238</v>
      </c>
      <c r="M16" s="259"/>
      <c r="N16" s="259"/>
      <c r="O16" s="259"/>
      <c r="P16" s="259"/>
      <c r="Q16" s="260"/>
      <c r="R16" s="275">
        <v>0</v>
      </c>
      <c r="S16" s="276"/>
      <c r="T16" s="275">
        <v>0</v>
      </c>
      <c r="U16" s="276"/>
    </row>
    <row r="17" spans="2:21" ht="15.75" x14ac:dyDescent="0.25">
      <c r="B17" s="258" t="s">
        <v>249</v>
      </c>
      <c r="C17" s="259"/>
      <c r="D17" s="259"/>
      <c r="E17" s="259"/>
      <c r="F17" s="259"/>
      <c r="G17" s="260"/>
      <c r="H17" s="275">
        <v>7540</v>
      </c>
      <c r="I17" s="276"/>
      <c r="J17" s="275">
        <v>7540</v>
      </c>
      <c r="K17" s="276"/>
      <c r="L17" s="258" t="s">
        <v>239</v>
      </c>
      <c r="M17" s="259"/>
      <c r="N17" s="259"/>
      <c r="O17" s="259"/>
      <c r="P17" s="259"/>
      <c r="Q17" s="260"/>
      <c r="R17" s="275">
        <v>29192</v>
      </c>
      <c r="S17" s="276"/>
      <c r="T17" s="275">
        <v>28968</v>
      </c>
      <c r="U17" s="276"/>
    </row>
    <row r="18" spans="2:21" ht="15.75" x14ac:dyDescent="0.25">
      <c r="B18" s="281" t="s">
        <v>250</v>
      </c>
      <c r="C18" s="282"/>
      <c r="D18" s="282"/>
      <c r="E18" s="282"/>
      <c r="F18" s="282"/>
      <c r="G18" s="283"/>
      <c r="H18" s="279">
        <f>SUM(H15:I17)</f>
        <v>41610</v>
      </c>
      <c r="I18" s="280"/>
      <c r="J18" s="279">
        <f>SUM(J15:K17)</f>
        <v>48001</v>
      </c>
      <c r="K18" s="280"/>
      <c r="L18" s="281" t="s">
        <v>240</v>
      </c>
      <c r="M18" s="282"/>
      <c r="N18" s="282"/>
      <c r="O18" s="282"/>
      <c r="P18" s="282"/>
      <c r="Q18" s="283"/>
      <c r="R18" s="279">
        <f>SUM(R15:S17)</f>
        <v>67028</v>
      </c>
      <c r="S18" s="280"/>
      <c r="T18" s="279">
        <f>SUM(T15:U17)</f>
        <v>73377</v>
      </c>
      <c r="U18" s="280"/>
    </row>
    <row r="19" spans="2:21" ht="15.75" x14ac:dyDescent="0.25">
      <c r="B19" s="258" t="s">
        <v>252</v>
      </c>
      <c r="C19" s="259"/>
      <c r="D19" s="259"/>
      <c r="E19" s="259"/>
      <c r="F19" s="259"/>
      <c r="G19" s="260"/>
      <c r="H19" s="275">
        <v>25418</v>
      </c>
      <c r="I19" s="276"/>
      <c r="J19" s="275">
        <v>25376</v>
      </c>
      <c r="K19" s="276"/>
      <c r="L19" s="258" t="s">
        <v>251</v>
      </c>
      <c r="M19" s="259"/>
      <c r="N19" s="259"/>
      <c r="O19" s="259"/>
      <c r="P19" s="259"/>
      <c r="Q19" s="260"/>
      <c r="R19" s="275">
        <v>0</v>
      </c>
      <c r="S19" s="276"/>
      <c r="T19" s="275">
        <v>0</v>
      </c>
      <c r="U19" s="276"/>
    </row>
    <row r="20" spans="2:21" ht="15.75" x14ac:dyDescent="0.25">
      <c r="B20" s="258" t="s">
        <v>253</v>
      </c>
      <c r="C20" s="259"/>
      <c r="D20" s="259"/>
      <c r="E20" s="259"/>
      <c r="F20" s="259"/>
      <c r="G20" s="260"/>
      <c r="H20" s="275">
        <v>3480</v>
      </c>
      <c r="I20" s="276"/>
      <c r="J20" s="275">
        <v>3480</v>
      </c>
      <c r="K20" s="276"/>
      <c r="L20" s="258"/>
      <c r="M20" s="259"/>
      <c r="N20" s="259"/>
      <c r="O20" s="259"/>
      <c r="P20" s="259"/>
      <c r="Q20" s="260"/>
      <c r="R20" s="279"/>
      <c r="S20" s="280"/>
      <c r="T20" s="279"/>
      <c r="U20" s="280"/>
    </row>
    <row r="21" spans="2:21" ht="15.75" x14ac:dyDescent="0.25">
      <c r="B21" s="281" t="s">
        <v>254</v>
      </c>
      <c r="C21" s="282"/>
      <c r="D21" s="282"/>
      <c r="E21" s="282"/>
      <c r="F21" s="282"/>
      <c r="G21" s="283"/>
      <c r="H21" s="279">
        <f>SUM(H19:I20)</f>
        <v>28898</v>
      </c>
      <c r="I21" s="280"/>
      <c r="J21" s="279">
        <f>SUM(J19:K20)</f>
        <v>28856</v>
      </c>
      <c r="K21" s="280"/>
      <c r="L21" s="281" t="s">
        <v>255</v>
      </c>
      <c r="M21" s="282"/>
      <c r="N21" s="282"/>
      <c r="O21" s="282"/>
      <c r="P21" s="282"/>
      <c r="Q21" s="283"/>
      <c r="R21" s="279">
        <f>SUM(R19:S20)</f>
        <v>0</v>
      </c>
      <c r="S21" s="280"/>
      <c r="T21" s="279">
        <f>SUM(T19:U20)</f>
        <v>0</v>
      </c>
      <c r="U21" s="280"/>
    </row>
    <row r="22" spans="2:21" ht="18.75" x14ac:dyDescent="0.3">
      <c r="B22" s="265" t="s">
        <v>256</v>
      </c>
      <c r="C22" s="266"/>
      <c r="D22" s="266"/>
      <c r="E22" s="266"/>
      <c r="F22" s="266"/>
      <c r="G22" s="267"/>
      <c r="H22" s="279">
        <f>H14+H18+H21</f>
        <v>284056</v>
      </c>
      <c r="I22" s="280"/>
      <c r="J22" s="279">
        <f>J14+J18+J21</f>
        <v>317518</v>
      </c>
      <c r="K22" s="280"/>
      <c r="L22" s="265" t="s">
        <v>257</v>
      </c>
      <c r="M22" s="266"/>
      <c r="N22" s="266"/>
      <c r="O22" s="266"/>
      <c r="P22" s="266"/>
      <c r="Q22" s="267"/>
      <c r="R22" s="279">
        <f>R14+R18+R21</f>
        <v>284056</v>
      </c>
      <c r="S22" s="280"/>
      <c r="T22" s="279">
        <f>T14+T18+T21</f>
        <v>317518</v>
      </c>
      <c r="U22" s="280"/>
    </row>
  </sheetData>
  <mergeCells count="100">
    <mergeCell ref="T22:U22"/>
    <mergeCell ref="B22:G22"/>
    <mergeCell ref="H22:I22"/>
    <mergeCell ref="J22:K22"/>
    <mergeCell ref="L22:Q22"/>
    <mergeCell ref="R22:S22"/>
    <mergeCell ref="T21:U21"/>
    <mergeCell ref="B20:G20"/>
    <mergeCell ref="H20:I20"/>
    <mergeCell ref="J20:K20"/>
    <mergeCell ref="L20:Q20"/>
    <mergeCell ref="B21:G21"/>
    <mergeCell ref="H21:I21"/>
    <mergeCell ref="J21:K21"/>
    <mergeCell ref="L21:Q21"/>
    <mergeCell ref="R21:S21"/>
    <mergeCell ref="L19:Q19"/>
    <mergeCell ref="R19:S19"/>
    <mergeCell ref="T19:U19"/>
    <mergeCell ref="J18:K18"/>
    <mergeCell ref="R20:S20"/>
    <mergeCell ref="T20:U20"/>
    <mergeCell ref="L17:Q17"/>
    <mergeCell ref="R17:S17"/>
    <mergeCell ref="T17:U17"/>
    <mergeCell ref="L16:Q16"/>
    <mergeCell ref="L18:Q18"/>
    <mergeCell ref="R18:S18"/>
    <mergeCell ref="T18:U18"/>
    <mergeCell ref="L15:Q15"/>
    <mergeCell ref="R15:S15"/>
    <mergeCell ref="T15:U15"/>
    <mergeCell ref="R16:S16"/>
    <mergeCell ref="T16:U16"/>
    <mergeCell ref="T13:U13"/>
    <mergeCell ref="J12:K12"/>
    <mergeCell ref="L14:Q14"/>
    <mergeCell ref="R14:S14"/>
    <mergeCell ref="T14:U14"/>
    <mergeCell ref="J14:K14"/>
    <mergeCell ref="L8:Q8"/>
    <mergeCell ref="R8:S8"/>
    <mergeCell ref="T8:U8"/>
    <mergeCell ref="R10:S10"/>
    <mergeCell ref="T10:U10"/>
    <mergeCell ref="L10:Q10"/>
    <mergeCell ref="B13:G13"/>
    <mergeCell ref="J16:K16"/>
    <mergeCell ref="L9:Q9"/>
    <mergeCell ref="R9:S9"/>
    <mergeCell ref="T9:U9"/>
    <mergeCell ref="B10:G10"/>
    <mergeCell ref="L11:Q11"/>
    <mergeCell ref="R11:S11"/>
    <mergeCell ref="T11:U11"/>
    <mergeCell ref="J11:K11"/>
    <mergeCell ref="L12:Q12"/>
    <mergeCell ref="R12:S12"/>
    <mergeCell ref="T12:U12"/>
    <mergeCell ref="J13:K13"/>
    <mergeCell ref="L13:Q13"/>
    <mergeCell ref="R13:S13"/>
    <mergeCell ref="B16:G16"/>
    <mergeCell ref="B14:G14"/>
    <mergeCell ref="B15:G15"/>
    <mergeCell ref="B18:G18"/>
    <mergeCell ref="B19:G19"/>
    <mergeCell ref="B17:G17"/>
    <mergeCell ref="J15:K15"/>
    <mergeCell ref="J17:K17"/>
    <mergeCell ref="J19:K19"/>
    <mergeCell ref="H9:I9"/>
    <mergeCell ref="H10:I10"/>
    <mergeCell ref="H11:I11"/>
    <mergeCell ref="H18:I18"/>
    <mergeCell ref="H13:I13"/>
    <mergeCell ref="H12:I12"/>
    <mergeCell ref="H14:I14"/>
    <mergeCell ref="H15:I15"/>
    <mergeCell ref="H17:I17"/>
    <mergeCell ref="H16:I16"/>
    <mergeCell ref="H19:I19"/>
    <mergeCell ref="J9:K9"/>
    <mergeCell ref="J10:K10"/>
    <mergeCell ref="B12:G12"/>
    <mergeCell ref="B1:K1"/>
    <mergeCell ref="B2:I2"/>
    <mergeCell ref="Q2:U2"/>
    <mergeCell ref="B4:S5"/>
    <mergeCell ref="B7:G7"/>
    <mergeCell ref="H7:I7"/>
    <mergeCell ref="J7:K7"/>
    <mergeCell ref="L7:Q7"/>
    <mergeCell ref="R7:S7"/>
    <mergeCell ref="T7:U7"/>
    <mergeCell ref="B11:G11"/>
    <mergeCell ref="B8:G8"/>
    <mergeCell ref="B9:G9"/>
    <mergeCell ref="H8:I8"/>
    <mergeCell ref="J8:K8"/>
  </mergeCells>
  <phoneticPr fontId="27" type="noConversion"/>
  <printOptions horizontalCentered="1"/>
  <pageMargins left="0.11811023622047245" right="0.11811023622047245" top="0.74803149606299213" bottom="0.74803149606299213" header="0.31496062992125984" footer="0.31496062992125984"/>
  <pageSetup paperSize="9" scale="71" orientation="landscape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34"/>
  <sheetViews>
    <sheetView topLeftCell="A10" zoomScaleNormal="100" workbookViewId="0">
      <selection activeCell="M10" sqref="L10:M10"/>
    </sheetView>
  </sheetViews>
  <sheetFormatPr defaultColWidth="8.85546875" defaultRowHeight="12.75" x14ac:dyDescent="0.2"/>
  <cols>
    <col min="1" max="1" width="7.42578125" style="1" customWidth="1"/>
    <col min="2" max="2" width="8.85546875" style="1" customWidth="1"/>
    <col min="3" max="3" width="46.42578125" style="1" customWidth="1"/>
    <col min="4" max="4" width="20.140625" style="1" customWidth="1"/>
    <col min="5" max="5" width="13" style="1" hidden="1" customWidth="1"/>
    <col min="6" max="6" width="0.5703125" style="1" hidden="1" customWidth="1"/>
    <col min="7" max="7" width="9.140625" style="1" hidden="1" customWidth="1"/>
    <col min="8" max="8" width="19" style="1" customWidth="1"/>
    <col min="9" max="16384" width="8.85546875" style="1"/>
  </cols>
  <sheetData>
    <row r="1" spans="2:9" x14ac:dyDescent="0.2">
      <c r="B1" s="335"/>
      <c r="C1" s="336"/>
      <c r="D1" s="336"/>
      <c r="E1" s="336"/>
      <c r="F1" s="336"/>
      <c r="G1" s="336"/>
    </row>
    <row r="2" spans="2:9" ht="15" x14ac:dyDescent="0.25">
      <c r="B2" s="289" t="s">
        <v>319</v>
      </c>
      <c r="C2" s="290"/>
      <c r="D2" s="290"/>
      <c r="E2" s="290"/>
      <c r="F2" s="290"/>
      <c r="G2" s="290"/>
      <c r="H2" s="378"/>
    </row>
    <row r="4" spans="2:9" ht="12.75" customHeight="1" x14ac:dyDescent="0.2">
      <c r="B4" s="379" t="s">
        <v>123</v>
      </c>
      <c r="C4" s="380"/>
      <c r="D4" s="380"/>
      <c r="E4" s="380"/>
      <c r="F4" s="380"/>
      <c r="G4" s="380"/>
      <c r="H4" s="380"/>
    </row>
    <row r="5" spans="2:9" x14ac:dyDescent="0.2">
      <c r="B5" s="380"/>
      <c r="C5" s="380"/>
      <c r="D5" s="380"/>
      <c r="E5" s="380"/>
      <c r="F5" s="380"/>
      <c r="G5" s="380"/>
      <c r="H5" s="380"/>
    </row>
    <row r="6" spans="2:9" ht="13.5" thickBot="1" x14ac:dyDescent="0.25">
      <c r="B6" s="381"/>
      <c r="C6" s="381"/>
      <c r="D6" s="381"/>
      <c r="E6" s="381"/>
      <c r="F6" s="381"/>
      <c r="G6" s="381"/>
      <c r="H6" s="381"/>
    </row>
    <row r="7" spans="2:9" ht="31.5" customHeight="1" thickBot="1" x14ac:dyDescent="0.3">
      <c r="B7" s="382" t="s">
        <v>124</v>
      </c>
      <c r="C7" s="383"/>
      <c r="D7" s="383"/>
      <c r="E7" s="383"/>
      <c r="F7" s="383"/>
      <c r="G7" s="383"/>
      <c r="H7" s="384"/>
    </row>
    <row r="8" spans="2:9" ht="31.5" customHeight="1" thickBot="1" x14ac:dyDescent="0.3">
      <c r="B8" s="385" t="s">
        <v>104</v>
      </c>
      <c r="C8" s="386"/>
      <c r="D8" s="141" t="s">
        <v>125</v>
      </c>
      <c r="E8" s="141" t="s">
        <v>126</v>
      </c>
      <c r="F8" s="141" t="s">
        <v>127</v>
      </c>
      <c r="G8" s="142"/>
      <c r="H8" s="143" t="s">
        <v>128</v>
      </c>
    </row>
    <row r="9" spans="2:9" ht="31.5" customHeight="1" thickBot="1" x14ac:dyDescent="0.3">
      <c r="B9" s="376" t="s">
        <v>129</v>
      </c>
      <c r="C9" s="377"/>
      <c r="D9" s="377"/>
      <c r="E9" s="377"/>
      <c r="F9" s="377"/>
      <c r="G9" s="144"/>
      <c r="H9" s="144"/>
    </row>
    <row r="10" spans="2:9" ht="47.25" customHeight="1" thickBot="1" x14ac:dyDescent="0.25">
      <c r="B10" s="145">
        <v>1</v>
      </c>
      <c r="C10" s="146"/>
      <c r="D10" s="147"/>
      <c r="E10" s="148"/>
      <c r="F10" s="149"/>
      <c r="G10" s="149"/>
      <c r="H10" s="149"/>
    </row>
    <row r="11" spans="2:9" ht="35.1" customHeight="1" x14ac:dyDescent="0.2">
      <c r="B11" s="389">
        <v>2</v>
      </c>
      <c r="C11" s="150"/>
      <c r="D11" s="391"/>
      <c r="E11" s="393"/>
      <c r="F11" s="387"/>
      <c r="G11" s="387"/>
      <c r="H11" s="387"/>
    </row>
    <row r="12" spans="2:9" ht="35.1" customHeight="1" thickBot="1" x14ac:dyDescent="0.25">
      <c r="B12" s="390"/>
      <c r="C12" s="146"/>
      <c r="D12" s="392"/>
      <c r="E12" s="388"/>
      <c r="F12" s="388"/>
      <c r="G12" s="388"/>
      <c r="H12" s="388"/>
    </row>
    <row r="13" spans="2:9" ht="35.1" customHeight="1" x14ac:dyDescent="0.2">
      <c r="B13" s="389">
        <v>3</v>
      </c>
      <c r="C13" s="150"/>
      <c r="D13" s="393"/>
      <c r="E13" s="393"/>
      <c r="F13" s="393"/>
      <c r="G13" s="393"/>
      <c r="H13" s="393"/>
    </row>
    <row r="14" spans="2:9" ht="35.1" customHeight="1" thickBot="1" x14ac:dyDescent="0.25">
      <c r="B14" s="390"/>
      <c r="C14" s="146"/>
      <c r="D14" s="388"/>
      <c r="E14" s="388"/>
      <c r="F14" s="388"/>
      <c r="G14" s="388"/>
      <c r="H14" s="388"/>
    </row>
    <row r="15" spans="2:9" ht="35.1" customHeight="1" thickBot="1" x14ac:dyDescent="0.25">
      <c r="B15" s="145" t="s">
        <v>130</v>
      </c>
      <c r="C15" s="146"/>
      <c r="D15" s="148"/>
      <c r="E15" s="148"/>
      <c r="F15" s="148"/>
      <c r="H15" s="148"/>
    </row>
    <row r="16" spans="2:9" ht="35.1" customHeight="1" thickBot="1" x14ac:dyDescent="0.25">
      <c r="B16" s="404" t="s">
        <v>131</v>
      </c>
      <c r="C16" s="405"/>
      <c r="D16" s="151">
        <f>SUM(D10:D15)</f>
        <v>0</v>
      </c>
      <c r="E16" s="151">
        <f>SUM(E10:E15)</f>
        <v>0</v>
      </c>
      <c r="F16" s="151">
        <f>SUM(F10:F15)</f>
        <v>0</v>
      </c>
      <c r="G16" s="151">
        <f>SUM(G10:G15)</f>
        <v>0</v>
      </c>
      <c r="H16" s="151">
        <f>SUM(H10:H15)</f>
        <v>0</v>
      </c>
      <c r="I16" s="2"/>
    </row>
    <row r="17" spans="2:8" ht="35.1" customHeight="1" thickBot="1" x14ac:dyDescent="0.3">
      <c r="B17" s="385"/>
      <c r="C17" s="411"/>
      <c r="D17" s="411"/>
      <c r="E17" s="411"/>
      <c r="F17" s="412"/>
    </row>
    <row r="18" spans="2:8" ht="35.1" customHeight="1" x14ac:dyDescent="0.2">
      <c r="B18" s="389" t="s">
        <v>132</v>
      </c>
      <c r="C18" s="150" t="s">
        <v>133</v>
      </c>
      <c r="D18" s="393">
        <v>4694</v>
      </c>
      <c r="E18" s="393">
        <v>0</v>
      </c>
      <c r="F18" s="393">
        <v>6032</v>
      </c>
      <c r="G18" s="393">
        <v>6033</v>
      </c>
      <c r="H18" s="393">
        <v>4628</v>
      </c>
    </row>
    <row r="19" spans="2:8" ht="35.1" customHeight="1" thickBot="1" x14ac:dyDescent="0.25">
      <c r="B19" s="390"/>
      <c r="C19" s="146" t="s">
        <v>134</v>
      </c>
      <c r="D19" s="388"/>
      <c r="E19" s="388"/>
      <c r="F19" s="388"/>
      <c r="G19" s="388"/>
      <c r="H19" s="388"/>
    </row>
    <row r="20" spans="2:8" ht="35.1" customHeight="1" x14ac:dyDescent="0.2">
      <c r="B20" s="389" t="s">
        <v>135</v>
      </c>
      <c r="C20" s="150" t="s">
        <v>136</v>
      </c>
      <c r="D20" s="393">
        <v>329</v>
      </c>
      <c r="E20" s="393">
        <v>160</v>
      </c>
      <c r="F20" s="393">
        <v>642</v>
      </c>
      <c r="G20" s="393">
        <v>643</v>
      </c>
      <c r="H20" s="393">
        <v>329</v>
      </c>
    </row>
    <row r="21" spans="2:8" ht="99" customHeight="1" thickBot="1" x14ac:dyDescent="0.25">
      <c r="B21" s="390"/>
      <c r="C21" s="146" t="s">
        <v>137</v>
      </c>
      <c r="D21" s="388"/>
      <c r="E21" s="388"/>
      <c r="F21" s="388"/>
      <c r="G21" s="388"/>
      <c r="H21" s="388"/>
    </row>
    <row r="22" spans="2:8" ht="35.1" customHeight="1" thickBot="1" x14ac:dyDescent="0.25">
      <c r="B22" s="145" t="s">
        <v>138</v>
      </c>
      <c r="C22" s="146"/>
      <c r="D22" s="148"/>
      <c r="E22" s="148"/>
      <c r="F22" s="148"/>
      <c r="H22" s="148"/>
    </row>
    <row r="23" spans="2:8" ht="35.1" customHeight="1" thickBot="1" x14ac:dyDescent="0.25">
      <c r="B23" s="404" t="s">
        <v>139</v>
      </c>
      <c r="C23" s="405"/>
      <c r="D23" s="151">
        <f>SUM(D18:D22)</f>
        <v>5023</v>
      </c>
      <c r="E23" s="151"/>
      <c r="F23" s="151">
        <f>SUM(F18:F22)</f>
        <v>6674</v>
      </c>
      <c r="G23" s="151">
        <f>SUM(G18:G22)</f>
        <v>6676</v>
      </c>
      <c r="H23" s="151">
        <f>SUM(H18:H22)</f>
        <v>4957</v>
      </c>
    </row>
    <row r="24" spans="2:8" ht="35.1" customHeight="1" thickBot="1" x14ac:dyDescent="0.25">
      <c r="B24" s="400" t="s">
        <v>140</v>
      </c>
      <c r="C24" s="401"/>
      <c r="D24" s="152">
        <f>D23+D16</f>
        <v>5023</v>
      </c>
      <c r="E24" s="152">
        <f>E23+E16</f>
        <v>0</v>
      </c>
      <c r="F24" s="152">
        <f>F23+F16</f>
        <v>6674</v>
      </c>
      <c r="G24" s="152">
        <f>G23+G16</f>
        <v>6676</v>
      </c>
      <c r="H24" s="152">
        <f>H23+H16</f>
        <v>4957</v>
      </c>
    </row>
    <row r="25" spans="2:8" ht="35.1" customHeight="1" thickBot="1" x14ac:dyDescent="0.3">
      <c r="B25" s="153" t="s">
        <v>141</v>
      </c>
      <c r="C25" s="406" t="s">
        <v>142</v>
      </c>
      <c r="D25" s="406"/>
      <c r="E25" s="406"/>
      <c r="F25" s="406"/>
    </row>
    <row r="26" spans="2:8" ht="35.1" customHeight="1" x14ac:dyDescent="0.2">
      <c r="B26" s="402" t="s">
        <v>132</v>
      </c>
      <c r="C26" s="154" t="s">
        <v>143</v>
      </c>
      <c r="D26" s="407">
        <v>0</v>
      </c>
      <c r="E26" s="407"/>
      <c r="F26" s="409">
        <v>477</v>
      </c>
      <c r="G26" s="409">
        <v>478</v>
      </c>
      <c r="H26" s="409" t="s">
        <v>144</v>
      </c>
    </row>
    <row r="27" spans="2:8" ht="95.25" customHeight="1" thickBot="1" x14ac:dyDescent="0.25">
      <c r="B27" s="403"/>
      <c r="C27" s="155" t="s">
        <v>265</v>
      </c>
      <c r="D27" s="403"/>
      <c r="E27" s="408"/>
      <c r="F27" s="403"/>
      <c r="G27" s="403"/>
      <c r="H27" s="403"/>
    </row>
    <row r="28" spans="2:8" ht="35.1" customHeight="1" thickBot="1" x14ac:dyDescent="0.25">
      <c r="B28" s="400" t="s">
        <v>145</v>
      </c>
      <c r="C28" s="401"/>
      <c r="D28" s="152">
        <f>SUM(D26)</f>
        <v>0</v>
      </c>
      <c r="E28" s="152"/>
      <c r="F28" s="152">
        <f>SUM(F26)</f>
        <v>477</v>
      </c>
      <c r="H28" s="152"/>
    </row>
    <row r="29" spans="2:8" ht="15" customHeight="1" thickBot="1" x14ac:dyDescent="0.25">
      <c r="B29" s="156"/>
      <c r="C29" s="146"/>
      <c r="D29" s="148"/>
      <c r="E29" s="148"/>
      <c r="F29" s="148"/>
      <c r="H29" s="148"/>
    </row>
    <row r="30" spans="2:8" ht="18" customHeight="1" x14ac:dyDescent="0.2">
      <c r="B30" s="394" t="s">
        <v>146</v>
      </c>
      <c r="C30" s="395"/>
      <c r="D30" s="398">
        <f>D28+D24</f>
        <v>5023</v>
      </c>
      <c r="E30" s="398">
        <f>E28+E24</f>
        <v>0</v>
      </c>
      <c r="F30" s="398">
        <f>F28+F24</f>
        <v>7151</v>
      </c>
      <c r="G30" s="398">
        <f>G28+G24</f>
        <v>6676</v>
      </c>
      <c r="H30" s="398">
        <f>H28+H24</f>
        <v>4957</v>
      </c>
    </row>
    <row r="31" spans="2:8" ht="35.1" customHeight="1" thickBot="1" x14ac:dyDescent="0.25">
      <c r="B31" s="396"/>
      <c r="C31" s="397"/>
      <c r="D31" s="399"/>
      <c r="E31" s="410"/>
      <c r="F31" s="399"/>
      <c r="G31" s="399"/>
      <c r="H31" s="399"/>
    </row>
    <row r="32" spans="2:8" ht="15.75" x14ac:dyDescent="0.25">
      <c r="B32" s="157"/>
    </row>
    <row r="33" spans="2:2" ht="15.75" x14ac:dyDescent="0.25">
      <c r="B33" s="157"/>
    </row>
    <row r="34" spans="2:2" ht="15.75" x14ac:dyDescent="0.25">
      <c r="B34" s="158"/>
    </row>
  </sheetData>
  <mergeCells count="48">
    <mergeCell ref="H26:H27"/>
    <mergeCell ref="E20:E21"/>
    <mergeCell ref="G20:G21"/>
    <mergeCell ref="G26:G27"/>
    <mergeCell ref="G30:G31"/>
    <mergeCell ref="H30:H31"/>
    <mergeCell ref="H13:H14"/>
    <mergeCell ref="G13:G14"/>
    <mergeCell ref="H20:H21"/>
    <mergeCell ref="B13:B14"/>
    <mergeCell ref="D13:D14"/>
    <mergeCell ref="B17:F17"/>
    <mergeCell ref="F13:F14"/>
    <mergeCell ref="E13:E14"/>
    <mergeCell ref="F20:F21"/>
    <mergeCell ref="H18:H19"/>
    <mergeCell ref="B16:C16"/>
    <mergeCell ref="G18:G19"/>
    <mergeCell ref="F18:F19"/>
    <mergeCell ref="B18:B19"/>
    <mergeCell ref="D18:D19"/>
    <mergeCell ref="B20:B21"/>
    <mergeCell ref="B30:C31"/>
    <mergeCell ref="D30:D31"/>
    <mergeCell ref="B28:C28"/>
    <mergeCell ref="B24:C24"/>
    <mergeCell ref="G11:G12"/>
    <mergeCell ref="E18:E19"/>
    <mergeCell ref="B26:B27"/>
    <mergeCell ref="B23:C23"/>
    <mergeCell ref="C25:F25"/>
    <mergeCell ref="D20:D21"/>
    <mergeCell ref="D26:D27"/>
    <mergeCell ref="F30:F31"/>
    <mergeCell ref="E26:E27"/>
    <mergeCell ref="F26:F27"/>
    <mergeCell ref="E30:E31"/>
    <mergeCell ref="H11:H12"/>
    <mergeCell ref="B11:B12"/>
    <mergeCell ref="D11:D12"/>
    <mergeCell ref="E11:E12"/>
    <mergeCell ref="F11:F12"/>
    <mergeCell ref="B9:F9"/>
    <mergeCell ref="B2:H2"/>
    <mergeCell ref="B1:G1"/>
    <mergeCell ref="B4:H6"/>
    <mergeCell ref="B7:H7"/>
    <mergeCell ref="B8:C8"/>
  </mergeCells>
  <phoneticPr fontId="27" type="noConversion"/>
  <printOptions horizontalCentered="1" verticalCentered="1"/>
  <pageMargins left="0" right="0" top="0.19685039370078741" bottom="0.19685039370078741" header="0.11811023622047245" footer="0.11811023622047245"/>
  <pageSetup paperSize="9" scale="70" orientation="portrait" horizontalDpi="4294967295" verticalDpi="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36"/>
  <sheetViews>
    <sheetView tabSelected="1" zoomScaleNormal="100" workbookViewId="0">
      <selection activeCell="O3" sqref="O3"/>
    </sheetView>
  </sheetViews>
  <sheetFormatPr defaultRowHeight="15" x14ac:dyDescent="0.25"/>
  <cols>
    <col min="10" max="10" width="18.140625" customWidth="1"/>
    <col min="11" max="11" width="17.140625" customWidth="1"/>
    <col min="12" max="12" width="18" customWidth="1"/>
    <col min="13" max="13" width="19.85546875" customWidth="1"/>
  </cols>
  <sheetData>
    <row r="2" spans="2:15" x14ac:dyDescent="0.25">
      <c r="B2" s="262" t="s">
        <v>320</v>
      </c>
      <c r="C2" s="262"/>
      <c r="D2" s="262"/>
      <c r="E2" s="262"/>
      <c r="F2" s="262"/>
      <c r="G2" s="262"/>
      <c r="H2" s="262"/>
      <c r="I2" s="262"/>
      <c r="J2" s="262"/>
      <c r="K2" s="263" t="s">
        <v>291</v>
      </c>
      <c r="L2" s="263"/>
      <c r="M2" s="263"/>
      <c r="N2" s="263"/>
      <c r="O2" s="263"/>
    </row>
    <row r="4" spans="2:15" x14ac:dyDescent="0.25">
      <c r="B4" s="414" t="s">
        <v>292</v>
      </c>
      <c r="C4" s="414"/>
      <c r="D4" s="414"/>
      <c r="E4" s="414"/>
      <c r="F4" s="414"/>
      <c r="G4" s="414"/>
      <c r="H4" s="414"/>
      <c r="I4" s="414"/>
      <c r="J4" s="414"/>
      <c r="K4" s="414"/>
      <c r="L4" s="414"/>
      <c r="M4" s="414"/>
      <c r="N4" s="414"/>
      <c r="O4" s="414"/>
    </row>
    <row r="5" spans="2:15" ht="15.75" thickBot="1" x14ac:dyDescent="0.3">
      <c r="B5" s="414"/>
      <c r="C5" s="414"/>
      <c r="D5" s="414"/>
      <c r="E5" s="414"/>
      <c r="F5" s="414"/>
      <c r="G5" s="414"/>
      <c r="H5" s="414"/>
      <c r="I5" s="414"/>
      <c r="J5" s="414"/>
      <c r="K5" s="414"/>
      <c r="L5" s="414"/>
      <c r="M5" s="414"/>
      <c r="N5" s="414"/>
      <c r="O5" s="414"/>
    </row>
    <row r="6" spans="2:15" ht="16.5" thickTop="1" x14ac:dyDescent="0.25">
      <c r="B6" s="415" t="s">
        <v>293</v>
      </c>
      <c r="C6" s="415"/>
      <c r="D6" s="415"/>
      <c r="E6" s="415"/>
      <c r="F6" s="423"/>
      <c r="G6" s="415" t="s">
        <v>294</v>
      </c>
      <c r="H6" s="415"/>
      <c r="I6" s="415"/>
      <c r="J6" s="417" t="s">
        <v>295</v>
      </c>
      <c r="K6" s="417"/>
      <c r="L6" s="417" t="s">
        <v>296</v>
      </c>
      <c r="M6" s="417"/>
      <c r="N6" s="415" t="s">
        <v>297</v>
      </c>
      <c r="O6" s="415"/>
    </row>
    <row r="7" spans="2:15" ht="16.5" thickBot="1" x14ac:dyDescent="0.3">
      <c r="B7" s="416"/>
      <c r="C7" s="416"/>
      <c r="D7" s="416"/>
      <c r="E7" s="416"/>
      <c r="F7" s="424"/>
      <c r="G7" s="416"/>
      <c r="H7" s="416"/>
      <c r="I7" s="416"/>
      <c r="J7" s="206" t="s">
        <v>298</v>
      </c>
      <c r="K7" s="206" t="s">
        <v>299</v>
      </c>
      <c r="L7" s="206" t="s">
        <v>298</v>
      </c>
      <c r="M7" s="206" t="s">
        <v>299</v>
      </c>
      <c r="N7" s="416"/>
      <c r="O7" s="416"/>
    </row>
    <row r="8" spans="2:15" ht="24.95" customHeight="1" thickTop="1" x14ac:dyDescent="0.25">
      <c r="B8" s="433" t="s">
        <v>19</v>
      </c>
      <c r="C8" s="433"/>
      <c r="D8" s="433"/>
      <c r="E8" s="433"/>
      <c r="F8" s="433"/>
      <c r="G8" s="425" t="s">
        <v>300</v>
      </c>
      <c r="H8" s="426"/>
      <c r="I8" s="427"/>
      <c r="J8" s="207"/>
      <c r="K8" s="208">
        <v>0</v>
      </c>
      <c r="L8" s="207"/>
      <c r="M8" s="208">
        <v>0</v>
      </c>
      <c r="N8" s="421">
        <f t="shared" ref="N8:N16" si="0">K8+M8</f>
        <v>0</v>
      </c>
      <c r="O8" s="421"/>
    </row>
    <row r="9" spans="2:15" ht="24.95" customHeight="1" x14ac:dyDescent="0.25">
      <c r="B9" s="428" t="s">
        <v>301</v>
      </c>
      <c r="C9" s="428"/>
      <c r="D9" s="428"/>
      <c r="E9" s="428"/>
      <c r="F9" s="428"/>
      <c r="G9" s="418" t="s">
        <v>302</v>
      </c>
      <c r="H9" s="419"/>
      <c r="I9" s="420"/>
      <c r="J9" s="209" t="s">
        <v>303</v>
      </c>
      <c r="K9" s="210">
        <v>0</v>
      </c>
      <c r="L9" s="209" t="s">
        <v>303</v>
      </c>
      <c r="M9" s="210">
        <v>0</v>
      </c>
      <c r="N9" s="421">
        <f t="shared" si="0"/>
        <v>0</v>
      </c>
      <c r="O9" s="421"/>
    </row>
    <row r="10" spans="2:15" ht="24.95" customHeight="1" x14ac:dyDescent="0.25">
      <c r="B10" s="428" t="s">
        <v>304</v>
      </c>
      <c r="C10" s="428"/>
      <c r="D10" s="428"/>
      <c r="E10" s="428"/>
      <c r="F10" s="428"/>
      <c r="G10" s="418"/>
      <c r="H10" s="419"/>
      <c r="I10" s="420"/>
      <c r="J10" s="209"/>
      <c r="K10" s="210"/>
      <c r="L10" s="209"/>
      <c r="M10" s="210"/>
      <c r="N10" s="421">
        <f t="shared" si="0"/>
        <v>0</v>
      </c>
      <c r="O10" s="421"/>
    </row>
    <row r="11" spans="2:15" ht="24.95" customHeight="1" x14ac:dyDescent="0.25">
      <c r="B11" s="432" t="s">
        <v>305</v>
      </c>
      <c r="C11" s="432"/>
      <c r="D11" s="432"/>
      <c r="E11" s="432"/>
      <c r="F11" s="432"/>
      <c r="G11" s="418" t="s">
        <v>306</v>
      </c>
      <c r="H11" s="419"/>
      <c r="I11" s="420"/>
      <c r="J11" s="209" t="s">
        <v>303</v>
      </c>
      <c r="K11" s="210">
        <v>0</v>
      </c>
      <c r="L11" s="209" t="s">
        <v>303</v>
      </c>
      <c r="M11" s="210">
        <v>0</v>
      </c>
      <c r="N11" s="421">
        <f t="shared" si="0"/>
        <v>0</v>
      </c>
      <c r="O11" s="421"/>
    </row>
    <row r="12" spans="2:15" ht="24.95" customHeight="1" x14ac:dyDescent="0.25">
      <c r="B12" s="428" t="s">
        <v>307</v>
      </c>
      <c r="C12" s="428"/>
      <c r="D12" s="428"/>
      <c r="E12" s="428"/>
      <c r="F12" s="428"/>
      <c r="G12" s="418" t="s">
        <v>300</v>
      </c>
      <c r="H12" s="419"/>
      <c r="I12" s="420"/>
      <c r="J12" s="209"/>
      <c r="K12" s="210"/>
      <c r="L12" s="209"/>
      <c r="M12" s="210"/>
      <c r="N12" s="421">
        <f t="shared" si="0"/>
        <v>0</v>
      </c>
      <c r="O12" s="421"/>
    </row>
    <row r="13" spans="2:15" ht="24.95" customHeight="1" x14ac:dyDescent="0.25">
      <c r="B13" s="428"/>
      <c r="C13" s="428"/>
      <c r="D13" s="428"/>
      <c r="E13" s="428"/>
      <c r="F13" s="428"/>
      <c r="G13" s="418"/>
      <c r="H13" s="419"/>
      <c r="I13" s="420"/>
      <c r="J13" s="209"/>
      <c r="K13" s="210"/>
      <c r="L13" s="209"/>
      <c r="M13" s="210"/>
      <c r="N13" s="421">
        <f t="shared" si="0"/>
        <v>0</v>
      </c>
      <c r="O13" s="421"/>
    </row>
    <row r="14" spans="2:15" ht="24.95" customHeight="1" x14ac:dyDescent="0.25">
      <c r="B14" s="428"/>
      <c r="C14" s="428"/>
      <c r="D14" s="428"/>
      <c r="E14" s="428"/>
      <c r="F14" s="428"/>
      <c r="G14" s="418"/>
      <c r="H14" s="419"/>
      <c r="I14" s="420"/>
      <c r="J14" s="209"/>
      <c r="K14" s="210"/>
      <c r="L14" s="209"/>
      <c r="M14" s="210"/>
      <c r="N14" s="421">
        <f t="shared" si="0"/>
        <v>0</v>
      </c>
      <c r="O14" s="421"/>
    </row>
    <row r="15" spans="2:15" ht="24.95" customHeight="1" x14ac:dyDescent="0.25">
      <c r="B15" s="428"/>
      <c r="C15" s="428"/>
      <c r="D15" s="428"/>
      <c r="E15" s="428"/>
      <c r="F15" s="428"/>
      <c r="G15" s="418"/>
      <c r="H15" s="419"/>
      <c r="I15" s="420"/>
      <c r="J15" s="209"/>
      <c r="K15" s="210"/>
      <c r="L15" s="209"/>
      <c r="M15" s="210"/>
      <c r="N15" s="421">
        <f t="shared" si="0"/>
        <v>0</v>
      </c>
      <c r="O15" s="421"/>
    </row>
    <row r="16" spans="2:15" ht="24.95" customHeight="1" x14ac:dyDescent="0.25">
      <c r="B16" s="428"/>
      <c r="C16" s="428"/>
      <c r="D16" s="428"/>
      <c r="E16" s="428"/>
      <c r="F16" s="428"/>
      <c r="G16" s="418"/>
      <c r="H16" s="419"/>
      <c r="I16" s="420"/>
      <c r="J16" s="209"/>
      <c r="K16" s="210"/>
      <c r="L16" s="209"/>
      <c r="M16" s="210"/>
      <c r="N16" s="421">
        <f t="shared" si="0"/>
        <v>0</v>
      </c>
      <c r="O16" s="421"/>
    </row>
    <row r="17" spans="2:15" ht="24.95" customHeight="1" x14ac:dyDescent="0.3">
      <c r="B17" s="429" t="s">
        <v>308</v>
      </c>
      <c r="C17" s="430"/>
      <c r="D17" s="430"/>
      <c r="E17" s="430"/>
      <c r="F17" s="430"/>
      <c r="G17" s="430"/>
      <c r="H17" s="430"/>
      <c r="I17" s="430"/>
      <c r="J17" s="430"/>
      <c r="K17" s="430"/>
      <c r="L17" s="430"/>
      <c r="M17" s="431"/>
      <c r="N17" s="422">
        <f>SUM(N8:O16)</f>
        <v>0</v>
      </c>
      <c r="O17" s="422"/>
    </row>
    <row r="18" spans="2:15" ht="24.95" customHeight="1" x14ac:dyDescent="0.25">
      <c r="B18" s="262"/>
      <c r="C18" s="262"/>
      <c r="D18" s="262"/>
      <c r="E18" s="262"/>
      <c r="F18" s="262"/>
      <c r="K18" s="179"/>
      <c r="M18" s="179"/>
      <c r="N18" s="413"/>
      <c r="O18" s="413"/>
    </row>
    <row r="19" spans="2:15" ht="24.95" customHeight="1" x14ac:dyDescent="0.25">
      <c r="B19" s="262"/>
      <c r="C19" s="262"/>
      <c r="D19" s="262"/>
      <c r="E19" s="262"/>
      <c r="F19" s="262"/>
      <c r="K19" s="179"/>
      <c r="M19" s="179"/>
      <c r="N19" s="413"/>
      <c r="O19" s="413"/>
    </row>
    <row r="20" spans="2:15" ht="24.95" customHeight="1" x14ac:dyDescent="0.25">
      <c r="B20" s="262"/>
      <c r="C20" s="262"/>
      <c r="D20" s="262"/>
      <c r="E20" s="262"/>
      <c r="F20" s="262"/>
      <c r="K20" s="179"/>
      <c r="M20" s="179"/>
      <c r="N20" s="413"/>
      <c r="O20" s="413"/>
    </row>
    <row r="21" spans="2:15" ht="24.95" customHeight="1" x14ac:dyDescent="0.25">
      <c r="B21" s="262"/>
      <c r="C21" s="262"/>
      <c r="D21" s="262"/>
      <c r="E21" s="262"/>
      <c r="F21" s="262"/>
      <c r="K21" s="179"/>
      <c r="N21" s="413"/>
      <c r="O21" s="413"/>
    </row>
    <row r="22" spans="2:15" ht="24.95" customHeight="1" x14ac:dyDescent="0.25">
      <c r="K22" s="179"/>
      <c r="N22" s="413"/>
      <c r="O22" s="413"/>
    </row>
    <row r="23" spans="2:15" ht="24.95" customHeight="1" x14ac:dyDescent="0.25">
      <c r="N23" s="413"/>
      <c r="O23" s="413"/>
    </row>
    <row r="24" spans="2:15" ht="24.95" customHeight="1" x14ac:dyDescent="0.25"/>
    <row r="25" spans="2:15" ht="24.95" customHeight="1" x14ac:dyDescent="0.25"/>
    <row r="26" spans="2:15" ht="24.95" customHeight="1" x14ac:dyDescent="0.25"/>
    <row r="27" spans="2:15" ht="24.95" customHeight="1" x14ac:dyDescent="0.25"/>
    <row r="28" spans="2:15" ht="24.95" customHeight="1" x14ac:dyDescent="0.25"/>
    <row r="29" spans="2:15" ht="24.95" customHeight="1" x14ac:dyDescent="0.25"/>
    <row r="30" spans="2:15" ht="24.95" customHeight="1" x14ac:dyDescent="0.25"/>
    <row r="31" spans="2:15" ht="24.95" customHeight="1" x14ac:dyDescent="0.25"/>
    <row r="32" spans="2:15" ht="24.95" customHeight="1" x14ac:dyDescent="0.25"/>
    <row r="33" ht="24.95" customHeight="1" x14ac:dyDescent="0.25"/>
    <row r="34" ht="24.95" customHeight="1" x14ac:dyDescent="0.25"/>
    <row r="35" ht="24.95" customHeight="1" x14ac:dyDescent="0.25"/>
    <row r="36" ht="24.95" customHeight="1" x14ac:dyDescent="0.25"/>
  </sheetData>
  <mergeCells count="47">
    <mergeCell ref="B2:J2"/>
    <mergeCell ref="N10:O10"/>
    <mergeCell ref="N8:O8"/>
    <mergeCell ref="N9:O9"/>
    <mergeCell ref="B9:F9"/>
    <mergeCell ref="B10:F10"/>
    <mergeCell ref="K2:O2"/>
    <mergeCell ref="G9:I9"/>
    <mergeCell ref="G10:I10"/>
    <mergeCell ref="B8:F8"/>
    <mergeCell ref="B21:F21"/>
    <mergeCell ref="B6:F7"/>
    <mergeCell ref="G8:I8"/>
    <mergeCell ref="N14:O14"/>
    <mergeCell ref="N21:O21"/>
    <mergeCell ref="B18:F18"/>
    <mergeCell ref="B19:F19"/>
    <mergeCell ref="B14:F14"/>
    <mergeCell ref="B17:M17"/>
    <mergeCell ref="G11:I11"/>
    <mergeCell ref="B11:F11"/>
    <mergeCell ref="B12:F12"/>
    <mergeCell ref="B15:F15"/>
    <mergeCell ref="B16:F16"/>
    <mergeCell ref="N11:O11"/>
    <mergeCell ref="B13:F13"/>
    <mergeCell ref="G12:I12"/>
    <mergeCell ref="G13:I13"/>
    <mergeCell ref="N12:O12"/>
    <mergeCell ref="N13:O13"/>
    <mergeCell ref="N17:O17"/>
    <mergeCell ref="N22:O22"/>
    <mergeCell ref="B20:F20"/>
    <mergeCell ref="N23:O23"/>
    <mergeCell ref="B4:O5"/>
    <mergeCell ref="G6:I7"/>
    <mergeCell ref="J6:K6"/>
    <mergeCell ref="L6:M6"/>
    <mergeCell ref="N6:O7"/>
    <mergeCell ref="N18:O18"/>
    <mergeCell ref="N19:O19"/>
    <mergeCell ref="N20:O20"/>
    <mergeCell ref="G14:I14"/>
    <mergeCell ref="G15:I15"/>
    <mergeCell ref="G16:I16"/>
    <mergeCell ref="N15:O15"/>
    <mergeCell ref="N16:O16"/>
  </mergeCells>
  <phoneticPr fontId="27" type="noConversion"/>
  <printOptions horizontalCentered="1" verticalCentered="1"/>
  <pageMargins left="0.31496062992125984" right="0.31496062992125984" top="0.74803149606299213" bottom="0.74803149606299213" header="0.31496062992125984" footer="0.31496062992125984"/>
  <pageSetup paperSize="9" scale="70" orientation="landscape" horizontalDpi="0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71"/>
  <sheetViews>
    <sheetView view="pageBreakPreview" zoomScale="60" zoomScaleNormal="150" workbookViewId="0">
      <pane xSplit="2" ySplit="2" topLeftCell="C42" activePane="bottomRight" state="frozen"/>
      <selection pane="topRight" activeCell="C1" sqref="C1"/>
      <selection pane="bottomLeft" activeCell="A8" sqref="A8"/>
      <selection pane="bottomRight" activeCell="E78" sqref="E78"/>
    </sheetView>
  </sheetViews>
  <sheetFormatPr defaultColWidth="8.85546875" defaultRowHeight="12.75" x14ac:dyDescent="0.2"/>
  <cols>
    <col min="1" max="1" width="41.28515625" style="1" customWidth="1"/>
    <col min="2" max="2" width="26.5703125" style="1" customWidth="1"/>
    <col min="3" max="3" width="29.7109375" style="1" customWidth="1"/>
    <col min="4" max="4" width="27" style="1" customWidth="1"/>
    <col min="5" max="5" width="28.140625" style="1" customWidth="1"/>
    <col min="6" max="7" width="31.7109375" style="1" customWidth="1"/>
    <col min="8" max="16384" width="8.85546875" style="1"/>
  </cols>
  <sheetData>
    <row r="2" spans="1:7" ht="30.75" customHeight="1" x14ac:dyDescent="0.2">
      <c r="B2" s="289"/>
      <c r="C2" s="289"/>
      <c r="D2" s="289"/>
      <c r="E2" s="289"/>
      <c r="F2" s="289"/>
      <c r="G2" s="289"/>
    </row>
    <row r="3" spans="1:7" x14ac:dyDescent="0.2">
      <c r="A3" s="289" t="s">
        <v>350</v>
      </c>
      <c r="B3" s="290"/>
      <c r="C3" s="290"/>
      <c r="D3" s="290"/>
      <c r="E3" s="290"/>
      <c r="F3" s="290"/>
    </row>
    <row r="4" spans="1:7" ht="12.75" customHeight="1" x14ac:dyDescent="0.2">
      <c r="A4" s="291" t="s">
        <v>42</v>
      </c>
      <c r="B4" s="291"/>
      <c r="C4" s="291"/>
      <c r="D4" s="291"/>
      <c r="E4" s="291"/>
      <c r="F4" s="291"/>
    </row>
    <row r="5" spans="1:7" ht="12.75" customHeight="1" x14ac:dyDescent="0.2">
      <c r="A5" s="291"/>
      <c r="B5" s="291"/>
      <c r="C5" s="291"/>
      <c r="D5" s="291"/>
      <c r="E5" s="291"/>
      <c r="F5" s="291"/>
    </row>
    <row r="6" spans="1:7" ht="12.75" customHeight="1" x14ac:dyDescent="0.2">
      <c r="A6" s="292"/>
      <c r="B6" s="292"/>
      <c r="C6" s="292"/>
      <c r="D6" s="292"/>
      <c r="E6" s="292"/>
      <c r="F6" s="292"/>
    </row>
    <row r="7" spans="1:7" ht="37.5" x14ac:dyDescent="0.2">
      <c r="A7" s="9" t="s">
        <v>43</v>
      </c>
      <c r="B7" s="10" t="s">
        <v>44</v>
      </c>
      <c r="C7" s="10" t="s">
        <v>45</v>
      </c>
      <c r="D7" s="10" t="s">
        <v>46</v>
      </c>
      <c r="E7" s="11" t="s">
        <v>47</v>
      </c>
      <c r="F7" s="12" t="s">
        <v>48</v>
      </c>
    </row>
    <row r="8" spans="1:7" ht="25.5" x14ac:dyDescent="0.2">
      <c r="A8" s="13" t="s">
        <v>49</v>
      </c>
      <c r="B8" s="14" t="s">
        <v>50</v>
      </c>
      <c r="C8" s="14" t="s">
        <v>323</v>
      </c>
      <c r="D8" s="14" t="s">
        <v>323</v>
      </c>
      <c r="E8" s="15" t="s">
        <v>324</v>
      </c>
      <c r="F8" s="16" t="s">
        <v>325</v>
      </c>
    </row>
    <row r="9" spans="1:7" ht="15.75" x14ac:dyDescent="0.2">
      <c r="A9" s="17" t="s">
        <v>22</v>
      </c>
      <c r="B9" s="18"/>
      <c r="C9" s="18"/>
      <c r="D9" s="18"/>
      <c r="E9" s="19"/>
      <c r="F9" s="20"/>
    </row>
    <row r="10" spans="1:7" ht="15.75" x14ac:dyDescent="0.2">
      <c r="A10" s="21" t="s">
        <v>51</v>
      </c>
      <c r="B10" s="226">
        <v>149370</v>
      </c>
      <c r="C10" s="22"/>
      <c r="D10" s="22"/>
      <c r="E10" s="23"/>
      <c r="F10" s="24">
        <f t="shared" ref="F10:F17" si="0">SUM(B10:E10)</f>
        <v>149370</v>
      </c>
    </row>
    <row r="11" spans="1:7" ht="27" x14ac:dyDescent="0.2">
      <c r="A11" s="25" t="s">
        <v>52</v>
      </c>
      <c r="B11" s="22">
        <v>50599</v>
      </c>
      <c r="C11" s="26">
        <v>879</v>
      </c>
      <c r="D11" s="26"/>
      <c r="E11" s="27"/>
      <c r="F11" s="28">
        <f t="shared" si="0"/>
        <v>51478</v>
      </c>
    </row>
    <row r="12" spans="1:7" ht="15.75" x14ac:dyDescent="0.2">
      <c r="A12" s="21" t="s">
        <v>17</v>
      </c>
      <c r="B12" s="22">
        <v>28500</v>
      </c>
      <c r="C12" s="22"/>
      <c r="D12" s="29"/>
      <c r="E12" s="30"/>
      <c r="F12" s="24">
        <f t="shared" si="0"/>
        <v>28500</v>
      </c>
    </row>
    <row r="13" spans="1:7" ht="15.75" x14ac:dyDescent="0.2">
      <c r="A13" s="31" t="s">
        <v>22</v>
      </c>
      <c r="B13" s="22">
        <v>10734</v>
      </c>
      <c r="C13" s="22">
        <v>100</v>
      </c>
      <c r="D13" s="22"/>
      <c r="E13" s="23">
        <v>150</v>
      </c>
      <c r="F13" s="24">
        <f t="shared" si="0"/>
        <v>10984</v>
      </c>
    </row>
    <row r="14" spans="1:7" ht="15.75" x14ac:dyDescent="0.2">
      <c r="A14" s="21" t="s">
        <v>53</v>
      </c>
      <c r="B14" s="22">
        <v>0</v>
      </c>
      <c r="C14" s="22"/>
      <c r="D14" s="22"/>
      <c r="E14" s="23">
        <v>329</v>
      </c>
      <c r="F14" s="24">
        <f t="shared" si="0"/>
        <v>329</v>
      </c>
    </row>
    <row r="15" spans="1:7" ht="19.5" thickBot="1" x14ac:dyDescent="0.25">
      <c r="A15" s="32" t="s">
        <v>54</v>
      </c>
      <c r="B15" s="33">
        <f>SUM(B10:B14)</f>
        <v>239203</v>
      </c>
      <c r="C15" s="236">
        <f>SUM(C10:C14)</f>
        <v>979</v>
      </c>
      <c r="D15" s="33">
        <f>SUM(D10:D14)</f>
        <v>0</v>
      </c>
      <c r="E15" s="34">
        <f>SUM(E10:E14)</f>
        <v>479</v>
      </c>
      <c r="F15" s="35">
        <f t="shared" si="0"/>
        <v>240661</v>
      </c>
    </row>
    <row r="16" spans="1:7" ht="17.25" thickTop="1" thickBot="1" x14ac:dyDescent="0.25">
      <c r="A16" s="36" t="s">
        <v>55</v>
      </c>
      <c r="B16" s="235"/>
      <c r="C16" s="37">
        <v>69024</v>
      </c>
      <c r="D16" s="238">
        <v>39689</v>
      </c>
      <c r="E16" s="239">
        <v>4348</v>
      </c>
      <c r="F16" s="38">
        <f t="shared" si="0"/>
        <v>113061</v>
      </c>
    </row>
    <row r="17" spans="1:6" ht="20.25" thickTop="1" thickBot="1" x14ac:dyDescent="0.25">
      <c r="A17" s="39" t="s">
        <v>56</v>
      </c>
      <c r="B17" s="40">
        <v>3158</v>
      </c>
      <c r="C17" s="40">
        <v>70</v>
      </c>
      <c r="D17" s="40">
        <v>41</v>
      </c>
      <c r="E17" s="41">
        <v>211</v>
      </c>
      <c r="F17" s="42">
        <f t="shared" si="0"/>
        <v>3480</v>
      </c>
    </row>
    <row r="18" spans="1:6" ht="27.75" thickTop="1" x14ac:dyDescent="0.2">
      <c r="A18" s="43" t="s">
        <v>57</v>
      </c>
      <c r="B18" s="44">
        <f>SUM(B15:B17)</f>
        <v>242361</v>
      </c>
      <c r="C18" s="45">
        <f>SUM(C15:C17)</f>
        <v>70073</v>
      </c>
      <c r="D18" s="45">
        <f>SUM(D15:D17)</f>
        <v>39730</v>
      </c>
      <c r="E18" s="46">
        <f>SUM(E15:E17)</f>
        <v>5038</v>
      </c>
      <c r="F18" s="47">
        <f>SUM(B18:E18)-F16</f>
        <v>244141</v>
      </c>
    </row>
    <row r="19" spans="1:6" ht="15.75" x14ac:dyDescent="0.2">
      <c r="A19" s="31" t="s">
        <v>58</v>
      </c>
      <c r="B19" s="48">
        <v>0</v>
      </c>
      <c r="C19" s="49">
        <v>0</v>
      </c>
      <c r="D19" s="49">
        <v>0</v>
      </c>
      <c r="E19" s="50">
        <v>0</v>
      </c>
      <c r="F19" s="51">
        <f>SUM(B19:E19)</f>
        <v>0</v>
      </c>
    </row>
    <row r="20" spans="1:6" ht="27" x14ac:dyDescent="0.2">
      <c r="A20" s="52" t="s">
        <v>59</v>
      </c>
      <c r="B20" s="53">
        <f>B18</f>
        <v>242361</v>
      </c>
      <c r="C20" s="54">
        <f>SUM(C18:C19)</f>
        <v>70073</v>
      </c>
      <c r="D20" s="54">
        <f>SUM(D18:D19)</f>
        <v>39730</v>
      </c>
      <c r="E20" s="55">
        <f>SUM(E18:E19)</f>
        <v>5038</v>
      </c>
      <c r="F20" s="56">
        <f>SUM(F18:F19)</f>
        <v>244141</v>
      </c>
    </row>
    <row r="21" spans="1:6" ht="15.75" x14ac:dyDescent="0.2">
      <c r="A21" s="57" t="s">
        <v>60</v>
      </c>
      <c r="B21" s="53">
        <f>SUM(B20)</f>
        <v>242361</v>
      </c>
      <c r="C21" s="54">
        <f>SUM(C20)</f>
        <v>70073</v>
      </c>
      <c r="D21" s="54">
        <f>SUM(D20)</f>
        <v>39730</v>
      </c>
      <c r="E21" s="55">
        <f>SUM(E20)</f>
        <v>5038</v>
      </c>
      <c r="F21" s="56">
        <f>F20</f>
        <v>244141</v>
      </c>
    </row>
    <row r="22" spans="1:6" ht="15.75" x14ac:dyDescent="0.2">
      <c r="A22" s="17" t="s">
        <v>61</v>
      </c>
      <c r="B22" s="18"/>
      <c r="C22" s="18"/>
      <c r="D22" s="18"/>
      <c r="E22" s="19"/>
      <c r="F22" s="20"/>
    </row>
    <row r="23" spans="1:6" ht="15.75" x14ac:dyDescent="0.2">
      <c r="A23" s="31" t="s">
        <v>33</v>
      </c>
      <c r="B23" s="22">
        <v>39761</v>
      </c>
      <c r="C23" s="22"/>
      <c r="D23" s="22"/>
      <c r="E23" s="23"/>
      <c r="F23" s="58">
        <f>SUM(B23:E23)</f>
        <v>39761</v>
      </c>
    </row>
    <row r="24" spans="1:6" ht="15.75" x14ac:dyDescent="0.2">
      <c r="A24" s="31" t="s">
        <v>62</v>
      </c>
      <c r="B24" s="22">
        <v>700</v>
      </c>
      <c r="C24" s="22"/>
      <c r="D24" s="22"/>
      <c r="E24" s="23"/>
      <c r="F24" s="58">
        <f>SUM(B24:E24)</f>
        <v>700</v>
      </c>
    </row>
    <row r="25" spans="1:6" ht="15.75" x14ac:dyDescent="0.2">
      <c r="A25" s="31" t="s">
        <v>63</v>
      </c>
      <c r="B25" s="22">
        <v>7540</v>
      </c>
      <c r="C25" s="22"/>
      <c r="D25" s="22"/>
      <c r="E25" s="23"/>
      <c r="F25" s="58">
        <f>SUM(B25:E25)</f>
        <v>7540</v>
      </c>
    </row>
    <row r="26" spans="1:6" ht="27" x14ac:dyDescent="0.2">
      <c r="A26" s="52" t="s">
        <v>64</v>
      </c>
      <c r="B26" s="53">
        <f>SUM(B23:B25)</f>
        <v>48001</v>
      </c>
      <c r="C26" s="53">
        <f>SUM(C23:C25)</f>
        <v>0</v>
      </c>
      <c r="D26" s="53">
        <f>SUM(D23:D25)</f>
        <v>0</v>
      </c>
      <c r="E26" s="59">
        <f>SUM(E23:E25)</f>
        <v>0</v>
      </c>
      <c r="F26" s="56">
        <f>SUM(F23:F25)</f>
        <v>48001</v>
      </c>
    </row>
    <row r="27" spans="1:6" ht="15.75" x14ac:dyDescent="0.2">
      <c r="A27" s="31" t="s">
        <v>65</v>
      </c>
      <c r="B27" s="22"/>
      <c r="C27" s="22"/>
      <c r="D27" s="22"/>
      <c r="E27" s="23"/>
      <c r="F27" s="24">
        <f>SUM(B27:E27)</f>
        <v>0</v>
      </c>
    </row>
    <row r="28" spans="1:6" ht="27" x14ac:dyDescent="0.2">
      <c r="A28" s="52" t="s">
        <v>66</v>
      </c>
      <c r="B28" s="60">
        <f>SUM(B26+BB27)</f>
        <v>48001</v>
      </c>
      <c r="C28" s="60">
        <f>SUM(C26+BC27)</f>
        <v>0</v>
      </c>
      <c r="D28" s="60">
        <f>SUM(D26+BD27)</f>
        <v>0</v>
      </c>
      <c r="E28" s="61">
        <f>SUM(E26+BE27)</f>
        <v>0</v>
      </c>
      <c r="F28" s="62">
        <f>SUM(B28:E28)</f>
        <v>48001</v>
      </c>
    </row>
    <row r="29" spans="1:6" ht="15.75" x14ac:dyDescent="0.2">
      <c r="A29" s="31" t="s">
        <v>67</v>
      </c>
      <c r="B29" s="22">
        <v>25376</v>
      </c>
      <c r="C29" s="22">
        <v>0</v>
      </c>
      <c r="D29" s="22">
        <v>0</v>
      </c>
      <c r="E29" s="23">
        <v>0</v>
      </c>
      <c r="F29" s="24">
        <f>SUM(B29:E29)</f>
        <v>25376</v>
      </c>
    </row>
    <row r="30" spans="1:6" ht="15.75" x14ac:dyDescent="0.2">
      <c r="A30" s="52" t="s">
        <v>68</v>
      </c>
      <c r="B30" s="53">
        <f>SUM(B26+B27+B29)</f>
        <v>73377</v>
      </c>
      <c r="C30" s="53">
        <f>SUM(C26+C27+C29)</f>
        <v>0</v>
      </c>
      <c r="D30" s="53">
        <f>SUM(D26+D27+D29)</f>
        <v>0</v>
      </c>
      <c r="E30" s="59">
        <f>SUM(E26+E27+E29)</f>
        <v>0</v>
      </c>
      <c r="F30" s="56">
        <f>SUM(F26+F27+F29)</f>
        <v>73377</v>
      </c>
    </row>
    <row r="31" spans="1:6" ht="15.75" x14ac:dyDescent="0.2">
      <c r="A31" s="31"/>
      <c r="B31" s="18"/>
      <c r="C31" s="18"/>
      <c r="D31" s="18"/>
      <c r="E31" s="19"/>
      <c r="F31" s="24">
        <f>SUM(B31:E31)</f>
        <v>0</v>
      </c>
    </row>
    <row r="32" spans="1:6" ht="18.75" x14ac:dyDescent="0.2">
      <c r="A32" s="63" t="s">
        <v>69</v>
      </c>
      <c r="B32" s="64">
        <f>SUM(B21+B30)</f>
        <v>315738</v>
      </c>
      <c r="C32" s="65">
        <f>SUM(C21+C30)</f>
        <v>70073</v>
      </c>
      <c r="D32" s="65">
        <f>SUM(D21+D30)</f>
        <v>39730</v>
      </c>
      <c r="E32" s="66">
        <f>SUM(E21+E30)</f>
        <v>5038</v>
      </c>
      <c r="F32" s="67">
        <f>SUM(F21+F30)</f>
        <v>317518</v>
      </c>
    </row>
    <row r="33" spans="1:6" ht="15.75" x14ac:dyDescent="0.2">
      <c r="A33" s="68" t="s">
        <v>70</v>
      </c>
      <c r="B33" s="69"/>
      <c r="C33" s="69"/>
      <c r="D33" s="69"/>
      <c r="E33" s="70"/>
      <c r="F33" s="71"/>
    </row>
    <row r="34" spans="1:6" ht="15.75" x14ac:dyDescent="0.2">
      <c r="A34" s="72" t="s">
        <v>71</v>
      </c>
      <c r="B34" s="73"/>
      <c r="C34" s="73"/>
      <c r="D34" s="73"/>
      <c r="E34" s="74"/>
      <c r="F34" s="75"/>
    </row>
    <row r="35" spans="1:6" ht="15.75" x14ac:dyDescent="0.2">
      <c r="A35" s="76" t="s">
        <v>72</v>
      </c>
      <c r="B35" s="77">
        <f>SUM(B36+B37)</f>
        <v>60134</v>
      </c>
      <c r="C35" s="77">
        <f>SUM(C36+C37)</f>
        <v>29511</v>
      </c>
      <c r="D35" s="77">
        <f>SUM(D36+D37)</f>
        <v>29070</v>
      </c>
      <c r="E35" s="78">
        <f>SUM(E36+E37)</f>
        <v>1928</v>
      </c>
      <c r="F35" s="79">
        <f>SUM(F36+F37)</f>
        <v>120643</v>
      </c>
    </row>
    <row r="36" spans="1:6" ht="15.75" x14ac:dyDescent="0.2">
      <c r="A36" s="80" t="s">
        <v>73</v>
      </c>
      <c r="B36" s="161">
        <v>59191</v>
      </c>
      <c r="C36" s="161">
        <v>28243</v>
      </c>
      <c r="D36" s="18">
        <v>28215</v>
      </c>
      <c r="E36" s="19">
        <v>1840</v>
      </c>
      <c r="F36" s="20">
        <f>SUM(B36:E36)</f>
        <v>117489</v>
      </c>
    </row>
    <row r="37" spans="1:6" ht="15.75" x14ac:dyDescent="0.2">
      <c r="A37" s="80" t="s">
        <v>74</v>
      </c>
      <c r="B37" s="18">
        <v>943</v>
      </c>
      <c r="C37" s="18">
        <v>1268</v>
      </c>
      <c r="D37" s="18">
        <v>855</v>
      </c>
      <c r="E37" s="19">
        <v>88</v>
      </c>
      <c r="F37" s="20">
        <f>SUM(B37:E37)</f>
        <v>3154</v>
      </c>
    </row>
    <row r="38" spans="1:6" ht="25.5" x14ac:dyDescent="0.2">
      <c r="A38" s="76" t="s">
        <v>75</v>
      </c>
      <c r="B38" s="77">
        <f>SUM(B39+B40)</f>
        <v>15023</v>
      </c>
      <c r="C38" s="77">
        <f>SUM(C39+C40)</f>
        <v>7974</v>
      </c>
      <c r="D38" s="77">
        <f>SUM(D39+D40)</f>
        <v>7923</v>
      </c>
      <c r="E38" s="78">
        <f>SUM(E39+E40)</f>
        <v>529</v>
      </c>
      <c r="F38" s="79">
        <f>SUM(F39+F40)</f>
        <v>31449</v>
      </c>
    </row>
    <row r="39" spans="1:6" ht="15.75" x14ac:dyDescent="0.2">
      <c r="A39" s="80" t="s">
        <v>76</v>
      </c>
      <c r="B39" s="161">
        <v>14686</v>
      </c>
      <c r="C39" s="161">
        <v>7521</v>
      </c>
      <c r="D39" s="18">
        <v>7618</v>
      </c>
      <c r="E39" s="19">
        <v>497</v>
      </c>
      <c r="F39" s="20">
        <f>SUM(B39:E39)</f>
        <v>30322</v>
      </c>
    </row>
    <row r="40" spans="1:6" ht="15.75" x14ac:dyDescent="0.2">
      <c r="A40" s="80" t="s">
        <v>77</v>
      </c>
      <c r="B40" s="227">
        <v>337</v>
      </c>
      <c r="C40" s="227">
        <v>453</v>
      </c>
      <c r="D40" s="237">
        <v>305</v>
      </c>
      <c r="E40" s="240">
        <v>32</v>
      </c>
      <c r="F40" s="242">
        <f>SUM(B40:E40)</f>
        <v>1127</v>
      </c>
    </row>
    <row r="41" spans="1:6" ht="15.75" x14ac:dyDescent="0.2">
      <c r="A41" s="76" t="s">
        <v>78</v>
      </c>
      <c r="B41" s="77">
        <f>SUM(B42+B43)</f>
        <v>49118</v>
      </c>
      <c r="C41" s="77">
        <f>SUM(C42+C43)</f>
        <v>8288</v>
      </c>
      <c r="D41" s="77">
        <f>SUM(D42+D43)</f>
        <v>2737</v>
      </c>
      <c r="E41" s="78">
        <f>SUM(E42+E43)</f>
        <v>2543</v>
      </c>
      <c r="F41" s="79">
        <f>SUM(F42+F43)</f>
        <v>62686</v>
      </c>
    </row>
    <row r="42" spans="1:6" ht="15.75" x14ac:dyDescent="0.2">
      <c r="A42" s="80" t="s">
        <v>79</v>
      </c>
      <c r="B42" s="227">
        <v>49118</v>
      </c>
      <c r="C42" s="161">
        <v>8288</v>
      </c>
      <c r="D42" s="161">
        <v>2737</v>
      </c>
      <c r="E42" s="19">
        <v>2543</v>
      </c>
      <c r="F42" s="20">
        <f>SUM(B42:E42)</f>
        <v>62686</v>
      </c>
    </row>
    <row r="43" spans="1:6" ht="15.75" x14ac:dyDescent="0.2">
      <c r="A43" s="80" t="s">
        <v>80</v>
      </c>
      <c r="B43" s="227">
        <v>0</v>
      </c>
      <c r="C43" s="237">
        <v>0</v>
      </c>
      <c r="D43" s="237">
        <v>0</v>
      </c>
      <c r="E43" s="241">
        <v>0</v>
      </c>
      <c r="F43" s="242">
        <f>SUM(B43:E43)</f>
        <v>0</v>
      </c>
    </row>
    <row r="44" spans="1:6" ht="15.75" x14ac:dyDescent="0.2">
      <c r="A44" s="76" t="s">
        <v>81</v>
      </c>
      <c r="B44" s="60">
        <v>388</v>
      </c>
      <c r="C44" s="77">
        <v>24300</v>
      </c>
      <c r="D44" s="77"/>
      <c r="E44" s="78"/>
      <c r="F44" s="79">
        <f>SUM(B44:E44)</f>
        <v>24688</v>
      </c>
    </row>
    <row r="45" spans="1:6" ht="15.75" x14ac:dyDescent="0.2">
      <c r="A45" s="76" t="s">
        <v>82</v>
      </c>
      <c r="B45" s="60">
        <v>3932</v>
      </c>
      <c r="C45" s="77"/>
      <c r="D45" s="77"/>
      <c r="E45" s="78"/>
      <c r="F45" s="79">
        <f>SUM(B45:E45)</f>
        <v>3932</v>
      </c>
    </row>
    <row r="46" spans="1:6" ht="15.75" x14ac:dyDescent="0.2">
      <c r="A46" s="76" t="s">
        <v>83</v>
      </c>
      <c r="B46" s="77">
        <f>SUM(B47+B48)</f>
        <v>743</v>
      </c>
      <c r="C46" s="77"/>
      <c r="D46" s="77"/>
      <c r="E46" s="78"/>
      <c r="F46" s="79">
        <f>SUM(F47+F48)</f>
        <v>743</v>
      </c>
    </row>
    <row r="47" spans="1:6" ht="15.75" x14ac:dyDescent="0.2">
      <c r="A47" s="80" t="s">
        <v>84</v>
      </c>
      <c r="B47" s="161">
        <v>743</v>
      </c>
      <c r="C47" s="18"/>
      <c r="D47" s="18"/>
      <c r="E47" s="19"/>
      <c r="F47" s="20">
        <f t="shared" ref="F47:F53" si="1">SUM(B47:E47)</f>
        <v>743</v>
      </c>
    </row>
    <row r="48" spans="1:6" ht="15.75" x14ac:dyDescent="0.2">
      <c r="A48" s="80" t="s">
        <v>85</v>
      </c>
      <c r="B48" s="18"/>
      <c r="C48" s="18"/>
      <c r="D48" s="18"/>
      <c r="E48" s="19"/>
      <c r="F48" s="20">
        <f t="shared" si="1"/>
        <v>0</v>
      </c>
    </row>
    <row r="49" spans="1:6" ht="27.75" thickBot="1" x14ac:dyDescent="0.25">
      <c r="A49" s="32" t="s">
        <v>86</v>
      </c>
      <c r="B49" s="81">
        <f>SUM(B35+B38+B41+B44+B45+B46)</f>
        <v>129338</v>
      </c>
      <c r="C49" s="81">
        <f>SUM(C35+C38+C41+C44+C45+C46)</f>
        <v>70073</v>
      </c>
      <c r="D49" s="81">
        <f>SUM(D35+D38+D41+D44+D45+D46)</f>
        <v>39730</v>
      </c>
      <c r="E49" s="82">
        <f>SUM(E35+E38+E41+E44+E45+E46)</f>
        <v>5000</v>
      </c>
      <c r="F49" s="83">
        <f t="shared" si="1"/>
        <v>244141</v>
      </c>
    </row>
    <row r="50" spans="1:6" ht="26.25" thickTop="1" x14ac:dyDescent="0.2">
      <c r="A50" s="84" t="s">
        <v>87</v>
      </c>
      <c r="B50" s="85">
        <f>C16</f>
        <v>69024</v>
      </c>
      <c r="C50" s="86"/>
      <c r="D50" s="86"/>
      <c r="E50" s="87"/>
      <c r="F50" s="88">
        <f t="shared" si="1"/>
        <v>69024</v>
      </c>
    </row>
    <row r="51" spans="1:6" ht="25.5" x14ac:dyDescent="0.2">
      <c r="A51" s="89" t="s">
        <v>88</v>
      </c>
      <c r="B51" s="90">
        <f>E16</f>
        <v>4348</v>
      </c>
      <c r="C51" s="91"/>
      <c r="D51" s="91"/>
      <c r="E51" s="92"/>
      <c r="F51" s="93">
        <f t="shared" si="1"/>
        <v>4348</v>
      </c>
    </row>
    <row r="52" spans="1:6" ht="25.5" x14ac:dyDescent="0.2">
      <c r="A52" s="94" t="s">
        <v>89</v>
      </c>
      <c r="B52" s="29">
        <f>D16</f>
        <v>39689</v>
      </c>
      <c r="C52" s="95"/>
      <c r="D52" s="95"/>
      <c r="E52" s="96"/>
      <c r="F52" s="93">
        <f t="shared" si="1"/>
        <v>39689</v>
      </c>
    </row>
    <row r="53" spans="1:6" ht="27.75" thickBot="1" x14ac:dyDescent="0.25">
      <c r="A53" s="97" t="s">
        <v>90</v>
      </c>
      <c r="B53" s="98">
        <f>SUM(B50:B52)</f>
        <v>113061</v>
      </c>
      <c r="C53" s="99">
        <f>SUM(C50:C52)</f>
        <v>0</v>
      </c>
      <c r="D53" s="99">
        <f>SUM(D50:D52)</f>
        <v>0</v>
      </c>
      <c r="E53" s="100">
        <f>SUM(E50:E52)</f>
        <v>0</v>
      </c>
      <c r="F53" s="101">
        <f t="shared" si="1"/>
        <v>113061</v>
      </c>
    </row>
    <row r="54" spans="1:6" ht="16.5" thickTop="1" x14ac:dyDescent="0.2">
      <c r="A54" s="102" t="s">
        <v>91</v>
      </c>
      <c r="B54" s="103">
        <f>SUM(B49+B53)</f>
        <v>242399</v>
      </c>
      <c r="C54" s="104">
        <f>SUM(C49+C53)</f>
        <v>70073</v>
      </c>
      <c r="D54" s="104">
        <f>SUM(D49+D53)</f>
        <v>39730</v>
      </c>
      <c r="E54" s="105">
        <f>SUM(E49+E53)</f>
        <v>5000</v>
      </c>
      <c r="F54" s="106">
        <f>SUM(F49)</f>
        <v>244141</v>
      </c>
    </row>
    <row r="55" spans="1:6" ht="15.75" x14ac:dyDescent="0.2">
      <c r="A55" s="17" t="s">
        <v>92</v>
      </c>
      <c r="B55" s="18"/>
      <c r="C55" s="18"/>
      <c r="D55" s="18"/>
      <c r="E55" s="19"/>
      <c r="F55" s="20"/>
    </row>
    <row r="56" spans="1:6" ht="15.75" x14ac:dyDescent="0.2">
      <c r="A56" s="107" t="s">
        <v>93</v>
      </c>
      <c r="B56" s="60">
        <v>44371</v>
      </c>
      <c r="C56" s="77"/>
      <c r="D56" s="77"/>
      <c r="E56" s="61">
        <v>38</v>
      </c>
      <c r="F56" s="108">
        <f>SUM(B56:E56)</f>
        <v>44409</v>
      </c>
    </row>
    <row r="57" spans="1:6" ht="15.75" x14ac:dyDescent="0.2">
      <c r="A57" s="107" t="s">
        <v>94</v>
      </c>
      <c r="B57" s="77"/>
      <c r="C57" s="77"/>
      <c r="D57" s="77"/>
      <c r="E57" s="78"/>
      <c r="F57" s="108"/>
    </row>
    <row r="58" spans="1:6" ht="15.75" x14ac:dyDescent="0.2">
      <c r="A58" s="76" t="s">
        <v>95</v>
      </c>
      <c r="B58" s="77">
        <v>28968</v>
      </c>
      <c r="C58" s="77"/>
      <c r="D58" s="77"/>
      <c r="E58" s="78"/>
      <c r="F58" s="108">
        <f>SUM(B58:E58)</f>
        <v>28968</v>
      </c>
    </row>
    <row r="59" spans="1:6" ht="27" x14ac:dyDescent="0.2">
      <c r="A59" s="52" t="s">
        <v>96</v>
      </c>
      <c r="B59" s="109">
        <f>SUM(B56:B58)</f>
        <v>73339</v>
      </c>
      <c r="C59" s="109">
        <f>SUM(C56:C58)</f>
        <v>0</v>
      </c>
      <c r="D59" s="109">
        <f>SUM(D56:D58)</f>
        <v>0</v>
      </c>
      <c r="E59" s="110">
        <f>SUM(E56:E58)</f>
        <v>38</v>
      </c>
      <c r="F59" s="108">
        <f>SUM(B59:E59)</f>
        <v>73377</v>
      </c>
    </row>
    <row r="60" spans="1:6" ht="15.75" x14ac:dyDescent="0.2">
      <c r="A60" s="25" t="s">
        <v>97</v>
      </c>
      <c r="B60" s="90"/>
      <c r="C60" s="90"/>
      <c r="D60" s="90"/>
      <c r="E60" s="111"/>
      <c r="F60" s="112">
        <f>SUM(B60:E60)</f>
        <v>0</v>
      </c>
    </row>
    <row r="61" spans="1:6" ht="15.75" x14ac:dyDescent="0.2">
      <c r="A61" s="113"/>
      <c r="B61" s="114"/>
      <c r="C61" s="114"/>
      <c r="D61" s="114"/>
      <c r="E61" s="115"/>
      <c r="F61" s="112">
        <f>SUM(B61:E61)</f>
        <v>0</v>
      </c>
    </row>
    <row r="62" spans="1:6" ht="15.75" x14ac:dyDescent="0.2">
      <c r="A62" s="116" t="s">
        <v>98</v>
      </c>
      <c r="B62" s="109">
        <f>SUM(B59:B61)</f>
        <v>73339</v>
      </c>
      <c r="C62" s="109">
        <f>SUM(C59+C61)</f>
        <v>0</v>
      </c>
      <c r="D62" s="109">
        <f>SUM(D59+D61)</f>
        <v>0</v>
      </c>
      <c r="E62" s="110">
        <f>SUM(E59+E61)</f>
        <v>38</v>
      </c>
      <c r="F62" s="108">
        <f>SUM(B62:E62)</f>
        <v>73377</v>
      </c>
    </row>
    <row r="63" spans="1:6" x14ac:dyDescent="0.2">
      <c r="A63" s="117"/>
      <c r="B63" s="69"/>
      <c r="C63" s="69"/>
      <c r="D63" s="69"/>
      <c r="E63" s="70"/>
      <c r="F63" s="71"/>
    </row>
    <row r="64" spans="1:6" ht="18.75" x14ac:dyDescent="0.2">
      <c r="A64" s="63" t="s">
        <v>99</v>
      </c>
      <c r="B64" s="64">
        <f>SUM(B54+B62)</f>
        <v>315738</v>
      </c>
      <c r="C64" s="118">
        <f>SUM(C54+C62)</f>
        <v>70073</v>
      </c>
      <c r="D64" s="118">
        <f>SUM(D54+D62)</f>
        <v>39730</v>
      </c>
      <c r="E64" s="119">
        <f>SUM(E54+E62)</f>
        <v>5038</v>
      </c>
      <c r="F64" s="67">
        <f>F54+F62</f>
        <v>317518</v>
      </c>
    </row>
    <row r="65" spans="1:6" x14ac:dyDescent="0.2">
      <c r="A65" s="117"/>
      <c r="B65" s="69"/>
      <c r="C65" s="69"/>
      <c r="D65" s="69"/>
      <c r="E65" s="70"/>
      <c r="F65" s="69"/>
    </row>
    <row r="66" spans="1:6" x14ac:dyDescent="0.2">
      <c r="A66" s="120"/>
      <c r="B66" s="120"/>
      <c r="C66" s="120"/>
      <c r="D66" s="120"/>
      <c r="E66" s="120"/>
      <c r="F66" s="121"/>
    </row>
    <row r="67" spans="1:6" x14ac:dyDescent="0.2">
      <c r="A67" s="122" t="s">
        <v>100</v>
      </c>
      <c r="B67" s="123">
        <f>SUM(B68)</f>
        <v>9</v>
      </c>
      <c r="C67" s="123">
        <v>9</v>
      </c>
      <c r="D67" s="123">
        <v>10</v>
      </c>
      <c r="E67" s="124">
        <v>1</v>
      </c>
      <c r="F67" s="125">
        <f>SUM(B67:E67)</f>
        <v>29</v>
      </c>
    </row>
    <row r="68" spans="1:6" x14ac:dyDescent="0.2">
      <c r="A68" s="126" t="s">
        <v>101</v>
      </c>
      <c r="B68" s="127">
        <v>9</v>
      </c>
      <c r="C68" s="127">
        <v>8</v>
      </c>
      <c r="D68" s="127">
        <v>10</v>
      </c>
      <c r="E68" s="128">
        <v>1</v>
      </c>
      <c r="F68" s="129">
        <f>SUM(B68:E68)</f>
        <v>28</v>
      </c>
    </row>
    <row r="69" spans="1:6" x14ac:dyDescent="0.2">
      <c r="A69" s="122" t="s">
        <v>102</v>
      </c>
      <c r="B69" s="123">
        <v>9</v>
      </c>
      <c r="C69" s="123">
        <v>9</v>
      </c>
      <c r="D69" s="123">
        <v>10</v>
      </c>
      <c r="E69" s="130">
        <v>1</v>
      </c>
      <c r="F69" s="131">
        <f>SUM(B69:E69)</f>
        <v>29</v>
      </c>
    </row>
    <row r="70" spans="1:6" x14ac:dyDescent="0.2">
      <c r="A70" s="126" t="s">
        <v>101</v>
      </c>
      <c r="B70" s="127">
        <v>9</v>
      </c>
      <c r="C70" s="127">
        <v>8</v>
      </c>
      <c r="D70" s="127">
        <v>10</v>
      </c>
      <c r="E70" s="132">
        <v>1</v>
      </c>
      <c r="F70" s="133">
        <f>SUM(B70:E70)</f>
        <v>28</v>
      </c>
    </row>
    <row r="71" spans="1:6" x14ac:dyDescent="0.2">
      <c r="A71" s="122" t="s">
        <v>103</v>
      </c>
      <c r="B71" s="123">
        <v>43</v>
      </c>
      <c r="C71" s="123">
        <v>0</v>
      </c>
      <c r="D71" s="123">
        <v>0</v>
      </c>
      <c r="E71" s="124">
        <v>0</v>
      </c>
      <c r="F71" s="125">
        <f>SUM(B71:E71)</f>
        <v>43</v>
      </c>
    </row>
  </sheetData>
  <mergeCells count="3">
    <mergeCell ref="B2:G2"/>
    <mergeCell ref="A3:F3"/>
    <mergeCell ref="A4:F6"/>
  </mergeCells>
  <phoneticPr fontId="27" type="noConversion"/>
  <printOptions horizontalCentered="1" verticalCentered="1"/>
  <pageMargins left="0" right="0" top="0.19685039370078741" bottom="0.19685039370078741" header="0.11811023622047245" footer="0.11811023622047245"/>
  <pageSetup paperSize="9" scale="58" orientation="landscape" horizontalDpi="4294967295" verticalDpi="300" r:id="rId1"/>
  <headerFooter alignWithMargins="0">
    <oddFooter>&amp;R&amp;P</oddFooter>
  </headerFooter>
  <rowBreaks count="1" manualBreakCount="1">
    <brk id="32" max="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7"/>
  <sheetViews>
    <sheetView topLeftCell="A43" workbookViewId="0">
      <selection activeCell="H66" sqref="H66"/>
    </sheetView>
  </sheetViews>
  <sheetFormatPr defaultRowHeight="15" x14ac:dyDescent="0.25"/>
  <cols>
    <col min="1" max="7" width="8.85546875" customWidth="1"/>
    <col min="8" max="8" width="40.140625" customWidth="1"/>
    <col min="9" max="9" width="17.140625" customWidth="1"/>
    <col min="10" max="10" width="28.42578125" bestFit="1" customWidth="1"/>
  </cols>
  <sheetData>
    <row r="1" spans="1:11" x14ac:dyDescent="0.25">
      <c r="A1" s="302" t="s">
        <v>355</v>
      </c>
      <c r="B1" s="262"/>
      <c r="C1" s="262"/>
      <c r="D1" s="262"/>
      <c r="E1" s="262"/>
      <c r="F1" s="262"/>
      <c r="G1" s="262"/>
      <c r="H1" s="262"/>
      <c r="I1" s="262"/>
      <c r="J1" s="303"/>
      <c r="K1" s="263"/>
    </row>
    <row r="2" spans="1:11" ht="26.25" x14ac:dyDescent="0.4">
      <c r="A2" s="1"/>
      <c r="B2" s="304" t="s">
        <v>328</v>
      </c>
      <c r="C2" s="304"/>
      <c r="D2" s="304"/>
      <c r="E2" s="304"/>
      <c r="F2" s="304"/>
      <c r="G2" s="304"/>
      <c r="H2" s="304"/>
      <c r="I2" s="304"/>
      <c r="J2" s="304"/>
      <c r="K2" s="304"/>
    </row>
    <row r="3" spans="1:11" ht="20.25" x14ac:dyDescent="0.3">
      <c r="A3" s="1"/>
      <c r="B3" s="305" t="s">
        <v>259</v>
      </c>
      <c r="C3" s="305"/>
      <c r="D3" s="305"/>
      <c r="E3" s="305"/>
      <c r="F3" s="305"/>
      <c r="G3" s="305"/>
      <c r="H3" s="305"/>
      <c r="I3" s="305"/>
      <c r="J3" s="305"/>
      <c r="K3" s="305"/>
    </row>
    <row r="4" spans="1:11" ht="15.75" x14ac:dyDescent="0.25">
      <c r="A4" s="3" t="s">
        <v>0</v>
      </c>
      <c r="B4" s="298" t="s">
        <v>8</v>
      </c>
      <c r="C4" s="298"/>
      <c r="D4" s="298"/>
      <c r="E4" s="298"/>
      <c r="F4" s="298"/>
      <c r="G4" s="298"/>
      <c r="H4" s="298"/>
      <c r="I4" s="298"/>
      <c r="J4" s="4">
        <f>SUM(I5:I10)</f>
        <v>149370000</v>
      </c>
      <c r="K4" s="1"/>
    </row>
    <row r="5" spans="1:11" ht="15.75" x14ac:dyDescent="0.25">
      <c r="A5" s="243"/>
      <c r="B5" s="5">
        <v>1</v>
      </c>
      <c r="C5" s="293" t="s">
        <v>1</v>
      </c>
      <c r="D5" s="293"/>
      <c r="E5" s="293"/>
      <c r="F5" s="293"/>
      <c r="G5" s="293"/>
      <c r="H5" s="293"/>
      <c r="I5" s="6">
        <v>70168000</v>
      </c>
      <c r="J5" s="243"/>
      <c r="K5" s="1"/>
    </row>
    <row r="6" spans="1:11" ht="15.75" x14ac:dyDescent="0.25">
      <c r="A6" s="243"/>
      <c r="B6" s="5">
        <v>2</v>
      </c>
      <c r="C6" s="293" t="s">
        <v>9</v>
      </c>
      <c r="D6" s="293"/>
      <c r="E6" s="293"/>
      <c r="F6" s="293"/>
      <c r="G6" s="293"/>
      <c r="H6" s="293"/>
      <c r="I6" s="244">
        <v>31473000</v>
      </c>
      <c r="J6" s="243"/>
      <c r="K6" s="1"/>
    </row>
    <row r="7" spans="1:11" ht="15.75" x14ac:dyDescent="0.25">
      <c r="A7" s="243"/>
      <c r="B7" s="5">
        <v>3</v>
      </c>
      <c r="C7" s="293" t="s">
        <v>10</v>
      </c>
      <c r="D7" s="293"/>
      <c r="E7" s="293"/>
      <c r="F7" s="293"/>
      <c r="G7" s="293"/>
      <c r="H7" s="293"/>
      <c r="I7" s="233">
        <v>43491000</v>
      </c>
      <c r="J7" s="243"/>
      <c r="K7" s="1"/>
    </row>
    <row r="8" spans="1:11" ht="15.75" x14ac:dyDescent="0.25">
      <c r="A8" s="243"/>
      <c r="B8" s="5">
        <v>4</v>
      </c>
      <c r="C8" s="293" t="s">
        <v>11</v>
      </c>
      <c r="D8" s="293"/>
      <c r="E8" s="293"/>
      <c r="F8" s="293"/>
      <c r="G8" s="293"/>
      <c r="H8" s="293"/>
      <c r="I8" s="6">
        <v>2713000</v>
      </c>
      <c r="J8" s="243"/>
      <c r="K8" s="1"/>
    </row>
    <row r="9" spans="1:11" ht="15.75" x14ac:dyDescent="0.25">
      <c r="A9" s="243"/>
      <c r="B9" s="5">
        <v>5</v>
      </c>
      <c r="C9" s="293" t="s">
        <v>12</v>
      </c>
      <c r="D9" s="293"/>
      <c r="E9" s="293"/>
      <c r="F9" s="293"/>
      <c r="G9" s="293"/>
      <c r="H9" s="293"/>
      <c r="I9" s="6">
        <v>740000</v>
      </c>
      <c r="J9" s="243"/>
      <c r="K9" s="1"/>
    </row>
    <row r="10" spans="1:11" ht="15.75" x14ac:dyDescent="0.25">
      <c r="A10" s="243"/>
      <c r="B10" s="5">
        <v>6</v>
      </c>
      <c r="C10" s="293" t="s">
        <v>329</v>
      </c>
      <c r="D10" s="293"/>
      <c r="E10" s="293"/>
      <c r="F10" s="293"/>
      <c r="G10" s="293"/>
      <c r="H10" s="293"/>
      <c r="I10" s="244">
        <v>785000</v>
      </c>
      <c r="J10" s="243"/>
      <c r="K10" s="1"/>
    </row>
    <row r="11" spans="1:11" ht="15.75" x14ac:dyDescent="0.25">
      <c r="A11" s="3" t="s">
        <v>5</v>
      </c>
      <c r="B11" s="298" t="s">
        <v>13</v>
      </c>
      <c r="C11" s="298"/>
      <c r="D11" s="298"/>
      <c r="E11" s="298"/>
      <c r="F11" s="298"/>
      <c r="G11" s="298"/>
      <c r="H11" s="298"/>
      <c r="I11" s="298"/>
      <c r="J11" s="4">
        <f>SUM(I12:I15)</f>
        <v>50599000</v>
      </c>
      <c r="K11" s="1"/>
    </row>
    <row r="12" spans="1:11" ht="15.75" x14ac:dyDescent="0.25">
      <c r="A12" s="243"/>
      <c r="B12" s="5">
        <v>1</v>
      </c>
      <c r="C12" s="293" t="s">
        <v>14</v>
      </c>
      <c r="D12" s="293"/>
      <c r="E12" s="293"/>
      <c r="F12" s="293"/>
      <c r="G12" s="293"/>
      <c r="H12" s="293"/>
      <c r="I12" s="6">
        <v>4120000</v>
      </c>
      <c r="J12" s="243"/>
      <c r="K12" s="1"/>
    </row>
    <row r="13" spans="1:11" ht="15.75" x14ac:dyDescent="0.25">
      <c r="A13" s="243"/>
      <c r="B13" s="5">
        <v>2</v>
      </c>
      <c r="C13" s="293" t="s">
        <v>15</v>
      </c>
      <c r="D13" s="293"/>
      <c r="E13" s="293"/>
      <c r="F13" s="293"/>
      <c r="G13" s="293"/>
      <c r="H13" s="293"/>
      <c r="I13" s="6">
        <v>4695000</v>
      </c>
      <c r="J13" s="243"/>
      <c r="K13" s="1"/>
    </row>
    <row r="14" spans="1:11" ht="15.75" x14ac:dyDescent="0.25">
      <c r="A14" s="243"/>
      <c r="B14" s="5">
        <v>3</v>
      </c>
      <c r="C14" s="293" t="s">
        <v>16</v>
      </c>
      <c r="D14" s="293"/>
      <c r="E14" s="293"/>
      <c r="F14" s="293"/>
      <c r="G14" s="293"/>
      <c r="H14" s="293"/>
      <c r="I14" s="6">
        <v>0</v>
      </c>
      <c r="J14" s="243"/>
      <c r="K14" s="1"/>
    </row>
    <row r="15" spans="1:11" ht="15.75" x14ac:dyDescent="0.25">
      <c r="A15" s="243"/>
      <c r="B15" s="5">
        <v>4</v>
      </c>
      <c r="C15" s="293" t="s">
        <v>330</v>
      </c>
      <c r="D15" s="293"/>
      <c r="E15" s="293"/>
      <c r="F15" s="293"/>
      <c r="G15" s="293"/>
      <c r="H15" s="293"/>
      <c r="I15" s="244">
        <v>41784000</v>
      </c>
      <c r="J15" s="243"/>
      <c r="K15" s="1"/>
    </row>
    <row r="16" spans="1:11" ht="15.75" x14ac:dyDescent="0.25">
      <c r="A16" s="3" t="s">
        <v>6</v>
      </c>
      <c r="B16" s="298" t="s">
        <v>17</v>
      </c>
      <c r="C16" s="298"/>
      <c r="D16" s="298"/>
      <c r="E16" s="298"/>
      <c r="F16" s="298"/>
      <c r="G16" s="298"/>
      <c r="H16" s="298"/>
      <c r="I16" s="298"/>
      <c r="J16" s="4">
        <f>SUM(I18:I23)</f>
        <v>28500000</v>
      </c>
      <c r="K16" s="1"/>
    </row>
    <row r="17" spans="1:11" ht="15.75" x14ac:dyDescent="0.25">
      <c r="A17" s="3"/>
      <c r="B17" s="246"/>
      <c r="C17" s="301" t="s">
        <v>331</v>
      </c>
      <c r="D17" s="301"/>
      <c r="E17" s="301"/>
      <c r="F17" s="301"/>
      <c r="G17" s="301"/>
      <c r="H17" s="301"/>
      <c r="I17" s="246"/>
      <c r="J17" s="4"/>
      <c r="K17" s="1"/>
    </row>
    <row r="18" spans="1:11" ht="15.75" x14ac:dyDescent="0.25">
      <c r="A18" s="243"/>
      <c r="B18" s="5">
        <v>1</v>
      </c>
      <c r="C18" s="293" t="s">
        <v>18</v>
      </c>
      <c r="D18" s="293"/>
      <c r="E18" s="293"/>
      <c r="F18" s="293"/>
      <c r="G18" s="293"/>
      <c r="H18" s="293"/>
      <c r="I18" s="6">
        <v>3000000</v>
      </c>
      <c r="J18" s="243"/>
      <c r="K18" s="1"/>
    </row>
    <row r="19" spans="1:11" ht="15.75" x14ac:dyDescent="0.25">
      <c r="A19" s="243"/>
      <c r="B19" s="5">
        <v>2</v>
      </c>
      <c r="C19" s="293" t="s">
        <v>19</v>
      </c>
      <c r="D19" s="293"/>
      <c r="E19" s="293"/>
      <c r="F19" s="293"/>
      <c r="G19" s="293"/>
      <c r="H19" s="293"/>
      <c r="I19" s="6">
        <v>24000000</v>
      </c>
      <c r="J19" s="243"/>
      <c r="K19" s="1"/>
    </row>
    <row r="20" spans="1:11" ht="15.75" x14ac:dyDescent="0.25">
      <c r="A20" s="243"/>
      <c r="B20" s="5">
        <v>3</v>
      </c>
      <c r="C20" s="293" t="s">
        <v>20</v>
      </c>
      <c r="D20" s="293"/>
      <c r="E20" s="293"/>
      <c r="F20" s="293"/>
      <c r="G20" s="293"/>
      <c r="H20" s="293"/>
      <c r="I20" s="6">
        <v>1000000</v>
      </c>
      <c r="J20" s="243"/>
      <c r="K20" s="1"/>
    </row>
    <row r="21" spans="1:11" ht="15.75" x14ac:dyDescent="0.25">
      <c r="A21" s="243"/>
      <c r="B21" s="5"/>
      <c r="C21" s="301" t="s">
        <v>332</v>
      </c>
      <c r="D21" s="301"/>
      <c r="E21" s="301"/>
      <c r="F21" s="301"/>
      <c r="G21" s="301"/>
      <c r="H21" s="301"/>
      <c r="I21" s="6"/>
      <c r="J21" s="243"/>
      <c r="K21" s="1"/>
    </row>
    <row r="22" spans="1:11" ht="15.75" x14ac:dyDescent="0.25">
      <c r="A22" s="243"/>
      <c r="B22" s="5">
        <v>4</v>
      </c>
      <c r="C22" s="293" t="s">
        <v>21</v>
      </c>
      <c r="D22" s="293"/>
      <c r="E22" s="293"/>
      <c r="F22" s="293"/>
      <c r="G22" s="293"/>
      <c r="H22" s="293"/>
      <c r="I22" s="6">
        <v>500000</v>
      </c>
      <c r="J22" s="243"/>
      <c r="K22" s="1"/>
    </row>
    <row r="23" spans="1:11" ht="15.75" x14ac:dyDescent="0.25">
      <c r="A23" s="243"/>
      <c r="B23" s="5"/>
      <c r="C23" s="293"/>
      <c r="D23" s="293"/>
      <c r="E23" s="293"/>
      <c r="F23" s="293"/>
      <c r="G23" s="293"/>
      <c r="H23" s="293"/>
      <c r="I23" s="244"/>
      <c r="J23" s="243"/>
      <c r="K23" s="1"/>
    </row>
    <row r="24" spans="1:11" ht="15.75" x14ac:dyDescent="0.25">
      <c r="A24" s="3" t="s">
        <v>7</v>
      </c>
      <c r="B24" s="298" t="s">
        <v>22</v>
      </c>
      <c r="C24" s="298"/>
      <c r="D24" s="298"/>
      <c r="E24" s="298"/>
      <c r="F24" s="298"/>
      <c r="G24" s="298"/>
      <c r="H24" s="298"/>
      <c r="I24" s="298"/>
      <c r="J24" s="4">
        <f>SUM(I25:I38)</f>
        <v>10734000</v>
      </c>
      <c r="K24" s="1"/>
    </row>
    <row r="25" spans="1:11" ht="15.75" x14ac:dyDescent="0.25">
      <c r="A25" s="243"/>
      <c r="B25" s="5">
        <v>1</v>
      </c>
      <c r="C25" s="293" t="s">
        <v>23</v>
      </c>
      <c r="D25" s="293"/>
      <c r="E25" s="293"/>
      <c r="F25" s="293"/>
      <c r="G25" s="293"/>
      <c r="H25" s="293"/>
      <c r="I25" s="6">
        <v>0</v>
      </c>
      <c r="J25" s="243"/>
      <c r="K25" s="1"/>
    </row>
    <row r="26" spans="1:11" ht="15.75" x14ac:dyDescent="0.25">
      <c r="A26" s="243"/>
      <c r="B26" s="5">
        <v>2</v>
      </c>
      <c r="C26" s="293" t="s">
        <v>333</v>
      </c>
      <c r="D26" s="293"/>
      <c r="E26" s="293"/>
      <c r="F26" s="293"/>
      <c r="G26" s="293"/>
      <c r="H26" s="293"/>
      <c r="I26" s="6">
        <v>4000000</v>
      </c>
      <c r="J26" s="243"/>
      <c r="K26" s="1"/>
    </row>
    <row r="27" spans="1:11" ht="15.75" x14ac:dyDescent="0.25">
      <c r="A27" s="243"/>
      <c r="B27" s="5">
        <v>3</v>
      </c>
      <c r="C27" s="293" t="s">
        <v>24</v>
      </c>
      <c r="D27" s="293"/>
      <c r="E27" s="293"/>
      <c r="F27" s="293"/>
      <c r="G27" s="293"/>
      <c r="H27" s="293"/>
      <c r="I27" s="6">
        <v>1000000</v>
      </c>
      <c r="J27" s="243"/>
      <c r="K27" s="1"/>
    </row>
    <row r="28" spans="1:11" ht="15.75" x14ac:dyDescent="0.25">
      <c r="A28" s="243"/>
      <c r="B28" s="5">
        <v>4</v>
      </c>
      <c r="C28" s="293" t="s">
        <v>334</v>
      </c>
      <c r="D28" s="293"/>
      <c r="E28" s="293"/>
      <c r="F28" s="293"/>
      <c r="G28" s="293"/>
      <c r="H28" s="293"/>
      <c r="I28" s="6">
        <v>1000000</v>
      </c>
      <c r="J28" s="243"/>
      <c r="K28" s="1"/>
    </row>
    <row r="29" spans="1:11" ht="15.75" x14ac:dyDescent="0.25">
      <c r="A29" s="243"/>
      <c r="B29" s="5">
        <v>5</v>
      </c>
      <c r="C29" s="293" t="s">
        <v>26</v>
      </c>
      <c r="D29" s="293"/>
      <c r="E29" s="293"/>
      <c r="F29" s="293"/>
      <c r="G29" s="293"/>
      <c r="H29" s="293"/>
      <c r="I29" s="6">
        <f>SUM(H30:H33)</f>
        <v>2949000</v>
      </c>
      <c r="J29" s="243"/>
      <c r="K29" s="1"/>
    </row>
    <row r="30" spans="1:11" ht="15.75" x14ac:dyDescent="0.25">
      <c r="A30" s="243"/>
      <c r="B30" s="5"/>
      <c r="C30" s="250" t="s">
        <v>2</v>
      </c>
      <c r="D30" s="293" t="s">
        <v>27</v>
      </c>
      <c r="E30" s="293"/>
      <c r="F30" s="293"/>
      <c r="G30" s="293"/>
      <c r="H30" s="7">
        <v>1199000</v>
      </c>
      <c r="I30" s="6"/>
      <c r="J30" s="243"/>
      <c r="K30" s="1"/>
    </row>
    <row r="31" spans="1:11" ht="15.75" x14ac:dyDescent="0.25">
      <c r="A31" s="243"/>
      <c r="B31" s="5"/>
      <c r="C31" s="250" t="s">
        <v>3</v>
      </c>
      <c r="D31" s="293" t="s">
        <v>28</v>
      </c>
      <c r="E31" s="293"/>
      <c r="F31" s="293"/>
      <c r="G31" s="293"/>
      <c r="H31" s="7">
        <v>1500000</v>
      </c>
      <c r="I31" s="6"/>
      <c r="J31" s="243"/>
      <c r="K31" s="1"/>
    </row>
    <row r="32" spans="1:11" ht="15.75" x14ac:dyDescent="0.25">
      <c r="A32" s="243"/>
      <c r="B32" s="5"/>
      <c r="C32" s="250" t="s">
        <v>4</v>
      </c>
      <c r="D32" s="293" t="s">
        <v>29</v>
      </c>
      <c r="E32" s="293"/>
      <c r="F32" s="293"/>
      <c r="G32" s="293"/>
      <c r="H32" s="7">
        <v>250000</v>
      </c>
      <c r="I32" s="6"/>
      <c r="J32" s="243"/>
      <c r="K32" s="1"/>
    </row>
    <row r="33" spans="1:11" ht="15.75" x14ac:dyDescent="0.25">
      <c r="A33" s="243"/>
      <c r="B33" s="5"/>
      <c r="C33" s="250"/>
      <c r="D33" s="293"/>
      <c r="E33" s="293"/>
      <c r="F33" s="293"/>
      <c r="G33" s="293"/>
      <c r="H33" s="7"/>
      <c r="I33" s="6"/>
      <c r="J33" s="243"/>
      <c r="K33" s="1"/>
    </row>
    <row r="34" spans="1:11" ht="15.75" x14ac:dyDescent="0.25">
      <c r="A34" s="243"/>
      <c r="B34" s="5">
        <v>6</v>
      </c>
      <c r="C34" s="293" t="s">
        <v>30</v>
      </c>
      <c r="D34" s="293"/>
      <c r="E34" s="293"/>
      <c r="F34" s="293"/>
      <c r="G34" s="293"/>
      <c r="H34" s="293"/>
      <c r="I34" s="6">
        <v>1150000</v>
      </c>
      <c r="J34" s="243"/>
      <c r="K34" s="1"/>
    </row>
    <row r="35" spans="1:11" ht="15.75" x14ac:dyDescent="0.25">
      <c r="A35" s="243"/>
      <c r="B35" s="5">
        <v>8</v>
      </c>
      <c r="C35" s="293" t="s">
        <v>31</v>
      </c>
      <c r="D35" s="293"/>
      <c r="E35" s="293"/>
      <c r="F35" s="293"/>
      <c r="G35" s="293"/>
      <c r="H35" s="293"/>
      <c r="I35" s="6">
        <v>150000</v>
      </c>
      <c r="J35" s="243"/>
      <c r="K35" s="1"/>
    </row>
    <row r="36" spans="1:11" ht="15.75" x14ac:dyDescent="0.25">
      <c r="A36" s="243"/>
      <c r="B36" s="5">
        <v>7</v>
      </c>
      <c r="C36" s="293" t="s">
        <v>31</v>
      </c>
      <c r="D36" s="293"/>
      <c r="E36" s="293"/>
      <c r="F36" s="293"/>
      <c r="G36" s="293"/>
      <c r="H36" s="293"/>
      <c r="I36" s="6">
        <v>0</v>
      </c>
      <c r="J36" s="243"/>
      <c r="K36" s="1"/>
    </row>
    <row r="37" spans="1:11" ht="15.75" x14ac:dyDescent="0.25">
      <c r="A37" s="243"/>
      <c r="B37" s="5">
        <v>7</v>
      </c>
      <c r="C37" s="293" t="s">
        <v>335</v>
      </c>
      <c r="D37" s="293"/>
      <c r="E37" s="293"/>
      <c r="F37" s="293"/>
      <c r="G37" s="293"/>
      <c r="H37" s="293"/>
      <c r="I37" s="244">
        <v>485000</v>
      </c>
      <c r="J37" s="243"/>
      <c r="K37" s="1"/>
    </row>
    <row r="38" spans="1:11" ht="15.75" x14ac:dyDescent="0.25">
      <c r="A38" s="243"/>
      <c r="B38" s="243"/>
      <c r="C38" s="243"/>
      <c r="D38" s="243"/>
      <c r="E38" s="243"/>
      <c r="F38" s="243"/>
      <c r="G38" s="243"/>
      <c r="H38" s="243"/>
      <c r="I38" s="6"/>
      <c r="J38" s="243"/>
      <c r="K38" s="1"/>
    </row>
    <row r="39" spans="1:11" ht="15.75" x14ac:dyDescent="0.25">
      <c r="A39" s="3" t="s">
        <v>32</v>
      </c>
      <c r="B39" s="298" t="s">
        <v>33</v>
      </c>
      <c r="C39" s="298"/>
      <c r="D39" s="298"/>
      <c r="E39" s="298"/>
      <c r="F39" s="298"/>
      <c r="G39" s="298"/>
      <c r="H39" s="298"/>
      <c r="I39" s="298"/>
      <c r="J39" s="4">
        <f>SUM(I40:I42)</f>
        <v>39761000</v>
      </c>
      <c r="K39" s="1"/>
    </row>
    <row r="40" spans="1:11" ht="15.75" x14ac:dyDescent="0.25">
      <c r="A40" s="243"/>
      <c r="B40" s="5">
        <v>1</v>
      </c>
      <c r="C40" s="293" t="s">
        <v>34</v>
      </c>
      <c r="D40" s="293"/>
      <c r="E40" s="293"/>
      <c r="F40" s="293"/>
      <c r="G40" s="293"/>
      <c r="H40" s="293"/>
      <c r="I40" s="6">
        <v>33835000</v>
      </c>
      <c r="J40" s="243"/>
      <c r="K40" s="1"/>
    </row>
    <row r="41" spans="1:11" ht="15.75" x14ac:dyDescent="0.25">
      <c r="A41" s="243"/>
      <c r="B41" s="5">
        <v>2</v>
      </c>
      <c r="C41" s="293" t="s">
        <v>258</v>
      </c>
      <c r="D41" s="293"/>
      <c r="E41" s="293"/>
      <c r="F41" s="293"/>
      <c r="G41" s="293"/>
      <c r="H41" s="293"/>
      <c r="I41" s="244">
        <v>5888000</v>
      </c>
      <c r="J41" s="243"/>
      <c r="K41" s="1"/>
    </row>
    <row r="42" spans="1:11" ht="15.75" x14ac:dyDescent="0.25">
      <c r="A42" s="243"/>
      <c r="B42" s="245">
        <v>3</v>
      </c>
      <c r="C42" s="299" t="s">
        <v>336</v>
      </c>
      <c r="D42" s="300"/>
      <c r="E42" s="300"/>
      <c r="F42" s="300"/>
      <c r="G42" s="300"/>
      <c r="H42" s="300"/>
      <c r="I42" s="244">
        <v>38000</v>
      </c>
      <c r="J42" s="243"/>
      <c r="K42" s="1"/>
    </row>
    <row r="43" spans="1:11" ht="15.75" x14ac:dyDescent="0.25">
      <c r="A43" s="243"/>
      <c r="B43" s="245"/>
      <c r="C43" s="248"/>
      <c r="D43" s="249"/>
      <c r="E43" s="249"/>
      <c r="F43" s="249"/>
      <c r="G43" s="249"/>
      <c r="H43" s="249"/>
      <c r="I43" s="244"/>
      <c r="J43" s="243"/>
      <c r="K43" s="1"/>
    </row>
    <row r="44" spans="1:11" ht="15.75" x14ac:dyDescent="0.25">
      <c r="A44" s="3" t="s">
        <v>35</v>
      </c>
      <c r="B44" s="298" t="s">
        <v>36</v>
      </c>
      <c r="C44" s="298"/>
      <c r="D44" s="298"/>
      <c r="E44" s="298"/>
      <c r="F44" s="298"/>
      <c r="G44" s="298"/>
      <c r="H44" s="298"/>
      <c r="I44" s="298"/>
      <c r="J44" s="4">
        <f>SUM(I45:I47)</f>
        <v>7540000</v>
      </c>
      <c r="K44" s="1"/>
    </row>
    <row r="45" spans="1:11" ht="15.75" x14ac:dyDescent="0.25">
      <c r="A45" s="243"/>
      <c r="B45" s="5">
        <v>1</v>
      </c>
      <c r="C45" s="293" t="s">
        <v>37</v>
      </c>
      <c r="D45" s="293"/>
      <c r="E45" s="293"/>
      <c r="F45" s="293"/>
      <c r="G45" s="293"/>
      <c r="H45" s="293"/>
      <c r="I45" s="6">
        <v>7540000</v>
      </c>
      <c r="J45" s="243"/>
      <c r="K45" s="1"/>
    </row>
    <row r="46" spans="1:11" ht="15.75" x14ac:dyDescent="0.25">
      <c r="A46" s="243"/>
      <c r="B46" s="5"/>
      <c r="C46" s="293"/>
      <c r="D46" s="293"/>
      <c r="E46" s="293"/>
      <c r="F46" s="293"/>
      <c r="G46" s="293"/>
      <c r="H46" s="293"/>
      <c r="I46" s="6"/>
      <c r="J46" s="243"/>
      <c r="K46" s="1"/>
    </row>
    <row r="47" spans="1:11" ht="15.75" x14ac:dyDescent="0.25">
      <c r="A47" s="3" t="s">
        <v>38</v>
      </c>
      <c r="B47" s="298" t="s">
        <v>356</v>
      </c>
      <c r="C47" s="298"/>
      <c r="D47" s="298"/>
      <c r="E47" s="298"/>
      <c r="F47" s="298"/>
      <c r="G47" s="298"/>
      <c r="H47" s="298"/>
      <c r="I47" s="298"/>
      <c r="J47" s="4">
        <f>SUM(I48)</f>
        <v>700000</v>
      </c>
      <c r="K47" s="1"/>
    </row>
    <row r="48" spans="1:11" ht="15.75" x14ac:dyDescent="0.25">
      <c r="A48" s="243"/>
      <c r="B48" s="5">
        <v>1</v>
      </c>
      <c r="C48" s="293" t="s">
        <v>37</v>
      </c>
      <c r="D48" s="293"/>
      <c r="E48" s="293"/>
      <c r="F48" s="293"/>
      <c r="G48" s="293"/>
      <c r="H48" s="293"/>
      <c r="I48" s="6">
        <v>700000</v>
      </c>
      <c r="J48" s="243"/>
      <c r="K48" s="1"/>
    </row>
    <row r="49" spans="1:11" ht="15.75" x14ac:dyDescent="0.25">
      <c r="A49" s="243"/>
      <c r="B49" s="5"/>
      <c r="C49" s="247"/>
      <c r="D49" s="247"/>
      <c r="E49" s="247"/>
      <c r="F49" s="247"/>
      <c r="G49" s="247"/>
      <c r="H49" s="247"/>
      <c r="I49" s="6"/>
      <c r="J49" s="243"/>
      <c r="K49" s="1"/>
    </row>
    <row r="50" spans="1:11" ht="15.75" x14ac:dyDescent="0.25">
      <c r="A50" s="3" t="s">
        <v>357</v>
      </c>
      <c r="B50" s="298" t="s">
        <v>39</v>
      </c>
      <c r="C50" s="298"/>
      <c r="D50" s="298"/>
      <c r="E50" s="298"/>
      <c r="F50" s="298"/>
      <c r="G50" s="298"/>
      <c r="H50" s="298"/>
      <c r="I50" s="298"/>
      <c r="J50" s="4">
        <f>SUM(I51:I61)</f>
        <v>28534000</v>
      </c>
      <c r="K50" s="1"/>
    </row>
    <row r="51" spans="1:11" ht="15.75" x14ac:dyDescent="0.25">
      <c r="A51" s="243"/>
      <c r="B51" s="5">
        <v>1</v>
      </c>
      <c r="C51" s="293" t="s">
        <v>40</v>
      </c>
      <c r="D51" s="293"/>
      <c r="E51" s="293"/>
      <c r="F51" s="293"/>
      <c r="G51" s="293"/>
      <c r="H51" s="293"/>
      <c r="I51" s="6">
        <v>25376000</v>
      </c>
      <c r="J51" s="243"/>
      <c r="K51" s="1"/>
    </row>
    <row r="52" spans="1:11" ht="15.75" x14ac:dyDescent="0.25">
      <c r="A52" s="243"/>
      <c r="B52" s="5">
        <v>2</v>
      </c>
      <c r="C52" s="293" t="s">
        <v>41</v>
      </c>
      <c r="D52" s="293"/>
      <c r="E52" s="293"/>
      <c r="F52" s="293"/>
      <c r="G52" s="293"/>
      <c r="H52" s="293"/>
      <c r="I52" s="6">
        <v>3158000</v>
      </c>
      <c r="J52" s="243"/>
      <c r="K52" s="1"/>
    </row>
    <row r="53" spans="1:11" ht="15.75" x14ac:dyDescent="0.25">
      <c r="A53" s="243"/>
      <c r="B53" s="5"/>
      <c r="C53" s="293"/>
      <c r="D53" s="293"/>
      <c r="E53" s="293"/>
      <c r="F53" s="293"/>
      <c r="G53" s="293"/>
      <c r="H53" s="293"/>
      <c r="I53" s="6"/>
      <c r="J53" s="243"/>
      <c r="K53" s="1"/>
    </row>
    <row r="54" spans="1:11" x14ac:dyDescent="0.25">
      <c r="A54" s="243"/>
      <c r="B54" s="243"/>
      <c r="C54" s="243"/>
      <c r="D54" s="243"/>
      <c r="E54" s="243"/>
      <c r="F54" s="243"/>
      <c r="G54" s="243"/>
      <c r="H54" s="243"/>
      <c r="I54" s="243"/>
      <c r="J54" s="243"/>
      <c r="K54" s="1"/>
    </row>
    <row r="55" spans="1:11" ht="25.5" x14ac:dyDescent="0.35">
      <c r="A55" s="294" t="s">
        <v>337</v>
      </c>
      <c r="B55" s="295"/>
      <c r="C55" s="295"/>
      <c r="D55" s="295"/>
      <c r="E55" s="295"/>
      <c r="F55" s="295"/>
      <c r="G55" s="295"/>
      <c r="H55" s="295"/>
      <c r="I55" s="295"/>
      <c r="J55" s="8">
        <f>SUM(J4:J54)</f>
        <v>315738000</v>
      </c>
      <c r="K55" s="225"/>
    </row>
    <row r="56" spans="1:11" x14ac:dyDescent="0.25">
      <c r="A56" s="296" t="s">
        <v>338</v>
      </c>
      <c r="B56" s="297"/>
      <c r="C56" s="297"/>
      <c r="D56" s="297"/>
      <c r="E56" s="297"/>
      <c r="F56" s="297"/>
      <c r="G56" s="297"/>
      <c r="H56" s="297"/>
      <c r="I56" s="297"/>
      <c r="J56" s="243"/>
      <c r="K56" s="1"/>
    </row>
    <row r="57" spans="1:1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</row>
  </sheetData>
  <mergeCells count="53">
    <mergeCell ref="B11:I11"/>
    <mergeCell ref="A1:I1"/>
    <mergeCell ref="J1:K1"/>
    <mergeCell ref="B2:K2"/>
    <mergeCell ref="B3:K3"/>
    <mergeCell ref="B4:I4"/>
    <mergeCell ref="C5:H5"/>
    <mergeCell ref="C6:H6"/>
    <mergeCell ref="C7:H7"/>
    <mergeCell ref="C8:H8"/>
    <mergeCell ref="C9:H9"/>
    <mergeCell ref="C10:H10"/>
    <mergeCell ref="C23:H23"/>
    <mergeCell ref="C12:H12"/>
    <mergeCell ref="C13:H13"/>
    <mergeCell ref="C14:H14"/>
    <mergeCell ref="C15:H15"/>
    <mergeCell ref="B16:I16"/>
    <mergeCell ref="C17:H17"/>
    <mergeCell ref="C18:H18"/>
    <mergeCell ref="C19:H19"/>
    <mergeCell ref="C20:H20"/>
    <mergeCell ref="C21:H21"/>
    <mergeCell ref="C22:H22"/>
    <mergeCell ref="C35:H35"/>
    <mergeCell ref="B24:I24"/>
    <mergeCell ref="C25:H25"/>
    <mergeCell ref="C26:H26"/>
    <mergeCell ref="C27:H27"/>
    <mergeCell ref="C28:H28"/>
    <mergeCell ref="C29:H29"/>
    <mergeCell ref="D30:G30"/>
    <mergeCell ref="D31:G31"/>
    <mergeCell ref="D32:G32"/>
    <mergeCell ref="D33:G33"/>
    <mergeCell ref="C34:H34"/>
    <mergeCell ref="B50:I50"/>
    <mergeCell ref="C36:H36"/>
    <mergeCell ref="C37:H37"/>
    <mergeCell ref="B39:I39"/>
    <mergeCell ref="C40:H40"/>
    <mergeCell ref="C41:H41"/>
    <mergeCell ref="C42:H42"/>
    <mergeCell ref="B44:I44"/>
    <mergeCell ref="C45:H45"/>
    <mergeCell ref="C46:H46"/>
    <mergeCell ref="B47:I47"/>
    <mergeCell ref="C48:H48"/>
    <mergeCell ref="C51:H51"/>
    <mergeCell ref="C52:H52"/>
    <mergeCell ref="C53:H53"/>
    <mergeCell ref="A55:I55"/>
    <mergeCell ref="A56:I5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3"/>
  <sheetViews>
    <sheetView zoomScaleNormal="100" workbookViewId="0">
      <selection activeCell="G19" sqref="G19"/>
    </sheetView>
  </sheetViews>
  <sheetFormatPr defaultColWidth="8.85546875" defaultRowHeight="12.75" x14ac:dyDescent="0.2"/>
  <cols>
    <col min="1" max="1" width="48" style="1" customWidth="1"/>
    <col min="2" max="2" width="20.5703125" style="1" customWidth="1"/>
    <col min="3" max="3" width="16.5703125" style="1" customWidth="1"/>
    <col min="4" max="4" width="16.28515625" style="1" customWidth="1"/>
    <col min="5" max="5" width="19.42578125" style="1" customWidth="1"/>
    <col min="6" max="6" width="15.7109375" style="1" customWidth="1"/>
    <col min="7" max="16384" width="8.85546875" style="1"/>
  </cols>
  <sheetData>
    <row r="1" spans="1:5" x14ac:dyDescent="0.2">
      <c r="A1" s="330" t="s">
        <v>316</v>
      </c>
      <c r="B1" s="331"/>
      <c r="C1" s="331"/>
      <c r="D1" s="331"/>
      <c r="E1" s="331"/>
    </row>
    <row r="3" spans="1:5" ht="12.75" customHeight="1" x14ac:dyDescent="0.2">
      <c r="A3" s="332" t="s">
        <v>161</v>
      </c>
      <c r="B3" s="333"/>
      <c r="C3" s="333"/>
      <c r="D3" s="333"/>
      <c r="E3" s="333"/>
    </row>
    <row r="4" spans="1:5" ht="13.5" customHeight="1" thickBot="1" x14ac:dyDescent="0.25">
      <c r="A4" s="333"/>
      <c r="B4" s="333"/>
      <c r="C4" s="333"/>
      <c r="D4" s="333"/>
      <c r="E4" s="333"/>
    </row>
    <row r="5" spans="1:5" ht="15.75" customHeight="1" x14ac:dyDescent="0.2">
      <c r="A5" s="328" t="s">
        <v>104</v>
      </c>
      <c r="B5" s="164" t="s">
        <v>260</v>
      </c>
      <c r="C5" s="328" t="s">
        <v>261</v>
      </c>
      <c r="D5" s="328" t="s">
        <v>262</v>
      </c>
      <c r="E5" s="328" t="s">
        <v>162</v>
      </c>
    </row>
    <row r="6" spans="1:5" ht="16.5" thickBot="1" x14ac:dyDescent="0.25">
      <c r="A6" s="329"/>
      <c r="B6" s="165" t="s">
        <v>163</v>
      </c>
      <c r="C6" s="329"/>
      <c r="D6" s="329"/>
      <c r="E6" s="329"/>
    </row>
    <row r="7" spans="1:5" ht="16.5" thickBot="1" x14ac:dyDescent="0.25">
      <c r="A7" s="309"/>
      <c r="B7" s="310"/>
      <c r="C7" s="310"/>
      <c r="D7" s="310"/>
      <c r="E7" s="311"/>
    </row>
    <row r="8" spans="1:5" ht="16.5" thickBot="1" x14ac:dyDescent="0.25">
      <c r="A8" s="309" t="s">
        <v>164</v>
      </c>
      <c r="B8" s="310"/>
      <c r="C8" s="310"/>
      <c r="D8" s="310"/>
      <c r="E8" s="311"/>
    </row>
    <row r="9" spans="1:5" ht="16.5" thickBot="1" x14ac:dyDescent="0.25">
      <c r="A9" s="254" t="s">
        <v>165</v>
      </c>
      <c r="B9" s="255">
        <v>1</v>
      </c>
      <c r="C9" s="255">
        <v>0</v>
      </c>
      <c r="D9" s="255">
        <v>0</v>
      </c>
      <c r="E9" s="255">
        <f>B9+C9+D9</f>
        <v>1</v>
      </c>
    </row>
    <row r="10" spans="1:5" ht="16.5" thickBot="1" x14ac:dyDescent="0.25">
      <c r="A10" s="254" t="s">
        <v>166</v>
      </c>
      <c r="B10" s="255">
        <v>2</v>
      </c>
      <c r="C10" s="255">
        <v>0</v>
      </c>
      <c r="D10" s="255">
        <v>0</v>
      </c>
      <c r="E10" s="255">
        <f t="shared" ref="E10:E18" si="0">B10+C10+D10</f>
        <v>2</v>
      </c>
    </row>
    <row r="11" spans="1:5" ht="16.5" thickBot="1" x14ac:dyDescent="0.25">
      <c r="A11" s="254" t="s">
        <v>167</v>
      </c>
      <c r="B11" s="255">
        <v>1</v>
      </c>
      <c r="C11" s="255">
        <v>0</v>
      </c>
      <c r="D11" s="255">
        <v>0</v>
      </c>
      <c r="E11" s="255">
        <f t="shared" si="0"/>
        <v>1</v>
      </c>
    </row>
    <row r="12" spans="1:5" ht="16.5" thickBot="1" x14ac:dyDescent="0.25">
      <c r="A12" s="254" t="s">
        <v>168</v>
      </c>
      <c r="B12" s="255">
        <v>1</v>
      </c>
      <c r="C12" s="255">
        <v>0</v>
      </c>
      <c r="D12" s="255">
        <v>0</v>
      </c>
      <c r="E12" s="255">
        <f t="shared" si="0"/>
        <v>1</v>
      </c>
    </row>
    <row r="13" spans="1:5" ht="16.5" thickBot="1" x14ac:dyDescent="0.25">
      <c r="A13" s="254" t="s">
        <v>169</v>
      </c>
      <c r="B13" s="255">
        <v>1</v>
      </c>
      <c r="C13" s="255">
        <v>0</v>
      </c>
      <c r="D13" s="255">
        <v>0</v>
      </c>
      <c r="E13" s="255">
        <f t="shared" si="0"/>
        <v>1</v>
      </c>
    </row>
    <row r="14" spans="1:5" ht="16.5" thickBot="1" x14ac:dyDescent="0.25">
      <c r="A14" s="254" t="s">
        <v>170</v>
      </c>
      <c r="B14" s="255">
        <v>0.5</v>
      </c>
      <c r="C14" s="255">
        <v>0</v>
      </c>
      <c r="D14" s="255">
        <v>0</v>
      </c>
      <c r="E14" s="255">
        <f t="shared" si="0"/>
        <v>0.5</v>
      </c>
    </row>
    <row r="15" spans="1:5" ht="16.5" thickBot="1" x14ac:dyDescent="0.25">
      <c r="A15" s="254" t="s">
        <v>171</v>
      </c>
      <c r="B15" s="255">
        <v>0.5</v>
      </c>
      <c r="C15" s="255">
        <v>0</v>
      </c>
      <c r="D15" s="255">
        <v>0</v>
      </c>
      <c r="E15" s="255">
        <f t="shared" si="0"/>
        <v>0.5</v>
      </c>
    </row>
    <row r="16" spans="1:5" ht="16.5" thickBot="1" x14ac:dyDescent="0.25">
      <c r="A16" s="254" t="s">
        <v>172</v>
      </c>
      <c r="B16" s="255">
        <v>1</v>
      </c>
      <c r="C16" s="255">
        <v>0</v>
      </c>
      <c r="D16" s="255">
        <v>0</v>
      </c>
      <c r="E16" s="255">
        <f t="shared" si="0"/>
        <v>1</v>
      </c>
    </row>
    <row r="17" spans="1:5" ht="16.5" thickBot="1" x14ac:dyDescent="0.25">
      <c r="A17" s="254" t="s">
        <v>173</v>
      </c>
      <c r="B17" s="255">
        <v>1</v>
      </c>
      <c r="C17" s="255">
        <v>0</v>
      </c>
      <c r="D17" s="255">
        <v>0</v>
      </c>
      <c r="E17" s="255">
        <f t="shared" si="0"/>
        <v>1</v>
      </c>
    </row>
    <row r="18" spans="1:5" ht="16.5" thickBot="1" x14ac:dyDescent="0.25">
      <c r="A18" s="254" t="s">
        <v>174</v>
      </c>
      <c r="B18" s="255">
        <v>0</v>
      </c>
      <c r="C18" s="255">
        <v>0</v>
      </c>
      <c r="D18" s="255">
        <v>0</v>
      </c>
      <c r="E18" s="255">
        <f t="shared" si="0"/>
        <v>0</v>
      </c>
    </row>
    <row r="19" spans="1:5" ht="32.25" thickBot="1" x14ac:dyDescent="0.25">
      <c r="A19" s="254" t="s">
        <v>175</v>
      </c>
      <c r="B19" s="165">
        <f>SUM(B9:B18)</f>
        <v>9</v>
      </c>
      <c r="C19" s="165">
        <f>SUM(C9:C18)</f>
        <v>0</v>
      </c>
      <c r="D19" s="165">
        <f>SUM(D9:D18)</f>
        <v>0</v>
      </c>
      <c r="E19" s="180">
        <f>SUM(B19:D19)</f>
        <v>9</v>
      </c>
    </row>
    <row r="20" spans="1:5" ht="32.25" thickBot="1" x14ac:dyDescent="0.25">
      <c r="A20" s="252" t="s">
        <v>176</v>
      </c>
      <c r="B20" s="187">
        <v>10</v>
      </c>
      <c r="C20" s="187">
        <v>0</v>
      </c>
      <c r="D20" s="187">
        <v>0</v>
      </c>
      <c r="E20" s="180">
        <f>SUM(B20:D20)</f>
        <v>10</v>
      </c>
    </row>
    <row r="21" spans="1:5" ht="12.75" customHeight="1" x14ac:dyDescent="0.2">
      <c r="A21" s="322" t="s">
        <v>177</v>
      </c>
      <c r="B21" s="328">
        <v>43</v>
      </c>
      <c r="C21" s="328">
        <v>0</v>
      </c>
      <c r="D21" s="328">
        <v>0</v>
      </c>
      <c r="E21" s="326">
        <f>SUM(B21:D22)</f>
        <v>43</v>
      </c>
    </row>
    <row r="22" spans="1:5" ht="13.5" customHeight="1" thickBot="1" x14ac:dyDescent="0.25">
      <c r="A22" s="323"/>
      <c r="B22" s="329"/>
      <c r="C22" s="329"/>
      <c r="D22" s="329"/>
      <c r="E22" s="327"/>
    </row>
    <row r="23" spans="1:5" ht="32.25" thickBot="1" x14ac:dyDescent="0.25">
      <c r="A23" s="254" t="s">
        <v>178</v>
      </c>
      <c r="B23" s="165">
        <v>33</v>
      </c>
      <c r="C23" s="165">
        <v>0</v>
      </c>
      <c r="D23" s="165">
        <v>0</v>
      </c>
      <c r="E23" s="180">
        <f>SUM(B23:D23)</f>
        <v>33</v>
      </c>
    </row>
    <row r="24" spans="1:5" ht="16.5" thickBot="1" x14ac:dyDescent="0.25">
      <c r="A24" s="309" t="s">
        <v>179</v>
      </c>
      <c r="B24" s="310"/>
      <c r="C24" s="310"/>
      <c r="D24" s="310"/>
      <c r="E24" s="311"/>
    </row>
    <row r="25" spans="1:5" ht="15.75" x14ac:dyDescent="0.2">
      <c r="A25" s="188" t="s">
        <v>180</v>
      </c>
      <c r="B25" s="189">
        <v>9</v>
      </c>
      <c r="C25" s="189">
        <v>1</v>
      </c>
      <c r="D25" s="189">
        <v>-1</v>
      </c>
      <c r="E25" s="253">
        <f>B25+C25+D25</f>
        <v>9</v>
      </c>
    </row>
    <row r="26" spans="1:5" ht="16.5" thickBot="1" x14ac:dyDescent="0.25">
      <c r="A26" s="254" t="s">
        <v>181</v>
      </c>
      <c r="B26" s="181">
        <v>1</v>
      </c>
      <c r="C26" s="181">
        <v>0</v>
      </c>
      <c r="D26" s="181">
        <v>0</v>
      </c>
      <c r="E26" s="181">
        <f>B26+C26+D26</f>
        <v>1</v>
      </c>
    </row>
    <row r="27" spans="1:5" ht="12.75" customHeight="1" x14ac:dyDescent="0.2">
      <c r="A27" s="322" t="s">
        <v>182</v>
      </c>
      <c r="B27" s="326">
        <v>9</v>
      </c>
      <c r="C27" s="326">
        <v>0</v>
      </c>
      <c r="D27" s="326">
        <v>0</v>
      </c>
      <c r="E27" s="326">
        <f>SUM(B27:D28)</f>
        <v>9</v>
      </c>
    </row>
    <row r="28" spans="1:5" ht="13.5" customHeight="1" thickBot="1" x14ac:dyDescent="0.25">
      <c r="A28" s="323"/>
      <c r="B28" s="327"/>
      <c r="C28" s="327"/>
      <c r="D28" s="327"/>
      <c r="E28" s="327"/>
    </row>
    <row r="29" spans="1:5" ht="16.5" thickBot="1" x14ac:dyDescent="0.25">
      <c r="A29" s="252" t="s">
        <v>183</v>
      </c>
      <c r="B29" s="190">
        <v>9</v>
      </c>
      <c r="C29" s="190">
        <v>0</v>
      </c>
      <c r="D29" s="190">
        <v>0</v>
      </c>
      <c r="E29" s="181">
        <f>B29+C29+D29</f>
        <v>9</v>
      </c>
    </row>
    <row r="30" spans="1:5" ht="16.5" thickBot="1" x14ac:dyDescent="0.25">
      <c r="A30" s="254" t="s">
        <v>184</v>
      </c>
      <c r="B30" s="181">
        <v>0</v>
      </c>
      <c r="C30" s="181">
        <v>0</v>
      </c>
      <c r="D30" s="181">
        <v>0</v>
      </c>
      <c r="E30" s="181">
        <f>B30+C30+D30</f>
        <v>0</v>
      </c>
    </row>
    <row r="31" spans="1:5" ht="16.5" thickBot="1" x14ac:dyDescent="0.25">
      <c r="A31" s="254" t="s">
        <v>185</v>
      </c>
      <c r="B31" s="181">
        <v>0</v>
      </c>
      <c r="C31" s="181">
        <v>0</v>
      </c>
      <c r="D31" s="181">
        <v>0</v>
      </c>
      <c r="E31" s="181">
        <f>B31+C31+D31</f>
        <v>0</v>
      </c>
    </row>
    <row r="32" spans="1:5" ht="16.5" thickBot="1" x14ac:dyDescent="0.25">
      <c r="A32" s="309" t="s">
        <v>186</v>
      </c>
      <c r="B32" s="310"/>
      <c r="C32" s="310"/>
      <c r="D32" s="310"/>
      <c r="E32" s="311"/>
    </row>
    <row r="33" spans="1:5" ht="15.75" x14ac:dyDescent="0.2">
      <c r="A33" s="191" t="s">
        <v>187</v>
      </c>
      <c r="B33" s="182">
        <v>1</v>
      </c>
      <c r="C33" s="182">
        <v>0</v>
      </c>
      <c r="D33" s="182">
        <v>0</v>
      </c>
      <c r="E33" s="253">
        <f>SUM(B33:D33)</f>
        <v>1</v>
      </c>
    </row>
    <row r="34" spans="1:5" ht="16.5" thickBot="1" x14ac:dyDescent="0.25">
      <c r="A34" s="254" t="s">
        <v>188</v>
      </c>
      <c r="B34" s="181">
        <v>1</v>
      </c>
      <c r="C34" s="181">
        <v>0</v>
      </c>
      <c r="D34" s="181">
        <v>0</v>
      </c>
      <c r="E34" s="181">
        <f>SUM(B34:D34)</f>
        <v>1</v>
      </c>
    </row>
    <row r="35" spans="1:5" ht="16.5" thickBot="1" x14ac:dyDescent="0.25">
      <c r="A35" s="252" t="s">
        <v>189</v>
      </c>
      <c r="B35" s="190">
        <v>1</v>
      </c>
      <c r="C35" s="190">
        <v>0</v>
      </c>
      <c r="D35" s="190">
        <v>0</v>
      </c>
      <c r="E35" s="190">
        <f>SUM(B35:D35)</f>
        <v>1</v>
      </c>
    </row>
    <row r="36" spans="1:5" ht="16.5" thickBot="1" x14ac:dyDescent="0.25">
      <c r="A36" s="254" t="s">
        <v>190</v>
      </c>
      <c r="B36" s="181">
        <v>0</v>
      </c>
      <c r="C36" s="181">
        <v>0</v>
      </c>
      <c r="D36" s="181">
        <v>0</v>
      </c>
      <c r="E36" s="181">
        <f>SUM(B36:D36)</f>
        <v>0</v>
      </c>
    </row>
    <row r="37" spans="1:5" ht="16.5" thickBot="1" x14ac:dyDescent="0.25">
      <c r="A37" s="254" t="s">
        <v>191</v>
      </c>
      <c r="B37" s="181">
        <v>0</v>
      </c>
      <c r="C37" s="181">
        <v>0</v>
      </c>
      <c r="D37" s="181">
        <v>0</v>
      </c>
      <c r="E37" s="181">
        <f>SUM(B37:D37)</f>
        <v>0</v>
      </c>
    </row>
    <row r="38" spans="1:5" ht="16.5" thickBot="1" x14ac:dyDescent="0.25">
      <c r="A38" s="309" t="s">
        <v>192</v>
      </c>
      <c r="B38" s="310"/>
      <c r="C38" s="310"/>
      <c r="D38" s="310"/>
      <c r="E38" s="311"/>
    </row>
    <row r="39" spans="1:5" ht="16.5" thickBot="1" x14ac:dyDescent="0.25">
      <c r="A39" s="254" t="s">
        <v>263</v>
      </c>
      <c r="B39" s="253">
        <v>7</v>
      </c>
      <c r="C39" s="253">
        <v>0</v>
      </c>
      <c r="D39" s="253">
        <v>0</v>
      </c>
      <c r="E39" s="192">
        <f>SUM(B39:D39)</f>
        <v>7</v>
      </c>
    </row>
    <row r="40" spans="1:5" ht="16.5" thickBot="1" x14ac:dyDescent="0.25">
      <c r="A40" s="254" t="s">
        <v>193</v>
      </c>
      <c r="B40" s="181">
        <v>3</v>
      </c>
      <c r="C40" s="181">
        <v>0</v>
      </c>
      <c r="D40" s="181">
        <v>0</v>
      </c>
      <c r="E40" s="192">
        <f>SUM(B40:D40)</f>
        <v>3</v>
      </c>
    </row>
    <row r="41" spans="1:5" ht="16.5" thickBot="1" x14ac:dyDescent="0.25">
      <c r="A41" s="254" t="s">
        <v>194</v>
      </c>
      <c r="B41" s="181">
        <v>0</v>
      </c>
      <c r="C41" s="181">
        <v>0</v>
      </c>
      <c r="D41" s="181">
        <v>0</v>
      </c>
      <c r="E41" s="192">
        <f>SUM(B41:D41)</f>
        <v>0</v>
      </c>
    </row>
    <row r="42" spans="1:5" ht="12.75" customHeight="1" x14ac:dyDescent="0.2">
      <c r="A42" s="322" t="s">
        <v>195</v>
      </c>
      <c r="B42" s="324">
        <f>SUM(B39:B41)</f>
        <v>10</v>
      </c>
      <c r="C42" s="324">
        <f>SUM(C39:C41)</f>
        <v>0</v>
      </c>
      <c r="D42" s="324">
        <f>SUM(D39:D41)</f>
        <v>0</v>
      </c>
      <c r="E42" s="324">
        <f>SUM(E39:E41)</f>
        <v>10</v>
      </c>
    </row>
    <row r="43" spans="1:5" ht="13.5" customHeight="1" thickBot="1" x14ac:dyDescent="0.25">
      <c r="A43" s="323"/>
      <c r="B43" s="325"/>
      <c r="C43" s="325"/>
      <c r="D43" s="325"/>
      <c r="E43" s="325"/>
    </row>
    <row r="44" spans="1:5" ht="12.75" customHeight="1" x14ac:dyDescent="0.2">
      <c r="A44" s="318" t="s">
        <v>196</v>
      </c>
      <c r="B44" s="320">
        <v>10</v>
      </c>
      <c r="C44" s="320">
        <v>0</v>
      </c>
      <c r="D44" s="320">
        <v>0</v>
      </c>
      <c r="E44" s="320">
        <f>SUM(B44:D45)</f>
        <v>10</v>
      </c>
    </row>
    <row r="45" spans="1:5" ht="13.5" thickBot="1" x14ac:dyDescent="0.25">
      <c r="A45" s="319"/>
      <c r="B45" s="321"/>
      <c r="C45" s="321"/>
      <c r="D45" s="321"/>
      <c r="E45" s="321"/>
    </row>
    <row r="46" spans="1:5" ht="16.5" thickBot="1" x14ac:dyDescent="0.25">
      <c r="A46" s="254" t="s">
        <v>197</v>
      </c>
      <c r="B46" s="181">
        <v>0</v>
      </c>
      <c r="C46" s="181">
        <v>0</v>
      </c>
      <c r="D46" s="181">
        <v>0</v>
      </c>
      <c r="E46" s="181">
        <v>0</v>
      </c>
    </row>
    <row r="47" spans="1:5" ht="16.5" thickBot="1" x14ac:dyDescent="0.25">
      <c r="A47" s="254" t="s">
        <v>198</v>
      </c>
      <c r="B47" s="181">
        <v>0</v>
      </c>
      <c r="C47" s="181">
        <v>0</v>
      </c>
      <c r="D47" s="181">
        <v>0</v>
      </c>
      <c r="E47" s="181">
        <v>0</v>
      </c>
    </row>
    <row r="48" spans="1:5" ht="16.5" thickBot="1" x14ac:dyDescent="0.25">
      <c r="A48" s="254"/>
      <c r="B48" s="255"/>
      <c r="C48" s="255"/>
      <c r="D48" s="183"/>
      <c r="E48" s="255"/>
    </row>
    <row r="49" spans="1:5" ht="16.5" thickBot="1" x14ac:dyDescent="0.25">
      <c r="A49" s="309" t="s">
        <v>199</v>
      </c>
      <c r="B49" s="310"/>
      <c r="C49" s="310"/>
      <c r="D49" s="310"/>
      <c r="E49" s="311"/>
    </row>
    <row r="50" spans="1:5" ht="32.25" thickBot="1" x14ac:dyDescent="0.25">
      <c r="A50" s="254" t="s">
        <v>175</v>
      </c>
      <c r="B50" s="255">
        <f>B19</f>
        <v>9</v>
      </c>
      <c r="C50" s="255">
        <f>C19</f>
        <v>0</v>
      </c>
      <c r="D50" s="255">
        <f>D19</f>
        <v>0</v>
      </c>
      <c r="E50" s="255">
        <f>E19</f>
        <v>9</v>
      </c>
    </row>
    <row r="51" spans="1:5" ht="16.5" thickBot="1" x14ac:dyDescent="0.25">
      <c r="A51" s="254" t="s">
        <v>182</v>
      </c>
      <c r="B51" s="181">
        <f>B27</f>
        <v>9</v>
      </c>
      <c r="C51" s="181">
        <f>C27</f>
        <v>0</v>
      </c>
      <c r="D51" s="181">
        <f>D27</f>
        <v>0</v>
      </c>
      <c r="E51" s="181">
        <f>E27</f>
        <v>9</v>
      </c>
    </row>
    <row r="52" spans="1:5" ht="16.5" thickBot="1" x14ac:dyDescent="0.25">
      <c r="A52" s="254" t="s">
        <v>188</v>
      </c>
      <c r="B52" s="181">
        <f>B34</f>
        <v>1</v>
      </c>
      <c r="C52" s="181">
        <f>C34</f>
        <v>0</v>
      </c>
      <c r="D52" s="181">
        <f>D34</f>
        <v>0</v>
      </c>
      <c r="E52" s="181">
        <f>E34</f>
        <v>1</v>
      </c>
    </row>
    <row r="53" spans="1:5" ht="16.5" thickBot="1" x14ac:dyDescent="0.25">
      <c r="A53" s="254" t="s">
        <v>195</v>
      </c>
      <c r="B53" s="181">
        <f>B42</f>
        <v>10</v>
      </c>
      <c r="C53" s="181">
        <f>C42</f>
        <v>0</v>
      </c>
      <c r="D53" s="181">
        <f>D42</f>
        <v>0</v>
      </c>
      <c r="E53" s="181">
        <f>E42</f>
        <v>10</v>
      </c>
    </row>
    <row r="54" spans="1:5" x14ac:dyDescent="0.2">
      <c r="A54" s="316" t="s">
        <v>200</v>
      </c>
      <c r="B54" s="316">
        <f>SUM(B50:B53)</f>
        <v>29</v>
      </c>
      <c r="C54" s="316">
        <f>SUM(C50:C53)</f>
        <v>0</v>
      </c>
      <c r="D54" s="316">
        <f>SUM(D50:D53)</f>
        <v>0</v>
      </c>
      <c r="E54" s="316">
        <f>SUM(E50:E53)</f>
        <v>29</v>
      </c>
    </row>
    <row r="55" spans="1:5" ht="13.5" thickBot="1" x14ac:dyDescent="0.25">
      <c r="A55" s="317"/>
      <c r="B55" s="317"/>
      <c r="C55" s="317"/>
      <c r="D55" s="317"/>
      <c r="E55" s="317"/>
    </row>
    <row r="56" spans="1:5" ht="16.5" thickBot="1" x14ac:dyDescent="0.25">
      <c r="A56" s="309" t="s">
        <v>201</v>
      </c>
      <c r="B56" s="310"/>
      <c r="C56" s="310"/>
      <c r="D56" s="310"/>
      <c r="E56" s="311"/>
    </row>
    <row r="57" spans="1:5" x14ac:dyDescent="0.2">
      <c r="A57" s="312" t="s">
        <v>202</v>
      </c>
      <c r="B57" s="314">
        <v>43</v>
      </c>
      <c r="C57" s="314">
        <v>0</v>
      </c>
      <c r="D57" s="314">
        <v>0</v>
      </c>
      <c r="E57" s="314">
        <f>SUM(B57:D58)</f>
        <v>43</v>
      </c>
    </row>
    <row r="58" spans="1:5" ht="13.5" thickBot="1" x14ac:dyDescent="0.25">
      <c r="A58" s="313"/>
      <c r="B58" s="315"/>
      <c r="C58" s="315"/>
      <c r="D58" s="315"/>
      <c r="E58" s="315"/>
    </row>
    <row r="59" spans="1:5" ht="16.5" thickBot="1" x14ac:dyDescent="0.25">
      <c r="A59" s="252"/>
      <c r="B59" s="184"/>
      <c r="C59" s="184"/>
      <c r="D59" s="184"/>
      <c r="E59" s="184"/>
    </row>
    <row r="60" spans="1:5" ht="16.5" thickBot="1" x14ac:dyDescent="0.25">
      <c r="A60" s="306" t="s">
        <v>203</v>
      </c>
      <c r="B60" s="307"/>
      <c r="C60" s="307"/>
      <c r="D60" s="307"/>
      <c r="E60" s="308"/>
    </row>
    <row r="61" spans="1:5" ht="32.25" thickBot="1" x14ac:dyDescent="0.25">
      <c r="A61" s="254" t="s">
        <v>204</v>
      </c>
      <c r="B61" s="255">
        <v>12</v>
      </c>
      <c r="C61" s="255">
        <v>0</v>
      </c>
      <c r="D61" s="255">
        <v>0</v>
      </c>
      <c r="E61" s="255">
        <v>12</v>
      </c>
    </row>
    <row r="62" spans="1:5" ht="16.5" thickBot="1" x14ac:dyDescent="0.25">
      <c r="A62" s="254" t="s">
        <v>205</v>
      </c>
      <c r="B62" s="255">
        <v>0</v>
      </c>
      <c r="C62" s="255">
        <v>0</v>
      </c>
      <c r="D62" s="255">
        <v>0</v>
      </c>
      <c r="E62" s="255">
        <v>0</v>
      </c>
    </row>
    <row r="63" spans="1:5" ht="16.5" thickBot="1" x14ac:dyDescent="0.25">
      <c r="A63" s="185" t="s">
        <v>206</v>
      </c>
      <c r="B63" s="186">
        <f>SUM(B61:B62)</f>
        <v>12</v>
      </c>
      <c r="C63" s="186">
        <f>SUM(C61:C62)</f>
        <v>0</v>
      </c>
      <c r="D63" s="186">
        <f>SUM(D61:D62)</f>
        <v>0</v>
      </c>
      <c r="E63" s="186">
        <f>SUM(E61:E62)</f>
        <v>12</v>
      </c>
    </row>
  </sheetData>
  <mergeCells count="44">
    <mergeCell ref="A7:E7"/>
    <mergeCell ref="A8:E8"/>
    <mergeCell ref="A21:A22"/>
    <mergeCell ref="B21:B22"/>
    <mergeCell ref="A1:E1"/>
    <mergeCell ref="A3:E4"/>
    <mergeCell ref="A5:A6"/>
    <mergeCell ref="C5:C6"/>
    <mergeCell ref="D5:D6"/>
    <mergeCell ref="E5:E6"/>
    <mergeCell ref="C21:C22"/>
    <mergeCell ref="D21:D22"/>
    <mergeCell ref="E21:E22"/>
    <mergeCell ref="A24:E24"/>
    <mergeCell ref="A27:A28"/>
    <mergeCell ref="C27:C28"/>
    <mergeCell ref="D27:D28"/>
    <mergeCell ref="E27:E28"/>
    <mergeCell ref="B27:B28"/>
    <mergeCell ref="A32:E32"/>
    <mergeCell ref="A38:E38"/>
    <mergeCell ref="A42:A43"/>
    <mergeCell ref="B42:B43"/>
    <mergeCell ref="C42:C43"/>
    <mergeCell ref="D42:D43"/>
    <mergeCell ref="E42:E43"/>
    <mergeCell ref="A44:A45"/>
    <mergeCell ref="B44:B45"/>
    <mergeCell ref="C44:C45"/>
    <mergeCell ref="D44:D45"/>
    <mergeCell ref="E44:E45"/>
    <mergeCell ref="A49:E49"/>
    <mergeCell ref="A54:A55"/>
    <mergeCell ref="B54:B55"/>
    <mergeCell ref="C54:C55"/>
    <mergeCell ref="D54:D55"/>
    <mergeCell ref="E54:E55"/>
    <mergeCell ref="A60:E60"/>
    <mergeCell ref="A56:E56"/>
    <mergeCell ref="A57:A58"/>
    <mergeCell ref="B57:B58"/>
    <mergeCell ref="C57:C58"/>
    <mergeCell ref="D57:D58"/>
    <mergeCell ref="E57:E58"/>
  </mergeCells>
  <phoneticPr fontId="27" type="noConversion"/>
  <pageMargins left="0.75" right="0.75" top="1" bottom="1" header="0.5" footer="0.5"/>
  <pageSetup paperSize="9" scale="61" orientation="portrait" horizontalDpi="4294967295" verticalDpi="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topLeftCell="B1" zoomScaleNormal="100" workbookViewId="0">
      <selection activeCell="M21" sqref="M21"/>
    </sheetView>
  </sheetViews>
  <sheetFormatPr defaultColWidth="8.85546875" defaultRowHeight="12.75" x14ac:dyDescent="0.2"/>
  <cols>
    <col min="1" max="1" width="41.140625" style="1" customWidth="1"/>
    <col min="2" max="2" width="23.42578125" style="1" customWidth="1"/>
    <col min="3" max="3" width="22.42578125" style="1" customWidth="1"/>
    <col min="4" max="4" width="19.28515625" style="1" customWidth="1"/>
    <col min="5" max="5" width="10.5703125" style="1" customWidth="1"/>
    <col min="6" max="7" width="1.7109375" style="1" customWidth="1"/>
    <col min="8" max="16384" width="8.85546875" style="1"/>
  </cols>
  <sheetData>
    <row r="1" spans="1:6" ht="15.75" x14ac:dyDescent="0.25">
      <c r="A1" s="334" t="s">
        <v>358</v>
      </c>
      <c r="B1" s="262"/>
      <c r="C1" s="262"/>
      <c r="D1" s="262"/>
      <c r="E1" s="262"/>
    </row>
    <row r="2" spans="1:6" x14ac:dyDescent="0.2">
      <c r="A2" s="335"/>
      <c r="B2" s="336"/>
      <c r="C2" s="336"/>
      <c r="D2" s="336"/>
      <c r="E2" s="336"/>
      <c r="F2" s="336"/>
    </row>
    <row r="3" spans="1:6" x14ac:dyDescent="0.2">
      <c r="A3" s="335"/>
      <c r="B3" s="336"/>
      <c r="C3" s="336"/>
      <c r="D3" s="336"/>
      <c r="E3" s="336"/>
      <c r="F3" s="336"/>
    </row>
    <row r="4" spans="1:6" x14ac:dyDescent="0.2">
      <c r="A4" s="139"/>
      <c r="B4" s="139"/>
    </row>
    <row r="5" spans="1:6" ht="20.25" x14ac:dyDescent="0.25">
      <c r="A5" s="337" t="s">
        <v>147</v>
      </c>
      <c r="B5" s="338"/>
      <c r="C5" s="338"/>
      <c r="D5" s="339"/>
    </row>
    <row r="6" spans="1:6" ht="38.25" x14ac:dyDescent="0.2">
      <c r="A6" s="159" t="s">
        <v>148</v>
      </c>
      <c r="B6" s="159" t="s">
        <v>149</v>
      </c>
      <c r="C6" s="159" t="s">
        <v>150</v>
      </c>
      <c r="D6" s="159" t="s">
        <v>151</v>
      </c>
    </row>
    <row r="7" spans="1:6" ht="25.5" x14ac:dyDescent="0.2">
      <c r="A7" s="160"/>
      <c r="B7" s="159" t="s">
        <v>339</v>
      </c>
      <c r="C7" s="159" t="s">
        <v>340</v>
      </c>
      <c r="D7" s="159" t="s">
        <v>340</v>
      </c>
    </row>
    <row r="8" spans="1:6" ht="31.5" x14ac:dyDescent="0.2">
      <c r="A8" s="175" t="s">
        <v>226</v>
      </c>
      <c r="B8" s="177">
        <f>SUM(B9:B11)</f>
        <v>0</v>
      </c>
      <c r="C8" s="177">
        <f>SUM(C9:C11)</f>
        <v>14500</v>
      </c>
      <c r="D8" s="177">
        <f>SUM(D9:D11)</f>
        <v>14500</v>
      </c>
    </row>
    <row r="9" spans="1:6" ht="15.75" x14ac:dyDescent="0.2">
      <c r="A9" s="160" t="s">
        <v>152</v>
      </c>
      <c r="B9" s="18"/>
      <c r="C9" s="176">
        <v>1500</v>
      </c>
      <c r="D9" s="176">
        <f>SUM(B9:C9)</f>
        <v>1500</v>
      </c>
    </row>
    <row r="10" spans="1:6" ht="15.75" x14ac:dyDescent="0.2">
      <c r="A10" s="160" t="s">
        <v>153</v>
      </c>
      <c r="B10" s="18"/>
      <c r="C10" s="176">
        <v>12000</v>
      </c>
      <c r="D10" s="176">
        <f>SUM(B10:C10)</f>
        <v>12000</v>
      </c>
    </row>
    <row r="11" spans="1:6" ht="15.75" x14ac:dyDescent="0.2">
      <c r="A11" s="160" t="s">
        <v>154</v>
      </c>
      <c r="B11" s="18"/>
      <c r="C11" s="176">
        <v>1000</v>
      </c>
      <c r="D11" s="176">
        <f t="shared" ref="D11:D17" si="0">SUM(B11:C11)</f>
        <v>1000</v>
      </c>
    </row>
    <row r="12" spans="1:6" ht="15.75" x14ac:dyDescent="0.2">
      <c r="A12" s="175" t="s">
        <v>227</v>
      </c>
      <c r="B12" s="178">
        <f>SUM(B13:B14)</f>
        <v>0</v>
      </c>
      <c r="C12" s="178">
        <f>SUM(C13:C14)</f>
        <v>9800</v>
      </c>
      <c r="D12" s="178">
        <f>SUM(D13:D14)</f>
        <v>9800</v>
      </c>
    </row>
    <row r="13" spans="1:6" ht="15.75" x14ac:dyDescent="0.2">
      <c r="A13" s="160" t="s">
        <v>155</v>
      </c>
      <c r="B13" s="18"/>
      <c r="C13" s="176">
        <v>9000</v>
      </c>
      <c r="D13" s="176">
        <f t="shared" si="0"/>
        <v>9000</v>
      </c>
    </row>
    <row r="14" spans="1:6" ht="31.5" x14ac:dyDescent="0.2">
      <c r="A14" s="160" t="s">
        <v>156</v>
      </c>
      <c r="B14" s="18"/>
      <c r="C14" s="176">
        <v>800</v>
      </c>
      <c r="D14" s="176">
        <f t="shared" si="0"/>
        <v>800</v>
      </c>
    </row>
    <row r="15" spans="1:6" ht="31.5" x14ac:dyDescent="0.2">
      <c r="A15" s="175" t="s">
        <v>225</v>
      </c>
      <c r="B15" s="161">
        <v>0</v>
      </c>
      <c r="C15" s="18"/>
      <c r="D15" s="161">
        <f t="shared" si="0"/>
        <v>0</v>
      </c>
    </row>
    <row r="16" spans="1:6" ht="15.75" x14ac:dyDescent="0.2">
      <c r="A16" s="175" t="s">
        <v>228</v>
      </c>
      <c r="B16" s="161">
        <f>SUM(B17:B19)</f>
        <v>388</v>
      </c>
      <c r="C16" s="161">
        <f>SUM(C17:C19)</f>
        <v>0</v>
      </c>
      <c r="D16" s="161">
        <f>SUM(D17:D19)</f>
        <v>388</v>
      </c>
    </row>
    <row r="17" spans="1:4" ht="15.75" x14ac:dyDescent="0.2">
      <c r="A17" s="160" t="s">
        <v>157</v>
      </c>
      <c r="B17" s="176">
        <f>SUM(C17:C19)</f>
        <v>0</v>
      </c>
      <c r="C17" s="176"/>
      <c r="D17" s="176">
        <f t="shared" si="0"/>
        <v>0</v>
      </c>
    </row>
    <row r="18" spans="1:4" ht="15.75" x14ac:dyDescent="0.2">
      <c r="A18" s="174" t="s">
        <v>158</v>
      </c>
      <c r="B18" s="49">
        <v>388</v>
      </c>
      <c r="C18" s="49"/>
      <c r="D18" s="49">
        <f>SUM(B18:C18)</f>
        <v>388</v>
      </c>
    </row>
    <row r="19" spans="1:4" ht="15.75" x14ac:dyDescent="0.2">
      <c r="A19" s="174" t="s">
        <v>159</v>
      </c>
      <c r="B19" s="49"/>
      <c r="C19" s="49"/>
      <c r="D19" s="49">
        <f>SUM(B19:C19)</f>
        <v>0</v>
      </c>
    </row>
    <row r="20" spans="1:4" ht="15.75" x14ac:dyDescent="0.2">
      <c r="A20" s="160"/>
      <c r="B20" s="162"/>
      <c r="C20" s="162"/>
      <c r="D20" s="162"/>
    </row>
    <row r="21" spans="1:4" x14ac:dyDescent="0.2">
      <c r="A21" s="76" t="s">
        <v>160</v>
      </c>
      <c r="B21" s="163">
        <f>B8+B12+B16</f>
        <v>388</v>
      </c>
      <c r="C21" s="163">
        <f>C8+C12+C16</f>
        <v>24300</v>
      </c>
      <c r="D21" s="163">
        <f>D8+D12+D16</f>
        <v>24688</v>
      </c>
    </row>
  </sheetData>
  <mergeCells count="4">
    <mergeCell ref="A1:E1"/>
    <mergeCell ref="A2:F2"/>
    <mergeCell ref="A3:F3"/>
    <mergeCell ref="A5:D5"/>
  </mergeCells>
  <phoneticPr fontId="27" type="noConversion"/>
  <printOptions horizontalCentered="1" verticalCentered="1"/>
  <pageMargins left="0" right="0" top="0.19685039370078741" bottom="0.19685039370078741" header="0.11811023622047245" footer="0.11811023622047245"/>
  <pageSetup paperSize="9" scale="86" orientation="landscape" horizontalDpi="4294967295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32"/>
  <sheetViews>
    <sheetView zoomScaleNormal="100" workbookViewId="0">
      <pane xSplit="2" ySplit="1" topLeftCell="C2" activePane="bottomRight" state="frozen"/>
      <selection pane="topRight" activeCell="C1" sqref="C1"/>
      <selection pane="bottomLeft" activeCell="A10" sqref="A10"/>
      <selection pane="bottomRight" activeCell="D22" sqref="D22"/>
    </sheetView>
  </sheetViews>
  <sheetFormatPr defaultColWidth="8.85546875" defaultRowHeight="12.75" x14ac:dyDescent="0.2"/>
  <cols>
    <col min="1" max="1" width="63.42578125" style="1" customWidth="1"/>
    <col min="2" max="2" width="20.7109375" style="1" customWidth="1"/>
    <col min="3" max="3" width="18.140625" style="1" customWidth="1"/>
    <col min="4" max="4" width="16.5703125" style="1" customWidth="1"/>
    <col min="5" max="5" width="16.28515625" style="1" customWidth="1"/>
    <col min="6" max="6" width="19.42578125" style="1" customWidth="1"/>
    <col min="7" max="16384" width="8.85546875" style="1"/>
  </cols>
  <sheetData>
    <row r="2" spans="1:3" ht="15" x14ac:dyDescent="0.25">
      <c r="A2" s="335" t="s">
        <v>359</v>
      </c>
      <c r="B2" s="303"/>
      <c r="C2" s="262"/>
    </row>
    <row r="5" spans="1:3" ht="18.75" x14ac:dyDescent="0.3">
      <c r="A5" s="342" t="s">
        <v>341</v>
      </c>
      <c r="B5" s="343"/>
    </row>
    <row r="6" spans="1:3" ht="15.75" x14ac:dyDescent="0.25">
      <c r="A6" s="344" t="s">
        <v>207</v>
      </c>
      <c r="B6" s="345"/>
      <c r="C6" s="339"/>
    </row>
    <row r="7" spans="1:3" ht="25.5" x14ac:dyDescent="0.2">
      <c r="A7" s="166"/>
      <c r="B7" s="14" t="s">
        <v>264</v>
      </c>
      <c r="C7" s="14" t="s">
        <v>342</v>
      </c>
    </row>
    <row r="8" spans="1:3" ht="15.75" x14ac:dyDescent="0.2">
      <c r="A8" s="80" t="s">
        <v>208</v>
      </c>
      <c r="B8" s="18">
        <v>1400</v>
      </c>
      <c r="C8" s="18">
        <v>1100</v>
      </c>
    </row>
    <row r="9" spans="1:3" ht="15.75" x14ac:dyDescent="0.2">
      <c r="A9" s="167" t="s">
        <v>209</v>
      </c>
      <c r="B9" s="168"/>
      <c r="C9" s="168">
        <v>163</v>
      </c>
    </row>
    <row r="10" spans="1:3" ht="15.75" x14ac:dyDescent="0.2">
      <c r="A10" s="80" t="s">
        <v>210</v>
      </c>
      <c r="B10" s="18">
        <v>200</v>
      </c>
      <c r="C10" s="18">
        <v>473</v>
      </c>
    </row>
    <row r="11" spans="1:3" ht="15.75" x14ac:dyDescent="0.2">
      <c r="A11" s="167" t="s">
        <v>211</v>
      </c>
      <c r="B11" s="18">
        <v>460</v>
      </c>
      <c r="C11" s="18">
        <v>223</v>
      </c>
    </row>
    <row r="12" spans="1:3" ht="15.75" x14ac:dyDescent="0.2">
      <c r="A12" s="167" t="s">
        <v>212</v>
      </c>
      <c r="B12" s="168">
        <v>40</v>
      </c>
      <c r="C12" s="168">
        <v>40</v>
      </c>
    </row>
    <row r="13" spans="1:3" ht="15.75" x14ac:dyDescent="0.2">
      <c r="A13" s="167" t="s">
        <v>213</v>
      </c>
      <c r="B13" s="168"/>
      <c r="C13" s="168"/>
    </row>
    <row r="14" spans="1:3" ht="15.75" x14ac:dyDescent="0.2">
      <c r="A14" s="80" t="s">
        <v>214</v>
      </c>
      <c r="B14" s="168">
        <v>100</v>
      </c>
      <c r="C14" s="168">
        <v>100</v>
      </c>
    </row>
    <row r="15" spans="1:3" ht="15.75" x14ac:dyDescent="0.2">
      <c r="A15" s="76" t="s">
        <v>215</v>
      </c>
      <c r="B15" s="60">
        <f>SUM(B8:B14)</f>
        <v>2200</v>
      </c>
      <c r="C15" s="60">
        <f>SUM(C8:C14)</f>
        <v>2099</v>
      </c>
    </row>
    <row r="16" spans="1:3" x14ac:dyDescent="0.2">
      <c r="A16" s="169"/>
      <c r="B16" s="170"/>
      <c r="C16" s="170"/>
    </row>
    <row r="17" spans="1:3" ht="15.75" x14ac:dyDescent="0.2">
      <c r="A17" s="344" t="s">
        <v>216</v>
      </c>
      <c r="B17" s="346"/>
    </row>
    <row r="18" spans="1:3" ht="15.75" x14ac:dyDescent="0.2">
      <c r="A18" s="171" t="s">
        <v>360</v>
      </c>
      <c r="B18" s="257"/>
      <c r="C18" s="257">
        <v>88</v>
      </c>
    </row>
    <row r="19" spans="1:3" ht="15.75" x14ac:dyDescent="0.2">
      <c r="A19" s="171" t="s">
        <v>361</v>
      </c>
      <c r="B19" s="257"/>
      <c r="C19" s="257">
        <v>3</v>
      </c>
    </row>
    <row r="20" spans="1:3" ht="15.75" x14ac:dyDescent="0.2">
      <c r="A20" s="171" t="s">
        <v>362</v>
      </c>
      <c r="B20" s="257"/>
      <c r="C20" s="257">
        <v>10</v>
      </c>
    </row>
    <row r="21" spans="1:3" ht="15.75" x14ac:dyDescent="0.2">
      <c r="A21" s="171" t="s">
        <v>217</v>
      </c>
      <c r="B21" s="257"/>
      <c r="C21" s="257"/>
    </row>
    <row r="22" spans="1:3" ht="15.75" x14ac:dyDescent="0.2">
      <c r="A22" s="171" t="s">
        <v>218</v>
      </c>
      <c r="B22" s="257"/>
      <c r="C22" s="257"/>
    </row>
    <row r="23" spans="1:3" ht="15.75" x14ac:dyDescent="0.2">
      <c r="A23" s="171" t="s">
        <v>219</v>
      </c>
      <c r="B23" s="257"/>
      <c r="C23" s="257"/>
    </row>
    <row r="24" spans="1:3" ht="15.75" x14ac:dyDescent="0.2">
      <c r="A24" s="171" t="s">
        <v>220</v>
      </c>
      <c r="B24" s="257"/>
      <c r="C24" s="257"/>
    </row>
    <row r="25" spans="1:3" ht="15.75" x14ac:dyDescent="0.2">
      <c r="A25" s="171" t="s">
        <v>221</v>
      </c>
      <c r="B25" s="257"/>
      <c r="C25" s="257"/>
    </row>
    <row r="26" spans="1:3" ht="15.75" x14ac:dyDescent="0.2">
      <c r="A26" s="171" t="s">
        <v>222</v>
      </c>
      <c r="B26" s="257"/>
      <c r="C26" s="257"/>
    </row>
    <row r="27" spans="1:3" ht="15.75" x14ac:dyDescent="0.2">
      <c r="A27" s="172" t="s">
        <v>223</v>
      </c>
      <c r="B27" s="173">
        <f>SUM(B18:B26)</f>
        <v>0</v>
      </c>
      <c r="C27" s="173">
        <f>SUM(C18:C26)</f>
        <v>101</v>
      </c>
    </row>
    <row r="28" spans="1:3" ht="31.5" x14ac:dyDescent="0.2">
      <c r="A28" s="171" t="s">
        <v>343</v>
      </c>
      <c r="B28" s="347"/>
      <c r="C28" s="347">
        <v>1732</v>
      </c>
    </row>
    <row r="29" spans="1:3" ht="15.75" x14ac:dyDescent="0.2">
      <c r="A29" s="171"/>
      <c r="B29" s="347"/>
      <c r="C29" s="347"/>
    </row>
    <row r="30" spans="1:3" ht="15.75" x14ac:dyDescent="0.2">
      <c r="A30" s="340"/>
      <c r="B30" s="341"/>
    </row>
    <row r="31" spans="1:3" ht="15.75" x14ac:dyDescent="0.2">
      <c r="A31" s="172" t="s">
        <v>224</v>
      </c>
      <c r="B31" s="173">
        <v>0</v>
      </c>
      <c r="C31" s="173">
        <v>0</v>
      </c>
    </row>
    <row r="32" spans="1:3" ht="18.75" x14ac:dyDescent="0.3">
      <c r="A32" s="256" t="s">
        <v>344</v>
      </c>
      <c r="B32" s="193">
        <f>B31+B27+B15</f>
        <v>2200</v>
      </c>
      <c r="C32" s="193">
        <f>C31+C27+C15+C28</f>
        <v>3932</v>
      </c>
    </row>
  </sheetData>
  <mergeCells count="7">
    <mergeCell ref="A30:B30"/>
    <mergeCell ref="A2:C2"/>
    <mergeCell ref="A5:B5"/>
    <mergeCell ref="A6:C6"/>
    <mergeCell ref="A17:B17"/>
    <mergeCell ref="B28:B29"/>
    <mergeCell ref="C28:C29"/>
  </mergeCells>
  <phoneticPr fontId="27" type="noConversion"/>
  <printOptions horizontalCentered="1"/>
  <pageMargins left="0" right="0" top="0.19685039370078741" bottom="0.19685039370078741" header="0.11811023622047245" footer="0.11811023622047245"/>
  <pageSetup paperSize="9" scale="57" orientation="portrait" horizontalDpi="4294967295" verticalDpi="0" r:id="rId1"/>
  <headerFooter alignWithMargins="0">
    <oddFooter>&amp;R&amp;P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3"/>
  <sheetViews>
    <sheetView view="pageBreakPreview" zoomScale="60" zoomScaleNormal="100" workbookViewId="0">
      <selection activeCell="N17" sqref="M17:N17"/>
    </sheetView>
  </sheetViews>
  <sheetFormatPr defaultColWidth="8.85546875" defaultRowHeight="12.75" x14ac:dyDescent="0.2"/>
  <cols>
    <col min="1" max="1" width="51" style="1" customWidth="1"/>
    <col min="2" max="2" width="40.7109375" style="1" customWidth="1"/>
    <col min="3" max="3" width="29" style="1" customWidth="1"/>
    <col min="4" max="16384" width="8.85546875" style="1"/>
  </cols>
  <sheetData>
    <row r="2" spans="1:3" ht="15" x14ac:dyDescent="0.25">
      <c r="A2" s="262" t="s">
        <v>365</v>
      </c>
      <c r="B2" s="262"/>
      <c r="C2" s="262"/>
    </row>
    <row r="3" spans="1:3" ht="21" x14ac:dyDescent="0.25">
      <c r="A3" s="348" t="s">
        <v>269</v>
      </c>
      <c r="B3" s="348"/>
      <c r="C3"/>
    </row>
    <row r="4" spans="1:3" ht="18.75" x14ac:dyDescent="0.3">
      <c r="A4" s="342" t="s">
        <v>266</v>
      </c>
      <c r="B4" s="342"/>
      <c r="C4"/>
    </row>
    <row r="5" spans="1:3" ht="15.75" x14ac:dyDescent="0.2">
      <c r="A5" s="166"/>
      <c r="B5" s="234" t="s">
        <v>264</v>
      </c>
      <c r="C5" s="234" t="s">
        <v>345</v>
      </c>
    </row>
    <row r="6" spans="1:3" ht="15.75" x14ac:dyDescent="0.2">
      <c r="A6" s="160" t="s">
        <v>346</v>
      </c>
      <c r="B6" s="18">
        <v>180</v>
      </c>
      <c r="C6" s="18">
        <v>5888</v>
      </c>
    </row>
    <row r="7" spans="1:3" ht="15.75" x14ac:dyDescent="0.2">
      <c r="A7" s="194" t="s">
        <v>267</v>
      </c>
      <c r="B7" s="168">
        <v>37656</v>
      </c>
      <c r="C7" s="168">
        <v>37594</v>
      </c>
    </row>
    <row r="8" spans="1:3" ht="15.75" x14ac:dyDescent="0.2">
      <c r="A8" s="194" t="s">
        <v>364</v>
      </c>
      <c r="B8" s="168"/>
      <c r="C8" s="168">
        <v>889</v>
      </c>
    </row>
    <row r="9" spans="1:3" ht="31.5" x14ac:dyDescent="0.2">
      <c r="A9" s="160" t="s">
        <v>347</v>
      </c>
      <c r="B9" s="18">
        <v>38</v>
      </c>
      <c r="C9" s="18">
        <v>38</v>
      </c>
    </row>
    <row r="10" spans="1:3" ht="15.75" x14ac:dyDescent="0.2">
      <c r="A10" s="194"/>
      <c r="B10" s="18"/>
      <c r="C10" s="18"/>
    </row>
    <row r="11" spans="1:3" ht="18.75" x14ac:dyDescent="0.2">
      <c r="A11" s="63" t="s">
        <v>268</v>
      </c>
      <c r="B11" s="64">
        <f>SUM(B6:B10)</f>
        <v>37874</v>
      </c>
      <c r="C11" s="64">
        <f>SUM(C6:C10)</f>
        <v>44409</v>
      </c>
    </row>
    <row r="12" spans="1:3" ht="18.75" x14ac:dyDescent="0.3">
      <c r="A12" s="195"/>
      <c r="B12" s="195"/>
      <c r="C12"/>
    </row>
    <row r="13" spans="1:3" ht="15" x14ac:dyDescent="0.25">
      <c r="A13" s="262" t="s">
        <v>348</v>
      </c>
      <c r="B13" s="262"/>
      <c r="C13"/>
    </row>
  </sheetData>
  <mergeCells count="4">
    <mergeCell ref="A2:C2"/>
    <mergeCell ref="A3:B3"/>
    <mergeCell ref="A4:B4"/>
    <mergeCell ref="A13:B13"/>
  </mergeCells>
  <phoneticPr fontId="27" type="noConversion"/>
  <pageMargins left="0.75" right="0.75" top="1" bottom="1" header="0.5" footer="0.5"/>
  <pageSetup paperSize="9" scale="71" orientation="portrait" horizontalDpi="4294967295" verticalDpi="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8"/>
  <sheetViews>
    <sheetView workbookViewId="0">
      <selection activeCell="D22" sqref="D22"/>
    </sheetView>
  </sheetViews>
  <sheetFormatPr defaultRowHeight="15" x14ac:dyDescent="0.25"/>
  <cols>
    <col min="1" max="1" width="62.28515625" customWidth="1"/>
    <col min="2" max="2" width="16.28515625" customWidth="1"/>
    <col min="3" max="3" width="17.5703125" customWidth="1"/>
    <col min="4" max="4" width="15.7109375" customWidth="1"/>
  </cols>
  <sheetData>
    <row r="1" spans="1:4" ht="15.75" x14ac:dyDescent="0.25">
      <c r="A1" s="349" t="s">
        <v>351</v>
      </c>
      <c r="B1" s="350"/>
      <c r="C1" s="350"/>
      <c r="D1" s="1"/>
    </row>
    <row r="2" spans="1:4" x14ac:dyDescent="0.25">
      <c r="A2" s="351" t="s">
        <v>314</v>
      </c>
      <c r="B2" s="352"/>
      <c r="C2" s="352"/>
      <c r="D2" s="1"/>
    </row>
    <row r="3" spans="1:4" x14ac:dyDescent="0.25">
      <c r="A3" s="352"/>
      <c r="B3" s="352"/>
      <c r="C3" s="352"/>
      <c r="D3" s="1"/>
    </row>
    <row r="4" spans="1:4" x14ac:dyDescent="0.25">
      <c r="A4" s="352"/>
      <c r="B4" s="352"/>
      <c r="C4" s="352"/>
      <c r="D4" s="1"/>
    </row>
    <row r="5" spans="1:4" ht="19.5" thickBot="1" x14ac:dyDescent="0.35">
      <c r="A5" s="134" t="s">
        <v>313</v>
      </c>
      <c r="B5" s="1"/>
      <c r="C5" s="1"/>
      <c r="D5" s="1"/>
    </row>
    <row r="6" spans="1:4" ht="32.25" thickBot="1" x14ac:dyDescent="0.3">
      <c r="A6" s="353" t="s">
        <v>104</v>
      </c>
      <c r="B6" s="221" t="s">
        <v>105</v>
      </c>
      <c r="C6" s="221" t="s">
        <v>326</v>
      </c>
      <c r="D6" s="1"/>
    </row>
    <row r="7" spans="1:4" ht="15.75" thickBot="1" x14ac:dyDescent="0.3">
      <c r="A7" s="354"/>
      <c r="B7" s="222" t="s">
        <v>106</v>
      </c>
      <c r="C7" s="228"/>
      <c r="D7" s="1"/>
    </row>
    <row r="8" spans="1:4" ht="15.75" thickBot="1" x14ac:dyDescent="0.3">
      <c r="A8" s="135" t="s">
        <v>107</v>
      </c>
      <c r="B8" s="223">
        <v>24000</v>
      </c>
      <c r="C8" s="140">
        <v>24000</v>
      </c>
      <c r="D8" s="1"/>
    </row>
    <row r="9" spans="1:4" ht="15.75" thickBot="1" x14ac:dyDescent="0.3">
      <c r="A9" s="135" t="s">
        <v>108</v>
      </c>
      <c r="B9" s="223">
        <v>1500</v>
      </c>
      <c r="C9" s="140">
        <v>1000</v>
      </c>
      <c r="D9" s="1"/>
    </row>
    <row r="10" spans="1:4" ht="15.75" thickBot="1" x14ac:dyDescent="0.3">
      <c r="A10" s="135" t="s">
        <v>109</v>
      </c>
      <c r="B10" s="223">
        <v>0</v>
      </c>
      <c r="C10" s="140">
        <v>0</v>
      </c>
      <c r="D10" s="1"/>
    </row>
    <row r="11" spans="1:4" ht="15.75" thickBot="1" x14ac:dyDescent="0.3">
      <c r="A11" s="135" t="s">
        <v>110</v>
      </c>
      <c r="B11" s="223">
        <v>500</v>
      </c>
      <c r="C11" s="140">
        <v>500</v>
      </c>
      <c r="D11" s="1"/>
    </row>
    <row r="12" spans="1:4" ht="15.75" thickBot="1" x14ac:dyDescent="0.3">
      <c r="A12" s="135" t="s">
        <v>25</v>
      </c>
      <c r="B12" s="223">
        <v>5000</v>
      </c>
      <c r="C12" s="140">
        <v>1000</v>
      </c>
      <c r="D12" s="1"/>
    </row>
    <row r="13" spans="1:4" ht="15.75" thickBot="1" x14ac:dyDescent="0.3">
      <c r="A13" s="135" t="s">
        <v>111</v>
      </c>
      <c r="B13" s="223">
        <v>0</v>
      </c>
      <c r="C13" s="140">
        <v>0</v>
      </c>
      <c r="D13" s="1"/>
    </row>
    <row r="14" spans="1:4" ht="15.75" thickBot="1" x14ac:dyDescent="0.3">
      <c r="A14" s="135" t="s">
        <v>112</v>
      </c>
      <c r="B14" s="223">
        <v>0</v>
      </c>
      <c r="C14" s="140">
        <v>0</v>
      </c>
      <c r="D14" s="1"/>
    </row>
    <row r="15" spans="1:4" ht="15.75" thickBot="1" x14ac:dyDescent="0.3">
      <c r="A15" s="137" t="s">
        <v>113</v>
      </c>
      <c r="B15" s="224">
        <f>SUM(B8:B14)</f>
        <v>31000</v>
      </c>
      <c r="C15" s="229">
        <v>26500</v>
      </c>
      <c r="D15" s="1"/>
    </row>
    <row r="16" spans="1:4" ht="15.75" thickBot="1" x14ac:dyDescent="0.3">
      <c r="A16" s="135" t="s">
        <v>317</v>
      </c>
      <c r="B16" s="223">
        <v>25418</v>
      </c>
      <c r="C16" s="140">
        <v>25376</v>
      </c>
      <c r="D16" s="1"/>
    </row>
    <row r="17" spans="1:4" ht="15.75" thickBot="1" x14ac:dyDescent="0.3">
      <c r="A17" s="135" t="s">
        <v>114</v>
      </c>
      <c r="B17" s="223">
        <v>0</v>
      </c>
      <c r="C17" s="140"/>
      <c r="D17" s="1"/>
    </row>
    <row r="18" spans="1:4" ht="15.75" thickBot="1" x14ac:dyDescent="0.3">
      <c r="A18" s="135" t="s">
        <v>115</v>
      </c>
      <c r="B18" s="223">
        <v>0</v>
      </c>
      <c r="C18" s="140"/>
      <c r="D18" s="1"/>
    </row>
    <row r="19" spans="1:4" ht="15.75" thickBot="1" x14ac:dyDescent="0.3">
      <c r="A19" s="135" t="s">
        <v>116</v>
      </c>
      <c r="B19" s="223">
        <v>0</v>
      </c>
      <c r="C19" s="140"/>
      <c r="D19" s="1"/>
    </row>
    <row r="20" spans="1:4" ht="15.75" thickBot="1" x14ac:dyDescent="0.3">
      <c r="A20" s="135" t="s">
        <v>117</v>
      </c>
      <c r="B20" s="223">
        <v>0</v>
      </c>
      <c r="C20" s="140"/>
      <c r="D20" s="1"/>
    </row>
    <row r="21" spans="1:4" ht="26.25" thickBot="1" x14ac:dyDescent="0.3">
      <c r="A21" s="135" t="s">
        <v>118</v>
      </c>
      <c r="B21" s="223">
        <v>0</v>
      </c>
      <c r="C21" s="140"/>
      <c r="D21" s="1"/>
    </row>
    <row r="22" spans="1:4" ht="26.25" thickBot="1" x14ac:dyDescent="0.3">
      <c r="A22" s="135" t="s">
        <v>119</v>
      </c>
      <c r="B22" s="223">
        <v>0</v>
      </c>
      <c r="C22" s="140"/>
      <c r="D22" s="1"/>
    </row>
    <row r="23" spans="1:4" ht="15.75" thickBot="1" x14ac:dyDescent="0.3">
      <c r="A23" s="137" t="s">
        <v>318</v>
      </c>
      <c r="B23" s="224">
        <f>SUM(B16:B22)</f>
        <v>25418</v>
      </c>
      <c r="C23" s="229">
        <v>25376</v>
      </c>
      <c r="D23" s="1"/>
    </row>
    <row r="24" spans="1:4" x14ac:dyDescent="0.25">
      <c r="A24" s="139"/>
      <c r="B24" s="1"/>
      <c r="C24" s="1"/>
      <c r="D24" s="1"/>
    </row>
    <row r="25" spans="1:4" ht="19.5" thickBot="1" x14ac:dyDescent="0.35">
      <c r="A25" s="134" t="s">
        <v>121</v>
      </c>
      <c r="B25" s="1"/>
      <c r="C25" s="1"/>
      <c r="D25" s="1"/>
    </row>
    <row r="26" spans="1:4" ht="16.5" thickBot="1" x14ac:dyDescent="0.3">
      <c r="A26" s="353" t="s">
        <v>104</v>
      </c>
      <c r="B26" s="251" t="s">
        <v>352</v>
      </c>
      <c r="C26" s="251" t="s">
        <v>353</v>
      </c>
      <c r="D26" s="230" t="s">
        <v>354</v>
      </c>
    </row>
    <row r="27" spans="1:4" ht="16.5" thickBot="1" x14ac:dyDescent="0.3">
      <c r="A27" s="354"/>
      <c r="B27" s="355" t="s">
        <v>122</v>
      </c>
      <c r="C27" s="356"/>
      <c r="D27" s="1"/>
    </row>
    <row r="28" spans="1:4" ht="15.75" thickBot="1" x14ac:dyDescent="0.3">
      <c r="A28" s="135" t="s">
        <v>107</v>
      </c>
      <c r="B28" s="140">
        <v>21000</v>
      </c>
      <c r="C28" s="140">
        <v>22000</v>
      </c>
      <c r="D28" s="231">
        <v>23000</v>
      </c>
    </row>
    <row r="29" spans="1:4" ht="15.75" thickBot="1" x14ac:dyDescent="0.3">
      <c r="A29" s="135" t="s">
        <v>109</v>
      </c>
      <c r="B29" s="136">
        <v>0</v>
      </c>
      <c r="C29" s="136">
        <v>0</v>
      </c>
      <c r="D29" s="231">
        <v>0</v>
      </c>
    </row>
    <row r="30" spans="1:4" ht="15.75" thickBot="1" x14ac:dyDescent="0.3">
      <c r="A30" s="135" t="s">
        <v>110</v>
      </c>
      <c r="B30" s="136">
        <v>500</v>
      </c>
      <c r="C30" s="136">
        <v>500</v>
      </c>
      <c r="D30" s="231">
        <v>500</v>
      </c>
    </row>
    <row r="31" spans="1:4" ht="15.75" thickBot="1" x14ac:dyDescent="0.3">
      <c r="A31" s="135" t="s">
        <v>25</v>
      </c>
      <c r="B31" s="136">
        <v>5000</v>
      </c>
      <c r="C31" s="136">
        <v>5500</v>
      </c>
      <c r="D31" s="231">
        <v>6000</v>
      </c>
    </row>
    <row r="32" spans="1:4" ht="15.75" thickBot="1" x14ac:dyDescent="0.3">
      <c r="A32" s="135" t="s">
        <v>111</v>
      </c>
      <c r="B32" s="136">
        <v>0</v>
      </c>
      <c r="C32" s="136">
        <v>0</v>
      </c>
      <c r="D32" s="231">
        <v>0</v>
      </c>
    </row>
    <row r="33" spans="1:4" ht="15.75" thickBot="1" x14ac:dyDescent="0.3">
      <c r="A33" s="135" t="s">
        <v>112</v>
      </c>
      <c r="B33" s="136">
        <v>0</v>
      </c>
      <c r="C33" s="136">
        <v>0</v>
      </c>
      <c r="D33" s="231">
        <v>0</v>
      </c>
    </row>
    <row r="34" spans="1:4" ht="15.75" thickBot="1" x14ac:dyDescent="0.3">
      <c r="A34" s="137" t="s">
        <v>113</v>
      </c>
      <c r="B34" s="138">
        <f>SUM(B28:B33)</f>
        <v>26500</v>
      </c>
      <c r="C34" s="138">
        <f>SUM(C28:C33)</f>
        <v>28000</v>
      </c>
      <c r="D34" s="232">
        <v>29500</v>
      </c>
    </row>
    <row r="35" spans="1:4" ht="15.75" thickBot="1" x14ac:dyDescent="0.3">
      <c r="A35" s="135" t="s">
        <v>312</v>
      </c>
      <c r="B35" s="136">
        <v>10275</v>
      </c>
      <c r="C35" s="136">
        <v>9673</v>
      </c>
      <c r="D35" s="231">
        <v>9029</v>
      </c>
    </row>
    <row r="36" spans="1:4" ht="15.75" thickBot="1" x14ac:dyDescent="0.3">
      <c r="A36" s="135" t="s">
        <v>327</v>
      </c>
      <c r="B36" s="136">
        <v>8473</v>
      </c>
      <c r="C36" s="136">
        <v>8473</v>
      </c>
      <c r="D36" s="231">
        <v>8430</v>
      </c>
    </row>
    <row r="37" spans="1:4" ht="15.75" thickBot="1" x14ac:dyDescent="0.3">
      <c r="A37" s="135" t="s">
        <v>114</v>
      </c>
      <c r="B37" s="136">
        <v>0</v>
      </c>
      <c r="C37" s="136">
        <v>0</v>
      </c>
      <c r="D37" s="231">
        <v>0</v>
      </c>
    </row>
    <row r="38" spans="1:4" ht="15.75" thickBot="1" x14ac:dyDescent="0.3">
      <c r="A38" s="135" t="s">
        <v>115</v>
      </c>
      <c r="B38" s="136">
        <v>0</v>
      </c>
      <c r="C38" s="136">
        <v>0</v>
      </c>
      <c r="D38" s="231">
        <v>0</v>
      </c>
    </row>
    <row r="39" spans="1:4" ht="15.75" thickBot="1" x14ac:dyDescent="0.3">
      <c r="A39" s="135" t="s">
        <v>116</v>
      </c>
      <c r="B39" s="136">
        <v>0</v>
      </c>
      <c r="C39" s="136">
        <v>0</v>
      </c>
      <c r="D39" s="231">
        <v>0</v>
      </c>
    </row>
    <row r="40" spans="1:4" ht="15.75" thickBot="1" x14ac:dyDescent="0.3">
      <c r="A40" s="135" t="s">
        <v>117</v>
      </c>
      <c r="B40" s="136">
        <v>0</v>
      </c>
      <c r="C40" s="136">
        <v>0</v>
      </c>
      <c r="D40" s="231">
        <v>0</v>
      </c>
    </row>
    <row r="41" spans="1:4" ht="26.25" thickBot="1" x14ac:dyDescent="0.3">
      <c r="A41" s="135" t="s">
        <v>118</v>
      </c>
      <c r="B41" s="136">
        <v>0</v>
      </c>
      <c r="C41" s="136">
        <v>0</v>
      </c>
      <c r="D41" s="231">
        <v>0</v>
      </c>
    </row>
    <row r="42" spans="1:4" ht="26.25" thickBot="1" x14ac:dyDescent="0.3">
      <c r="A42" s="135" t="s">
        <v>119</v>
      </c>
      <c r="B42" s="136">
        <v>0</v>
      </c>
      <c r="C42" s="136">
        <v>0</v>
      </c>
      <c r="D42" s="231">
        <v>0</v>
      </c>
    </row>
    <row r="43" spans="1:4" ht="26.25" thickBot="1" x14ac:dyDescent="0.3">
      <c r="A43" s="137" t="s">
        <v>120</v>
      </c>
      <c r="B43" s="138">
        <v>10275</v>
      </c>
      <c r="C43" s="138">
        <v>9673</v>
      </c>
      <c r="D43" s="232">
        <v>9029</v>
      </c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</sheetData>
  <mergeCells count="5">
    <mergeCell ref="A1:C1"/>
    <mergeCell ref="A2:C4"/>
    <mergeCell ref="A6:A7"/>
    <mergeCell ref="A26:A27"/>
    <mergeCell ref="B27:C2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workbookViewId="0">
      <selection activeCell="F3" sqref="F3"/>
    </sheetView>
  </sheetViews>
  <sheetFormatPr defaultRowHeight="15" x14ac:dyDescent="0.25"/>
  <cols>
    <col min="1" max="1" width="16.140625" customWidth="1"/>
    <col min="2" max="2" width="24.85546875" customWidth="1"/>
    <col min="3" max="12" width="15.7109375" customWidth="1"/>
  </cols>
  <sheetData>
    <row r="1" spans="1:12" x14ac:dyDescent="0.25">
      <c r="A1" s="357" t="s">
        <v>363</v>
      </c>
      <c r="B1" s="262"/>
      <c r="C1" s="262"/>
      <c r="D1" s="262"/>
      <c r="E1" s="262"/>
      <c r="F1" s="262"/>
      <c r="G1" s="262"/>
      <c r="H1" s="262"/>
    </row>
    <row r="2" spans="1:12" x14ac:dyDescent="0.25">
      <c r="A2" s="358" t="s">
        <v>270</v>
      </c>
      <c r="B2" s="262"/>
      <c r="C2" s="262"/>
      <c r="D2" s="262"/>
      <c r="E2" s="262"/>
    </row>
    <row r="4" spans="1:12" ht="15.75" thickBot="1" x14ac:dyDescent="0.3"/>
    <row r="5" spans="1:12" ht="23.25" thickBot="1" x14ac:dyDescent="0.3">
      <c r="A5" s="196" t="s">
        <v>271</v>
      </c>
      <c r="B5" s="359" t="s">
        <v>272</v>
      </c>
      <c r="C5" s="361" t="s">
        <v>273</v>
      </c>
      <c r="D5" s="362"/>
      <c r="E5" s="361" t="s">
        <v>274</v>
      </c>
      <c r="F5" s="362"/>
      <c r="G5" s="361" t="s">
        <v>275</v>
      </c>
      <c r="H5" s="362"/>
      <c r="I5" s="361" t="s">
        <v>276</v>
      </c>
      <c r="J5" s="366"/>
      <c r="K5" s="367" t="s">
        <v>309</v>
      </c>
      <c r="L5" s="362"/>
    </row>
    <row r="6" spans="1:12" ht="95.25" thickBot="1" x14ac:dyDescent="0.3">
      <c r="A6" s="213" t="s">
        <v>277</v>
      </c>
      <c r="B6" s="360"/>
      <c r="C6" s="214" t="s">
        <v>310</v>
      </c>
      <c r="D6" s="214" t="s">
        <v>311</v>
      </c>
      <c r="E6" s="214" t="s">
        <v>310</v>
      </c>
      <c r="F6" s="214" t="s">
        <v>311</v>
      </c>
      <c r="G6" s="214" t="s">
        <v>310</v>
      </c>
      <c r="H6" s="214" t="s">
        <v>311</v>
      </c>
      <c r="I6" s="214" t="s">
        <v>310</v>
      </c>
      <c r="J6" s="215" t="s">
        <v>311</v>
      </c>
      <c r="K6" s="217" t="s">
        <v>310</v>
      </c>
      <c r="L6" s="214" t="s">
        <v>311</v>
      </c>
    </row>
    <row r="7" spans="1:12" ht="52.5" thickTop="1" thickBot="1" x14ac:dyDescent="0.3">
      <c r="A7" s="211" t="s">
        <v>278</v>
      </c>
      <c r="B7" s="212" t="s">
        <v>279</v>
      </c>
      <c r="C7" s="197">
        <v>8473</v>
      </c>
      <c r="D7" s="197">
        <v>1802</v>
      </c>
      <c r="E7" s="197">
        <v>8473</v>
      </c>
      <c r="F7" s="197">
        <v>1200</v>
      </c>
      <c r="G7" s="197">
        <v>8430</v>
      </c>
      <c r="H7" s="197">
        <v>599</v>
      </c>
      <c r="I7" s="197"/>
      <c r="J7" s="216"/>
      <c r="K7" s="219">
        <f>C7+E7+G7+I7</f>
        <v>25376</v>
      </c>
      <c r="L7" s="220">
        <f>D7+F7+H7+J7</f>
        <v>3601</v>
      </c>
    </row>
    <row r="8" spans="1:12" ht="16.5" thickBot="1" x14ac:dyDescent="0.3">
      <c r="A8" s="198"/>
      <c r="B8" s="199"/>
      <c r="C8" s="197"/>
      <c r="D8" s="197"/>
      <c r="E8" s="197"/>
      <c r="F8" s="197"/>
      <c r="G8" s="197"/>
      <c r="H8" s="197"/>
      <c r="I8" s="197"/>
      <c r="J8" s="216"/>
      <c r="K8" s="218">
        <f>C8+E8+G8+I8</f>
        <v>0</v>
      </c>
      <c r="L8" s="197">
        <f>D8+F8+H8+J8</f>
        <v>0</v>
      </c>
    </row>
    <row r="9" spans="1:12" ht="16.5" thickBot="1" x14ac:dyDescent="0.3">
      <c r="A9" s="368" t="s">
        <v>280</v>
      </c>
      <c r="B9" s="369"/>
      <c r="C9" s="197">
        <f>SUM(C7:C8)</f>
        <v>8473</v>
      </c>
      <c r="D9" s="197">
        <f>SUM(D7:D8)</f>
        <v>1802</v>
      </c>
      <c r="E9" s="197">
        <f>SUM(E7:E8)</f>
        <v>8473</v>
      </c>
      <c r="F9" s="197">
        <v>1200</v>
      </c>
      <c r="G9" s="197">
        <f>SUM(G7:G8)</f>
        <v>8430</v>
      </c>
      <c r="H9" s="197">
        <v>599</v>
      </c>
      <c r="I9" s="197">
        <f>SUM(I7:I8)</f>
        <v>0</v>
      </c>
      <c r="J9" s="216">
        <f>SUM(J7:J8)</f>
        <v>0</v>
      </c>
      <c r="K9" s="218">
        <f>SUM(K7:K8)</f>
        <v>25376</v>
      </c>
      <c r="L9" s="197">
        <f>SUM(L7:L8)</f>
        <v>3601</v>
      </c>
    </row>
    <row r="10" spans="1:12" ht="15.75" thickBot="1" x14ac:dyDescent="0.3">
      <c r="A10" s="370"/>
      <c r="B10" s="371"/>
      <c r="C10" s="372">
        <f>C9+D9</f>
        <v>10275</v>
      </c>
      <c r="D10" s="373"/>
      <c r="E10" s="372">
        <f>E9+F9</f>
        <v>9673</v>
      </c>
      <c r="F10" s="373"/>
      <c r="G10" s="372">
        <f>G9+H9</f>
        <v>9029</v>
      </c>
      <c r="H10" s="373"/>
      <c r="I10" s="372">
        <f>I9+J9</f>
        <v>0</v>
      </c>
      <c r="J10" s="374"/>
      <c r="K10" s="375">
        <f>K9+L9</f>
        <v>28977</v>
      </c>
      <c r="L10" s="373"/>
    </row>
    <row r="11" spans="1:12" ht="19.5" thickBot="1" x14ac:dyDescent="0.3">
      <c r="A11" s="363" t="s">
        <v>281</v>
      </c>
      <c r="B11" s="364"/>
      <c r="C11" s="364"/>
      <c r="D11" s="364"/>
      <c r="E11" s="364"/>
      <c r="F11" s="364"/>
      <c r="G11" s="364"/>
      <c r="H11" s="364"/>
      <c r="I11" s="364"/>
      <c r="J11" s="364"/>
      <c r="K11" s="364"/>
      <c r="L11" s="365"/>
    </row>
    <row r="12" spans="1:12" ht="15.75" thickBot="1" x14ac:dyDescent="0.3">
      <c r="A12" s="200"/>
      <c r="B12" s="201"/>
      <c r="C12" s="201"/>
      <c r="D12" s="201"/>
      <c r="E12" s="201"/>
      <c r="F12" s="201"/>
      <c r="G12" s="201"/>
      <c r="H12" s="201"/>
      <c r="I12" s="201"/>
      <c r="J12" s="201"/>
      <c r="K12" s="201"/>
      <c r="L12" s="201"/>
    </row>
    <row r="13" spans="1:12" ht="16.5" thickBot="1" x14ac:dyDescent="0.3">
      <c r="A13" s="200"/>
      <c r="B13" s="201"/>
      <c r="C13" s="202" t="s">
        <v>282</v>
      </c>
      <c r="D13" s="202" t="s">
        <v>283</v>
      </c>
      <c r="E13" s="202" t="s">
        <v>282</v>
      </c>
      <c r="F13" s="202" t="s">
        <v>283</v>
      </c>
      <c r="G13" s="202" t="s">
        <v>282</v>
      </c>
      <c r="H13" s="202" t="s">
        <v>283</v>
      </c>
      <c r="I13" s="202" t="s">
        <v>282</v>
      </c>
      <c r="J13" s="202" t="s">
        <v>283</v>
      </c>
      <c r="K13" s="202" t="s">
        <v>282</v>
      </c>
      <c r="L13" s="202" t="s">
        <v>283</v>
      </c>
    </row>
    <row r="14" spans="1:12" ht="23.25" thickBot="1" x14ac:dyDescent="0.3">
      <c r="A14" s="203" t="s">
        <v>132</v>
      </c>
      <c r="B14" s="204" t="s">
        <v>284</v>
      </c>
      <c r="C14" s="205"/>
      <c r="D14" s="205"/>
      <c r="E14" s="205">
        <v>350</v>
      </c>
      <c r="F14" s="205">
        <v>6651</v>
      </c>
      <c r="G14" s="205">
        <v>370</v>
      </c>
      <c r="H14" s="205">
        <v>6983</v>
      </c>
      <c r="I14" s="205">
        <v>400</v>
      </c>
      <c r="J14" s="205">
        <v>7332</v>
      </c>
      <c r="K14" s="205">
        <v>420</v>
      </c>
      <c r="L14" s="205">
        <v>7691</v>
      </c>
    </row>
    <row r="15" spans="1:12" ht="23.25" thickBot="1" x14ac:dyDescent="0.3">
      <c r="A15" s="203" t="s">
        <v>135</v>
      </c>
      <c r="B15" s="204" t="s">
        <v>285</v>
      </c>
      <c r="C15" s="205">
        <v>0</v>
      </c>
      <c r="D15" s="205">
        <v>350</v>
      </c>
      <c r="E15" s="205">
        <v>0</v>
      </c>
      <c r="F15" s="205">
        <v>368</v>
      </c>
      <c r="G15" s="205">
        <v>0</v>
      </c>
      <c r="H15" s="205">
        <v>390</v>
      </c>
      <c r="I15" s="205">
        <v>0</v>
      </c>
      <c r="J15" s="205">
        <v>410</v>
      </c>
      <c r="K15" s="205">
        <v>0</v>
      </c>
      <c r="L15" s="205">
        <v>440</v>
      </c>
    </row>
    <row r="16" spans="1:12" ht="34.5" thickBot="1" x14ac:dyDescent="0.3">
      <c r="A16" s="203" t="s">
        <v>286</v>
      </c>
      <c r="B16" s="204" t="s">
        <v>287</v>
      </c>
      <c r="C16" s="205"/>
      <c r="D16" s="205">
        <v>0</v>
      </c>
      <c r="E16" s="205"/>
      <c r="F16" s="205">
        <v>0</v>
      </c>
      <c r="G16" s="205"/>
      <c r="H16" s="205">
        <v>0</v>
      </c>
      <c r="I16" s="205"/>
      <c r="J16" s="205">
        <v>0</v>
      </c>
      <c r="K16" s="205"/>
      <c r="L16" s="205"/>
    </row>
    <row r="17" spans="1:12" ht="34.5" thickBot="1" x14ac:dyDescent="0.3">
      <c r="A17" s="203" t="s">
        <v>229</v>
      </c>
      <c r="B17" s="204" t="s">
        <v>288</v>
      </c>
      <c r="C17" s="205">
        <v>0</v>
      </c>
      <c r="D17" s="205">
        <v>35</v>
      </c>
      <c r="E17" s="205">
        <v>0</v>
      </c>
      <c r="F17" s="205">
        <v>40</v>
      </c>
      <c r="G17" s="205"/>
      <c r="H17" s="205"/>
      <c r="I17" s="205"/>
      <c r="J17" s="205"/>
      <c r="K17" s="205"/>
      <c r="L17" s="205"/>
    </row>
    <row r="18" spans="1:12" ht="23.25" thickBot="1" x14ac:dyDescent="0.3">
      <c r="A18" s="203" t="s">
        <v>289</v>
      </c>
      <c r="B18" s="204" t="s">
        <v>290</v>
      </c>
      <c r="C18" s="205">
        <v>0</v>
      </c>
      <c r="D18" s="205">
        <v>130</v>
      </c>
      <c r="E18" s="205">
        <v>0</v>
      </c>
      <c r="F18" s="205">
        <v>145</v>
      </c>
      <c r="G18" s="205">
        <v>0</v>
      </c>
      <c r="H18" s="205">
        <v>155</v>
      </c>
      <c r="I18" s="205"/>
      <c r="J18" s="205"/>
      <c r="K18" s="205"/>
      <c r="L18" s="205"/>
    </row>
    <row r="19" spans="1:12" ht="16.5" thickBot="1" x14ac:dyDescent="0.3">
      <c r="A19" s="200"/>
      <c r="B19" s="201"/>
      <c r="C19" s="205"/>
      <c r="D19" s="205"/>
      <c r="E19" s="205"/>
      <c r="F19" s="205"/>
      <c r="G19" s="205"/>
      <c r="H19" s="205"/>
      <c r="I19" s="205"/>
      <c r="J19" s="205"/>
      <c r="K19" s="205"/>
      <c r="L19" s="205"/>
    </row>
  </sheetData>
  <mergeCells count="15">
    <mergeCell ref="A11:L11"/>
    <mergeCell ref="I5:J5"/>
    <mergeCell ref="K5:L5"/>
    <mergeCell ref="A9:B10"/>
    <mergeCell ref="C10:D10"/>
    <mergeCell ref="E10:F10"/>
    <mergeCell ref="G10:H10"/>
    <mergeCell ref="I10:J10"/>
    <mergeCell ref="K10:L10"/>
    <mergeCell ref="A1:H1"/>
    <mergeCell ref="A2:E2"/>
    <mergeCell ref="B5:B6"/>
    <mergeCell ref="C5:D5"/>
    <mergeCell ref="E5:F5"/>
    <mergeCell ref="G5:H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11</vt:i4>
      </vt:variant>
      <vt:variant>
        <vt:lpstr>Névvel ellátott tartományok</vt:lpstr>
      </vt:variant>
      <vt:variant>
        <vt:i4>4</vt:i4>
      </vt:variant>
    </vt:vector>
  </HeadingPairs>
  <TitlesOfParts>
    <vt:vector size="15" baseType="lpstr">
      <vt:lpstr>1. Ktgv.mérlege</vt:lpstr>
      <vt:lpstr>2. Ktgv.egys.</vt:lpstr>
      <vt:lpstr>3. Önk.ktg várh. bevételek</vt:lpstr>
      <vt:lpstr>4. Létszám keretek </vt:lpstr>
      <vt:lpstr>5. Ell. pénzbeli juttatásai</vt:lpstr>
      <vt:lpstr>6. Önk. ált. nyújtott tám.</vt:lpstr>
      <vt:lpstr>8. Beruházások feladatonként </vt:lpstr>
      <vt:lpstr>9. Adsságszolg. várható bevétel</vt:lpstr>
      <vt:lpstr>10. Többéves kih-al jró dönt.</vt:lpstr>
      <vt:lpstr>11.Uniós tám pr.</vt:lpstr>
      <vt:lpstr>12. Közvetett támogatások</vt:lpstr>
      <vt:lpstr>'1. Ktgv.mérlege'!Nyomtatási_terület</vt:lpstr>
      <vt:lpstr>'11.Uniós tám pr.'!Nyomtatási_terület</vt:lpstr>
      <vt:lpstr>'12. Közvetett támogatások'!Nyomtatási_terület</vt:lpstr>
      <vt:lpstr>'2. Ktgv.egys.'!Nyomtatási_terület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2014-02-27T08:23:25Z</cp:lastPrinted>
  <dcterms:created xsi:type="dcterms:W3CDTF">2006-09-16T00:00:00Z</dcterms:created>
  <dcterms:modified xsi:type="dcterms:W3CDTF">2014-11-05T08:16:58Z</dcterms:modified>
</cp:coreProperties>
</file>