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9.melléklet" sheetId="1" r:id="rId1"/>
  </sheets>
  <calcPr calcId="145621"/>
</workbook>
</file>

<file path=xl/calcChain.xml><?xml version="1.0" encoding="utf-8"?>
<calcChain xmlns="http://schemas.openxmlformats.org/spreadsheetml/2006/main">
  <c r="G13" i="1" l="1"/>
  <c r="G6" i="1" s="1"/>
  <c r="H13" i="1"/>
  <c r="I13" i="1"/>
  <c r="J13" i="1"/>
  <c r="D6" i="1"/>
  <c r="E6" i="1"/>
  <c r="F6" i="1"/>
  <c r="C6" i="1"/>
  <c r="D8" i="1"/>
  <c r="E8" i="1"/>
  <c r="F8" i="1"/>
  <c r="G8" i="1"/>
  <c r="H8" i="1"/>
  <c r="I8" i="1"/>
  <c r="J8" i="1"/>
  <c r="E13" i="1"/>
  <c r="F13" i="1"/>
  <c r="I9" i="1" l="1"/>
  <c r="C8" i="1" l="1"/>
  <c r="J20" i="1"/>
  <c r="J21" i="1"/>
  <c r="J22" i="1"/>
  <c r="J23" i="1"/>
  <c r="J19" i="1"/>
  <c r="I23" i="1"/>
  <c r="I19" i="1"/>
  <c r="H6" i="1"/>
  <c r="J7" i="1"/>
  <c r="J14" i="1"/>
  <c r="J15" i="1"/>
  <c r="J16" i="1"/>
  <c r="I10" i="1"/>
  <c r="I12" i="1"/>
  <c r="I14" i="1"/>
  <c r="I15" i="1"/>
  <c r="I16" i="1"/>
  <c r="I6" i="1" s="1"/>
  <c r="I22" i="1"/>
  <c r="I21" i="1"/>
  <c r="I7" i="1"/>
  <c r="I20" i="1"/>
  <c r="I11" i="1" l="1"/>
  <c r="J11" i="1"/>
  <c r="J12" i="1"/>
  <c r="C13" i="1"/>
  <c r="D13" i="1"/>
  <c r="J6" i="1" s="1"/>
  <c r="H24" i="1"/>
  <c r="G24" i="1"/>
  <c r="F24" i="1"/>
  <c r="E24" i="1"/>
  <c r="D24" i="1"/>
  <c r="C24" i="1"/>
  <c r="J24" i="1"/>
  <c r="I24" i="1"/>
  <c r="J10" i="1" l="1"/>
  <c r="J9" i="1" l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<sst xmlns="http://schemas.openxmlformats.org/spreadsheetml/2006/main" count="52" uniqueCount="46">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</sst>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3" fontId="1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L23" sqref="L23"/>
    </sheetView>
  </sheetViews>
  <sheetFormatPr defaultRowHeight="11.25" x14ac:dyDescent="0.2"/>
  <cols>
    <col min="1" max="1" width="4.28515625" style="1" customWidth="1"/>
    <col min="2" max="2" width="33.140625" style="2" customWidth="1"/>
    <col min="3" max="4" width="11.7109375" style="3" customWidth="1"/>
    <col min="5" max="6" width="12.5703125" style="3" customWidth="1"/>
    <col min="7" max="7" width="10.7109375" style="3" customWidth="1"/>
    <col min="8" max="8" width="9.85546875" style="3" customWidth="1"/>
    <col min="9" max="9" width="12.5703125" style="3" customWidth="1"/>
    <col min="10" max="10" width="12.85546875" style="3" customWidth="1"/>
    <col min="11" max="16384" width="9.140625" style="2"/>
  </cols>
  <sheetData>
    <row r="1" spans="1:10" ht="12.75" x14ac:dyDescent="0.2">
      <c r="J1" s="8" t="s">
        <v>45</v>
      </c>
    </row>
    <row r="2" spans="1:10" s="4" customFormat="1" ht="14.25" x14ac:dyDescent="0.15">
      <c r="A2" s="42"/>
      <c r="B2" s="43" t="s">
        <v>0</v>
      </c>
      <c r="C2" s="46" t="s">
        <v>1</v>
      </c>
      <c r="D2" s="47"/>
      <c r="E2" s="47"/>
      <c r="F2" s="48"/>
      <c r="G2" s="49" t="s">
        <v>2</v>
      </c>
      <c r="H2" s="50"/>
      <c r="I2" s="49" t="s">
        <v>3</v>
      </c>
      <c r="J2" s="53"/>
    </row>
    <row r="3" spans="1:10" s="5" customFormat="1" ht="14.25" x14ac:dyDescent="0.2">
      <c r="A3" s="42"/>
      <c r="B3" s="44"/>
      <c r="C3" s="56" t="s">
        <v>4</v>
      </c>
      <c r="D3" s="57"/>
      <c r="E3" s="58" t="s">
        <v>5</v>
      </c>
      <c r="F3" s="59"/>
      <c r="G3" s="51"/>
      <c r="H3" s="52"/>
      <c r="I3" s="54"/>
      <c r="J3" s="55"/>
    </row>
    <row r="4" spans="1:10" s="5" customFormat="1" ht="14.25" x14ac:dyDescent="0.2">
      <c r="A4" s="42"/>
      <c r="B4" s="45"/>
      <c r="C4" s="16" t="s">
        <v>6</v>
      </c>
      <c r="D4" s="17" t="s">
        <v>7</v>
      </c>
      <c r="E4" s="16" t="s">
        <v>6</v>
      </c>
      <c r="F4" s="17" t="s">
        <v>7</v>
      </c>
      <c r="G4" s="16" t="s">
        <v>6</v>
      </c>
      <c r="H4" s="16" t="s">
        <v>7</v>
      </c>
      <c r="I4" s="16" t="s">
        <v>6</v>
      </c>
      <c r="J4" s="16" t="s">
        <v>7</v>
      </c>
    </row>
    <row r="5" spans="1:10" s="5" customFormat="1" ht="15" x14ac:dyDescent="0.2">
      <c r="A5" s="9"/>
      <c r="B5" s="33" t="s">
        <v>25</v>
      </c>
      <c r="C5" s="34"/>
      <c r="D5" s="34"/>
      <c r="E5" s="34"/>
      <c r="F5" s="34"/>
      <c r="G5" s="34"/>
      <c r="H5" s="34"/>
      <c r="I5" s="34"/>
      <c r="J5" s="35"/>
    </row>
    <row r="6" spans="1:10" s="15" customFormat="1" ht="18" customHeight="1" x14ac:dyDescent="0.2">
      <c r="A6" s="14" t="s">
        <v>26</v>
      </c>
      <c r="B6" s="20" t="s">
        <v>8</v>
      </c>
      <c r="C6" s="21">
        <f>SUM(C7,C8,C13,C16)</f>
        <v>292731963</v>
      </c>
      <c r="D6" s="21">
        <f t="shared" ref="D6:J6" si="0">SUM(D7,D8,D13,D16)</f>
        <v>284778161</v>
      </c>
      <c r="E6" s="21">
        <f t="shared" si="0"/>
        <v>181664295</v>
      </c>
      <c r="F6" s="21">
        <f t="shared" si="0"/>
        <v>178007748</v>
      </c>
      <c r="G6" s="21">
        <f t="shared" si="0"/>
        <v>73796159</v>
      </c>
      <c r="H6" s="21">
        <f t="shared" si="0"/>
        <v>71058359</v>
      </c>
      <c r="I6" s="21">
        <f t="shared" si="0"/>
        <v>548192417</v>
      </c>
      <c r="J6" s="21">
        <f t="shared" si="0"/>
        <v>533844268</v>
      </c>
    </row>
    <row r="7" spans="1:10" s="6" customFormat="1" ht="18" customHeight="1" x14ac:dyDescent="0.2">
      <c r="A7" s="10" t="s">
        <v>27</v>
      </c>
      <c r="B7" s="22" t="s">
        <v>9</v>
      </c>
      <c r="C7" s="23">
        <v>0</v>
      </c>
      <c r="D7" s="23">
        <v>0</v>
      </c>
      <c r="E7" s="24">
        <v>0</v>
      </c>
      <c r="F7" s="25">
        <v>0</v>
      </c>
      <c r="G7" s="25">
        <v>60746</v>
      </c>
      <c r="H7" s="25">
        <v>18836</v>
      </c>
      <c r="I7" s="25">
        <f>SUM(C7,E7,G7)</f>
        <v>60746</v>
      </c>
      <c r="J7" s="25">
        <f t="shared" ref="J7:J16" si="1">SUM(D7,F7,H7)</f>
        <v>18836</v>
      </c>
    </row>
    <row r="8" spans="1:10" s="6" customFormat="1" ht="18" customHeight="1" x14ac:dyDescent="0.2">
      <c r="A8" s="10" t="s">
        <v>28</v>
      </c>
      <c r="B8" s="22" t="s">
        <v>10</v>
      </c>
      <c r="C8" s="25">
        <f t="shared" ref="C8:J8" si="2">SUM(C9:C12)</f>
        <v>292731963</v>
      </c>
      <c r="D8" s="25">
        <f t="shared" si="2"/>
        <v>284778161</v>
      </c>
      <c r="E8" s="25">
        <f t="shared" si="2"/>
        <v>181664295</v>
      </c>
      <c r="F8" s="25">
        <f t="shared" si="2"/>
        <v>178007748</v>
      </c>
      <c r="G8" s="25">
        <f t="shared" si="2"/>
        <v>73164000</v>
      </c>
      <c r="H8" s="25">
        <f t="shared" si="2"/>
        <v>70468110</v>
      </c>
      <c r="I8" s="25">
        <f t="shared" si="2"/>
        <v>547560258</v>
      </c>
      <c r="J8" s="25">
        <f t="shared" si="2"/>
        <v>533254019</v>
      </c>
    </row>
    <row r="9" spans="1:10" ht="18" customHeight="1" x14ac:dyDescent="0.2">
      <c r="A9" s="10" t="s">
        <v>29</v>
      </c>
      <c r="B9" s="26" t="s">
        <v>19</v>
      </c>
      <c r="C9" s="27">
        <v>292731963</v>
      </c>
      <c r="D9" s="27">
        <v>284778161</v>
      </c>
      <c r="E9" s="27">
        <v>180970885</v>
      </c>
      <c r="F9" s="27">
        <v>177570033</v>
      </c>
      <c r="G9" s="27">
        <v>61873686</v>
      </c>
      <c r="H9" s="25">
        <v>60252560</v>
      </c>
      <c r="I9" s="27">
        <f>SUM(C9,E9,G9)</f>
        <v>535576534</v>
      </c>
      <c r="J9" s="27">
        <f t="shared" si="1"/>
        <v>522600754</v>
      </c>
    </row>
    <row r="10" spans="1:10" ht="18" customHeight="1" x14ac:dyDescent="0.2">
      <c r="A10" s="10" t="s">
        <v>30</v>
      </c>
      <c r="B10" s="26" t="s">
        <v>20</v>
      </c>
      <c r="C10" s="27">
        <v>0</v>
      </c>
      <c r="D10" s="27">
        <v>0</v>
      </c>
      <c r="E10" s="27">
        <v>693410</v>
      </c>
      <c r="F10" s="27">
        <v>437715</v>
      </c>
      <c r="G10" s="27">
        <v>9040156</v>
      </c>
      <c r="H10" s="25">
        <v>7358800</v>
      </c>
      <c r="I10" s="27">
        <f t="shared" ref="I10:I16" si="3">SUM(C10,E10,G10)</f>
        <v>9733566</v>
      </c>
      <c r="J10" s="27">
        <f t="shared" si="1"/>
        <v>7796515</v>
      </c>
    </row>
    <row r="11" spans="1:10" ht="18" customHeight="1" x14ac:dyDescent="0.2">
      <c r="A11" s="10" t="s">
        <v>31</v>
      </c>
      <c r="B11" s="26" t="s">
        <v>21</v>
      </c>
      <c r="C11" s="27">
        <v>0</v>
      </c>
      <c r="D11" s="27">
        <v>0</v>
      </c>
      <c r="E11" s="27">
        <v>0</v>
      </c>
      <c r="F11" s="27">
        <v>0</v>
      </c>
      <c r="G11" s="27">
        <v>1366194</v>
      </c>
      <c r="H11" s="25">
        <v>1045726</v>
      </c>
      <c r="I11" s="27">
        <f t="shared" si="3"/>
        <v>1366194</v>
      </c>
      <c r="J11" s="27">
        <f t="shared" si="1"/>
        <v>1045726</v>
      </c>
    </row>
    <row r="12" spans="1:10" ht="18" customHeight="1" x14ac:dyDescent="0.2">
      <c r="A12" s="10" t="s">
        <v>32</v>
      </c>
      <c r="B12" s="26" t="s">
        <v>22</v>
      </c>
      <c r="C12" s="27">
        <v>0</v>
      </c>
      <c r="D12" s="27">
        <v>0</v>
      </c>
      <c r="E12" s="27">
        <v>0</v>
      </c>
      <c r="F12" s="27">
        <v>0</v>
      </c>
      <c r="G12" s="27">
        <v>883964</v>
      </c>
      <c r="H12" s="25">
        <v>1811024</v>
      </c>
      <c r="I12" s="27">
        <f t="shared" si="3"/>
        <v>883964</v>
      </c>
      <c r="J12" s="27">
        <f t="shared" si="1"/>
        <v>1811024</v>
      </c>
    </row>
    <row r="13" spans="1:10" s="6" customFormat="1" ht="18" customHeight="1" x14ac:dyDescent="0.2">
      <c r="A13" s="10" t="s">
        <v>33</v>
      </c>
      <c r="B13" s="22" t="s">
        <v>12</v>
      </c>
      <c r="C13" s="25">
        <f t="shared" ref="C13:J13" si="4">C14+C15</f>
        <v>0</v>
      </c>
      <c r="D13" s="25">
        <f t="shared" si="4"/>
        <v>0</v>
      </c>
      <c r="E13" s="25">
        <f t="shared" si="4"/>
        <v>0</v>
      </c>
      <c r="F13" s="25">
        <f t="shared" si="4"/>
        <v>0</v>
      </c>
      <c r="G13" s="25">
        <f t="shared" si="4"/>
        <v>137032</v>
      </c>
      <c r="H13" s="25">
        <f t="shared" si="4"/>
        <v>137032</v>
      </c>
      <c r="I13" s="25">
        <f t="shared" si="4"/>
        <v>137032</v>
      </c>
      <c r="J13" s="25">
        <f t="shared" si="4"/>
        <v>137032</v>
      </c>
    </row>
    <row r="14" spans="1:10" ht="18" customHeight="1" x14ac:dyDescent="0.2">
      <c r="A14" s="10" t="s">
        <v>34</v>
      </c>
      <c r="B14" s="28" t="s">
        <v>23</v>
      </c>
      <c r="C14" s="27">
        <v>0</v>
      </c>
      <c r="D14" s="27">
        <v>0</v>
      </c>
      <c r="E14" s="27">
        <v>0</v>
      </c>
      <c r="F14" s="27">
        <v>0</v>
      </c>
      <c r="G14" s="27">
        <v>137032</v>
      </c>
      <c r="H14" s="27">
        <v>137032</v>
      </c>
      <c r="I14" s="27">
        <f t="shared" si="3"/>
        <v>137032</v>
      </c>
      <c r="J14" s="27">
        <f t="shared" si="1"/>
        <v>137032</v>
      </c>
    </row>
    <row r="15" spans="1:10" ht="18" customHeight="1" x14ac:dyDescent="0.2">
      <c r="A15" s="10" t="s">
        <v>35</v>
      </c>
      <c r="B15" s="28" t="s">
        <v>24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f t="shared" si="3"/>
        <v>0</v>
      </c>
      <c r="J15" s="27">
        <f t="shared" si="1"/>
        <v>0</v>
      </c>
    </row>
    <row r="16" spans="1:10" s="7" customFormat="1" ht="25.5" customHeight="1" x14ac:dyDescent="0.2">
      <c r="A16" s="10" t="s">
        <v>36</v>
      </c>
      <c r="B16" s="19" t="s">
        <v>13</v>
      </c>
      <c r="C16" s="25">
        <v>0</v>
      </c>
      <c r="D16" s="25">
        <v>0</v>
      </c>
      <c r="E16" s="25">
        <v>0</v>
      </c>
      <c r="F16" s="25">
        <v>0</v>
      </c>
      <c r="G16" s="25">
        <v>434381</v>
      </c>
      <c r="H16" s="25">
        <v>434381</v>
      </c>
      <c r="I16" s="25">
        <f t="shared" si="3"/>
        <v>434381</v>
      </c>
      <c r="J16" s="25">
        <f t="shared" si="1"/>
        <v>434381</v>
      </c>
    </row>
    <row r="17" spans="1:10" s="4" customFormat="1" ht="18" customHeight="1" x14ac:dyDescent="0.2">
      <c r="A17" s="13"/>
      <c r="B17" s="39" t="s">
        <v>14</v>
      </c>
      <c r="C17" s="40"/>
      <c r="D17" s="40"/>
      <c r="E17" s="40"/>
      <c r="F17" s="40"/>
      <c r="G17" s="40"/>
      <c r="H17" s="40"/>
      <c r="I17" s="40"/>
      <c r="J17" s="41"/>
    </row>
    <row r="18" spans="1:10" ht="18" customHeight="1" x14ac:dyDescent="0.25">
      <c r="A18" s="11"/>
      <c r="B18" s="36" t="s">
        <v>15</v>
      </c>
      <c r="C18" s="37"/>
      <c r="D18" s="37"/>
      <c r="E18" s="37"/>
      <c r="F18" s="37"/>
      <c r="G18" s="37"/>
      <c r="H18" s="37"/>
      <c r="I18" s="37"/>
      <c r="J18" s="38"/>
    </row>
    <row r="19" spans="1:10" ht="18" customHeight="1" x14ac:dyDescent="0.2">
      <c r="A19" s="12" t="s">
        <v>37</v>
      </c>
      <c r="B19" s="29" t="s">
        <v>16</v>
      </c>
      <c r="C19" s="30">
        <v>0</v>
      </c>
      <c r="D19" s="30">
        <v>0</v>
      </c>
      <c r="E19" s="30">
        <v>6226300</v>
      </c>
      <c r="F19" s="30">
        <v>6226300</v>
      </c>
      <c r="G19" s="30">
        <v>0</v>
      </c>
      <c r="H19" s="30">
        <v>0</v>
      </c>
      <c r="I19" s="30">
        <f>C19+E19+G19</f>
        <v>6226300</v>
      </c>
      <c r="J19" s="30">
        <f>F19+D19+H19</f>
        <v>6226300</v>
      </c>
    </row>
    <row r="20" spans="1:10" ht="18" customHeight="1" x14ac:dyDescent="0.2">
      <c r="A20" s="12" t="s">
        <v>38</v>
      </c>
      <c r="B20" s="29" t="s">
        <v>43</v>
      </c>
      <c r="C20" s="30">
        <v>4844000</v>
      </c>
      <c r="D20" s="30">
        <v>4844000</v>
      </c>
      <c r="E20" s="30">
        <v>144493145</v>
      </c>
      <c r="F20" s="30">
        <v>144493145</v>
      </c>
      <c r="G20" s="30">
        <v>0</v>
      </c>
      <c r="H20" s="30">
        <v>0</v>
      </c>
      <c r="I20" s="30">
        <f t="shared" ref="I20:I23" si="5">C20+E20+G20</f>
        <v>149337145</v>
      </c>
      <c r="J20" s="30">
        <f t="shared" ref="J20:J23" si="6">F20+D20+H20</f>
        <v>149337145</v>
      </c>
    </row>
    <row r="21" spans="1:10" ht="18" customHeight="1" x14ac:dyDescent="0.2">
      <c r="A21" s="12" t="s">
        <v>39</v>
      </c>
      <c r="B21" s="29" t="s">
        <v>17</v>
      </c>
      <c r="C21" s="30">
        <v>68760</v>
      </c>
      <c r="D21" s="30">
        <v>68760</v>
      </c>
      <c r="E21" s="30">
        <v>4150090</v>
      </c>
      <c r="F21" s="30">
        <v>5116404</v>
      </c>
      <c r="G21" s="30">
        <v>18324220</v>
      </c>
      <c r="H21" s="30">
        <v>19067320</v>
      </c>
      <c r="I21" s="30">
        <f t="shared" si="5"/>
        <v>22543070</v>
      </c>
      <c r="J21" s="30">
        <f t="shared" si="6"/>
        <v>24252484</v>
      </c>
    </row>
    <row r="22" spans="1:10" ht="18" customHeight="1" x14ac:dyDescent="0.2">
      <c r="A22" s="12" t="s">
        <v>40</v>
      </c>
      <c r="B22" s="29" t="s">
        <v>11</v>
      </c>
      <c r="C22" s="30">
        <v>0</v>
      </c>
      <c r="D22" s="30">
        <v>0</v>
      </c>
      <c r="E22" s="30">
        <v>0</v>
      </c>
      <c r="F22" s="30">
        <v>0</v>
      </c>
      <c r="G22" s="30">
        <v>20217225</v>
      </c>
      <c r="H22" s="30">
        <v>20382225</v>
      </c>
      <c r="I22" s="30">
        <f t="shared" si="5"/>
        <v>20217225</v>
      </c>
      <c r="J22" s="30">
        <f t="shared" si="6"/>
        <v>20382225</v>
      </c>
    </row>
    <row r="23" spans="1:10" ht="18" customHeight="1" x14ac:dyDescent="0.2">
      <c r="A23" s="12" t="s">
        <v>41</v>
      </c>
      <c r="B23" s="18" t="s">
        <v>44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f t="shared" si="5"/>
        <v>0</v>
      </c>
      <c r="J23" s="30">
        <f t="shared" si="6"/>
        <v>0</v>
      </c>
    </row>
    <row r="24" spans="1:10" s="5" customFormat="1" ht="18" customHeight="1" x14ac:dyDescent="0.2">
      <c r="A24" s="10" t="s">
        <v>42</v>
      </c>
      <c r="B24" s="31" t="s">
        <v>18</v>
      </c>
      <c r="C24" s="32">
        <f t="shared" ref="C24:I24" si="7">SUM(C19:C23)</f>
        <v>4912760</v>
      </c>
      <c r="D24" s="32">
        <f t="shared" si="7"/>
        <v>4912760</v>
      </c>
      <c r="E24" s="32">
        <f t="shared" si="7"/>
        <v>154869535</v>
      </c>
      <c r="F24" s="32">
        <f t="shared" si="7"/>
        <v>155835849</v>
      </c>
      <c r="G24" s="32">
        <f>SUM(G19:G23)</f>
        <v>38541445</v>
      </c>
      <c r="H24" s="32">
        <f>SUM(H19:H23)</f>
        <v>39449545</v>
      </c>
      <c r="I24" s="32">
        <f t="shared" si="7"/>
        <v>198323740</v>
      </c>
      <c r="J24" s="32">
        <f>SUM(J19:J23)</f>
        <v>200198154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4803149606299213" right="0.74803149606299213" top="1.5748031496062993" bottom="0.98425196850393704" header="0.51181102362204722" footer="0.51181102362204722"/>
  <pageSetup paperSize="9" orientation="landscape" r:id="rId1"/>
  <headerFooter differentOddEven="1" alignWithMargins="0">
    <oddHeader>&amp;C&amp;"Times New Roman,Normál"&amp;12 9. melléklet
a 10/2017. (V.30.)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2017-05-26T13:41:27Z</cp:lastPrinted>
  <dcterms:created xsi:type="dcterms:W3CDTF">2014-05-07T12:08:45Z</dcterms:created>
  <dcterms:modified xsi:type="dcterms:W3CDTF">2017-05-26T13:41:27Z</dcterms:modified>
</cp:coreProperties>
</file>