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2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aracs\Munka\Rendeletek - Baracs\2018zárszámadás\"/>
    </mc:Choice>
  </mc:AlternateContent>
  <xr:revisionPtr revIDLastSave="0" documentId="8_{5A1DE59F-3C28-43AE-8DA3-662E05BFBCB3}" xr6:coauthVersionLast="32" xr6:coauthVersionMax="32" xr10:uidLastSave="{00000000-0000-0000-0000-000000000000}"/>
  <bookViews>
    <workbookView xWindow="0" yWindow="0" windowWidth="20400" windowHeight="6945" xr2:uid="{A87EBC5D-91F0-4268-B456-221F38D799C8}"/>
  </bookViews>
  <sheets>
    <sheet name="1.1.a Önk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" i="1" l="1"/>
  <c r="C18" i="1" s="1"/>
  <c r="C65" i="1" s="1"/>
  <c r="D11" i="1"/>
  <c r="E11" i="1"/>
  <c r="D18" i="1"/>
  <c r="D65" i="1" s="1"/>
  <c r="E18" i="1"/>
  <c r="E65" i="1" s="1"/>
  <c r="C22" i="1"/>
  <c r="D22" i="1"/>
  <c r="E22" i="1"/>
  <c r="C25" i="1"/>
  <c r="D25" i="1"/>
  <c r="E25" i="1"/>
  <c r="C39" i="1"/>
  <c r="D39" i="1"/>
  <c r="E39" i="1"/>
  <c r="C51" i="1"/>
  <c r="D51" i="1"/>
  <c r="E51" i="1"/>
  <c r="C53" i="1"/>
  <c r="D53" i="1"/>
  <c r="E53" i="1"/>
  <c r="C59" i="1"/>
  <c r="D59" i="1"/>
  <c r="C64" i="1"/>
  <c r="D64" i="1"/>
  <c r="D71" i="1"/>
  <c r="D73" i="1"/>
  <c r="E73" i="1"/>
  <c r="D74" i="1"/>
  <c r="E74" i="1"/>
</calcChain>
</file>

<file path=xl/sharedStrings.xml><?xml version="1.0" encoding="utf-8"?>
<sst xmlns="http://schemas.openxmlformats.org/spreadsheetml/2006/main" count="86" uniqueCount="78">
  <si>
    <t>jegyző</t>
  </si>
  <si>
    <t xml:space="preserve">        polgármester</t>
  </si>
  <si>
    <t>dr. Horváth Zsolt</t>
  </si>
  <si>
    <t xml:space="preserve">        Várai Róbert</t>
  </si>
  <si>
    <t>Baracs, 2018. április 19.</t>
  </si>
  <si>
    <t>Finanszírozási bevételek összesen</t>
  </si>
  <si>
    <t>Belföldi finanszírozás bevételei</t>
  </si>
  <si>
    <t>Államháztartáson belüli megelőlegezések</t>
  </si>
  <si>
    <t>Maradvány igénybevétele</t>
  </si>
  <si>
    <t>Előző év költségvetési maradványának igénybevétele</t>
  </si>
  <si>
    <t>Teljesítés</t>
  </si>
  <si>
    <t>Módosított előirányzat</t>
  </si>
  <si>
    <t>Eredeti előirányzat</t>
  </si>
  <si>
    <t>Megnevezés</t>
  </si>
  <si>
    <t>Sor-szám</t>
  </si>
  <si>
    <t>Finanszírozási bevételek - Önkormányzat</t>
  </si>
  <si>
    <t>adatok forintban</t>
  </si>
  <si>
    <t>Költségvetési bevételek összesen</t>
  </si>
  <si>
    <t>Felhalmozási célú átvett pénzeszközök</t>
  </si>
  <si>
    <t>ebből: háztartások</t>
  </si>
  <si>
    <t>Egyéb felhalmozási célú átvett pénzeszközök</t>
  </si>
  <si>
    <t xml:space="preserve">ebből: háztartások </t>
  </si>
  <si>
    <t>Felhalmozási célú visszatérítendő támogatások, kölcsönök visszatérülése államháztartáson kívülről</t>
  </si>
  <si>
    <t>Működési célú átvett pénzeszközök</t>
  </si>
  <si>
    <t>ebből: Európai Unió</t>
  </si>
  <si>
    <t>ebből: egyéb civil szervezetek</t>
  </si>
  <si>
    <t>Egyéb működési célú átvett pénzeszközök</t>
  </si>
  <si>
    <t>Működési célú visszatérítendő támogatások, kölcsönök visszatérülése államháztartáson kívülről</t>
  </si>
  <si>
    <t>Felhalmozási bevételek</t>
  </si>
  <si>
    <t>Egyéb tárgyi eszközök értékesítése</t>
  </si>
  <si>
    <t>Működési bevételek</t>
  </si>
  <si>
    <t>Egyéb működési bevételek</t>
  </si>
  <si>
    <t>Kamatbevételek és más nyereségjellegű bevételek</t>
  </si>
  <si>
    <t>Egyéb kapott (járó) kamatok és kamatjellegű bevételek</t>
  </si>
  <si>
    <t>Általános forgalmi adó visszatérítése</t>
  </si>
  <si>
    <t>Kiszámlázott általános forgalmi adó</t>
  </si>
  <si>
    <t>Ellátási díjak</t>
  </si>
  <si>
    <t>Tulajdonosi bevételek</t>
  </si>
  <si>
    <t>ebből: államháztartáson belül</t>
  </si>
  <si>
    <t>Közvetített szolgáltatások ellenértéke</t>
  </si>
  <si>
    <t>Szolgáltatások ellenértéke</t>
  </si>
  <si>
    <t>Készletértékesítés ellenértéke</t>
  </si>
  <si>
    <t>Közhatalmi bevételek</t>
  </si>
  <si>
    <t>ebből: egyéb települési adók</t>
  </si>
  <si>
    <t>ebből: szabálysértési pénz- és helyszíni bírság és a közlekedési szabályszegések után kiszabott közigazgatási bírság helyi önkormányzatot megillető része</t>
  </si>
  <si>
    <t>Egyéb közhatalmi bevételek</t>
  </si>
  <si>
    <t>Termékek és szolgáltatások adói</t>
  </si>
  <si>
    <t>Egyéb áruhasználati és szolgáltatási adók</t>
  </si>
  <si>
    <t>ebből: belföldi gépjárművek adójának a helyi önkormányzatot megillető része</t>
  </si>
  <si>
    <t>Gépjárműadók</t>
  </si>
  <si>
    <t>ebből: állandó jeleggel végzett iparűzési tevékenység után fizetett helyi iparűzési adó</t>
  </si>
  <si>
    <t>Értékesítési és forgalmi adók</t>
  </si>
  <si>
    <t>ebből: telekadó</t>
  </si>
  <si>
    <t>ebből: magánszemélyek kommunális adója</t>
  </si>
  <si>
    <t xml:space="preserve">ebből: építményadó  </t>
  </si>
  <si>
    <t>Vagyoni tipusú adók</t>
  </si>
  <si>
    <t xml:space="preserve">Jövedelemadók </t>
  </si>
  <si>
    <t>ebből: termőföld bérbeadásából származó jövedelem utáni személyi jövedelemadó</t>
  </si>
  <si>
    <t>Magánszemélyek jövedelemadói</t>
  </si>
  <si>
    <t xml:space="preserve">Felhalmozási célú támogatások államháztartáson belülről </t>
  </si>
  <si>
    <t>ebből: egyéb fejezeti kezelésű irányzatok</t>
  </si>
  <si>
    <t xml:space="preserve">ebből: fejezeti kezelésű előirányzatok EU-s programokra és azok hazai társfinanszírozása </t>
  </si>
  <si>
    <t>Egyéb felhalmozási célú támogatások bevételei államháztartáson belülről</t>
  </si>
  <si>
    <t>Működési célú támogatások államháztartáson belülről</t>
  </si>
  <si>
    <t>ebből: helyi önkormányzatok és költségvetési szerveik</t>
  </si>
  <si>
    <t>ebből: elkülönített állami pénzalapok</t>
  </si>
  <si>
    <t>ebből: társadalombiztosítás pénzügyi alapjai</t>
  </si>
  <si>
    <t>ebből: központi kezelésű előirányzatok</t>
  </si>
  <si>
    <t>Egyéb működési célú támogatások bevételei államháztartáson belülről</t>
  </si>
  <si>
    <t>Önkormányzatok működési támogatásai</t>
  </si>
  <si>
    <t>Működési célú költségvetési támogatások és kiegészítő támogatások</t>
  </si>
  <si>
    <t xml:space="preserve">Települési önkormányzatok kulturális feladatainak támogatása </t>
  </si>
  <si>
    <t>Települési önkormányzatok szociális, gyermekjóléti  és gyermekétkeztetési feladatainak támogatása</t>
  </si>
  <si>
    <t>Települési önkormányzatok egyes köznevelési feladatainak támogatása</t>
  </si>
  <si>
    <t>Helyi önkormányzatok működésének általános támogatása</t>
  </si>
  <si>
    <t>Költségvetési bevételek - Önkormányzat</t>
  </si>
  <si>
    <t>1.sz. melléklet 1.1.a) pontja</t>
  </si>
  <si>
    <t>Baracs Község Önkormányzata Képviselő-testülete 2/2018. (IV.20.) Önkormányzati rendelete a 2017. évi költségvetés végrehajtásáról: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</si>
</sst>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E"/>
      <charset val="238"/>
    </font>
    <font>
      <sz val="10"/>
      <name val="Arial CE"/>
      <charset val="238"/>
    </font>
    <font>
      <sz val="11"/>
      <name val="Arial CE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name val="Arial CE"/>
      <charset val="238"/>
    </font>
    <font>
      <b/>
      <sz val="11"/>
      <name val="Arial"/>
      <family val="2"/>
      <charset val="238"/>
    </font>
    <font>
      <b/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 applyFill="1"/>
    <xf numFmtId="0" fontId="2" fillId="0" borderId="0" xfId="0" applyFont="1"/>
    <xf numFmtId="3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3" fontId="2" fillId="0" borderId="0" xfId="0" applyNumberFormat="1" applyFont="1" applyAlignment="1">
      <alignment vertical="center"/>
    </xf>
    <xf numFmtId="3" fontId="3" fillId="0" borderId="1" xfId="0" applyNumberFormat="1" applyFont="1" applyBorder="1" applyAlignment="1">
      <alignment horizontal="right" vertical="top" wrapText="1"/>
    </xf>
    <xf numFmtId="3" fontId="3" fillId="0" borderId="2" xfId="0" applyNumberFormat="1" applyFont="1" applyBorder="1" applyAlignment="1">
      <alignment horizontal="righ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center" vertical="top" wrapText="1"/>
    </xf>
    <xf numFmtId="3" fontId="4" fillId="0" borderId="4" xfId="0" applyNumberFormat="1" applyFont="1" applyBorder="1" applyAlignment="1">
      <alignment horizontal="right" vertical="top" wrapText="1"/>
    </xf>
    <xf numFmtId="0" fontId="4" fillId="0" borderId="4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center" vertical="top" wrapText="1"/>
    </xf>
    <xf numFmtId="3" fontId="4" fillId="0" borderId="5" xfId="0" applyNumberFormat="1" applyFont="1" applyBorder="1" applyAlignment="1">
      <alignment horizontal="right" vertical="top" wrapText="1"/>
    </xf>
    <xf numFmtId="0" fontId="4" fillId="0" borderId="5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center" vertical="top" wrapText="1"/>
    </xf>
    <xf numFmtId="0" fontId="5" fillId="0" borderId="0" xfId="0" applyFont="1" applyFill="1"/>
    <xf numFmtId="0" fontId="6" fillId="0" borderId="6" xfId="0" applyFont="1" applyFill="1" applyBorder="1" applyAlignment="1">
      <alignment horizontal="center" vertical="top" wrapText="1"/>
    </xf>
    <xf numFmtId="0" fontId="6" fillId="0" borderId="0" xfId="0" applyFont="1" applyFill="1" applyBorder="1" applyAlignment="1">
      <alignment horizontal="center" vertical="top" wrapText="1"/>
    </xf>
    <xf numFmtId="0" fontId="6" fillId="0" borderId="7" xfId="0" applyFont="1" applyFill="1" applyBorder="1" applyAlignment="1">
      <alignment horizontal="center" vertical="top" wrapText="1"/>
    </xf>
    <xf numFmtId="0" fontId="6" fillId="0" borderId="8" xfId="0" applyFont="1" applyFill="1" applyBorder="1" applyAlignment="1">
      <alignment horizontal="center" vertical="top" wrapText="1"/>
    </xf>
    <xf numFmtId="0" fontId="6" fillId="0" borderId="9" xfId="0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horizontal="right"/>
    </xf>
    <xf numFmtId="3" fontId="4" fillId="0" borderId="6" xfId="0" applyNumberFormat="1" applyFont="1" applyBorder="1" applyAlignment="1">
      <alignment horizontal="right" vertical="top" wrapText="1"/>
    </xf>
    <xf numFmtId="0" fontId="4" fillId="0" borderId="6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center" vertical="top" wrapText="1"/>
    </xf>
    <xf numFmtId="3" fontId="4" fillId="0" borderId="10" xfId="0" applyNumberFormat="1" applyFont="1" applyBorder="1" applyAlignment="1">
      <alignment horizontal="right" vertical="top" wrapText="1"/>
    </xf>
    <xf numFmtId="0" fontId="4" fillId="0" borderId="10" xfId="0" applyFont="1" applyBorder="1" applyAlignment="1">
      <alignment horizontal="left" vertical="top" wrapText="1"/>
    </xf>
    <xf numFmtId="0" fontId="4" fillId="0" borderId="11" xfId="0" applyFont="1" applyBorder="1" applyAlignment="1">
      <alignment horizontal="center" vertical="top" wrapText="1"/>
    </xf>
    <xf numFmtId="3" fontId="3" fillId="0" borderId="12" xfId="0" applyNumberFormat="1" applyFont="1" applyBorder="1" applyAlignment="1">
      <alignment horizontal="right" vertical="top" wrapText="1"/>
    </xf>
    <xf numFmtId="3" fontId="3" fillId="0" borderId="13" xfId="0" applyNumberFormat="1" applyFont="1" applyBorder="1" applyAlignment="1">
      <alignment horizontal="right" vertical="top" wrapText="1"/>
    </xf>
    <xf numFmtId="0" fontId="3" fillId="0" borderId="13" xfId="0" applyFont="1" applyBorder="1" applyAlignment="1">
      <alignment horizontal="left" vertical="top" wrapText="1"/>
    </xf>
    <xf numFmtId="0" fontId="3" fillId="0" borderId="14" xfId="0" applyFont="1" applyBorder="1" applyAlignment="1">
      <alignment horizontal="center" vertical="top" wrapText="1"/>
    </xf>
    <xf numFmtId="3" fontId="4" fillId="0" borderId="15" xfId="0" applyNumberFormat="1" applyFont="1" applyBorder="1" applyAlignment="1">
      <alignment horizontal="right" vertical="top" wrapText="1"/>
    </xf>
    <xf numFmtId="0" fontId="4" fillId="0" borderId="15" xfId="0" applyFont="1" applyBorder="1" applyAlignment="1">
      <alignment horizontal="left" vertical="top" wrapText="1"/>
    </xf>
    <xf numFmtId="0" fontId="4" fillId="0" borderId="15" xfId="0" applyFont="1" applyBorder="1" applyAlignment="1">
      <alignment horizontal="center" vertical="top" wrapText="1"/>
    </xf>
    <xf numFmtId="0" fontId="7" fillId="0" borderId="0" xfId="0" applyFont="1" applyFill="1"/>
    <xf numFmtId="0" fontId="5" fillId="0" borderId="0" xfId="0" applyFont="1" applyFill="1" applyBorder="1"/>
    <xf numFmtId="0" fontId="1" fillId="0" borderId="0" xfId="0" applyFont="1"/>
    <xf numFmtId="0" fontId="1" fillId="0" borderId="0" xfId="0" applyFont="1" applyAlignment="1">
      <alignment horizontal="left" wrapText="1"/>
    </xf>
    <xf numFmtId="0" fontId="0" fillId="0" borderId="0" xfId="0" applyFont="1" applyAlignment="1">
      <alignment horizontal="left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27FBBE-AE3A-48FC-A1B2-E4DF9E43AD43}">
  <dimension ref="A1:K85"/>
  <sheetViews>
    <sheetView tabSelected="1" zoomScaleNormal="100" workbookViewId="0">
      <selection activeCell="B78" sqref="B78"/>
    </sheetView>
  </sheetViews>
  <sheetFormatPr defaultRowHeight="12.75" x14ac:dyDescent="0.2"/>
  <cols>
    <col min="1" max="1" width="7.28515625" style="1" customWidth="1"/>
    <col min="2" max="2" width="48.28515625" style="1" customWidth="1"/>
    <col min="3" max="3" width="12.5703125" style="1" customWidth="1"/>
    <col min="4" max="4" width="16.28515625" style="1" customWidth="1"/>
    <col min="5" max="5" width="16.140625" style="1" customWidth="1"/>
    <col min="6" max="6" width="15.7109375" style="1" customWidth="1"/>
    <col min="7" max="7" width="12.140625" style="1" customWidth="1"/>
    <col min="8" max="16384" width="9.140625" style="1"/>
  </cols>
  <sheetData>
    <row r="1" spans="1:10" s="39" customFormat="1" ht="12.75" customHeight="1" x14ac:dyDescent="0.2">
      <c r="A1" s="41" t="s">
        <v>77</v>
      </c>
      <c r="B1" s="40"/>
      <c r="C1" s="40"/>
      <c r="D1" s="40"/>
      <c r="E1" s="40"/>
      <c r="F1" s="40"/>
      <c r="G1" s="40"/>
      <c r="H1" s="40"/>
      <c r="I1" s="40"/>
      <c r="J1" s="40"/>
    </row>
    <row r="2" spans="1:10" s="39" customFormat="1" x14ac:dyDescent="0.2">
      <c r="A2" s="39" t="s">
        <v>76</v>
      </c>
    </row>
    <row r="3" spans="1:10" ht="13.5" thickBot="1" x14ac:dyDescent="0.25">
      <c r="D3" s="23" t="s">
        <v>16</v>
      </c>
      <c r="E3" s="23"/>
    </row>
    <row r="4" spans="1:10" s="17" customFormat="1" ht="21.95" customHeight="1" thickBot="1" x14ac:dyDescent="0.3">
      <c r="A4" s="22" t="s">
        <v>75</v>
      </c>
      <c r="B4" s="21"/>
      <c r="C4" s="21"/>
      <c r="D4" s="21"/>
      <c r="E4" s="20"/>
      <c r="F4" s="38"/>
      <c r="G4" s="38"/>
    </row>
    <row r="5" spans="1:10" s="17" customFormat="1" ht="63" customHeight="1" x14ac:dyDescent="0.25">
      <c r="A5" s="18" t="s">
        <v>14</v>
      </c>
      <c r="B5" s="18" t="s">
        <v>13</v>
      </c>
      <c r="C5" s="18" t="s">
        <v>12</v>
      </c>
      <c r="D5" s="18" t="s">
        <v>11</v>
      </c>
      <c r="E5" s="18" t="s">
        <v>10</v>
      </c>
    </row>
    <row r="6" spans="1:10" ht="25.5" x14ac:dyDescent="0.2">
      <c r="A6" s="16">
        <v>1</v>
      </c>
      <c r="B6" s="15" t="s">
        <v>74</v>
      </c>
      <c r="C6" s="14">
        <v>78674968</v>
      </c>
      <c r="D6" s="14">
        <v>79934054</v>
      </c>
      <c r="E6" s="14">
        <v>79934054</v>
      </c>
    </row>
    <row r="7" spans="1:10" ht="25.5" x14ac:dyDescent="0.2">
      <c r="A7" s="16">
        <v>2</v>
      </c>
      <c r="B7" s="15" t="s">
        <v>73</v>
      </c>
      <c r="C7" s="14">
        <v>49514846</v>
      </c>
      <c r="D7" s="14">
        <v>49827746</v>
      </c>
      <c r="E7" s="14">
        <v>49827746</v>
      </c>
    </row>
    <row r="8" spans="1:10" ht="25.5" x14ac:dyDescent="0.2">
      <c r="A8" s="16">
        <v>3</v>
      </c>
      <c r="B8" s="15" t="s">
        <v>72</v>
      </c>
      <c r="C8" s="14">
        <v>44268464</v>
      </c>
      <c r="D8" s="14">
        <v>51565240</v>
      </c>
      <c r="E8" s="14">
        <v>51565240</v>
      </c>
    </row>
    <row r="9" spans="1:10" ht="25.5" x14ac:dyDescent="0.2">
      <c r="A9" s="16">
        <v>4</v>
      </c>
      <c r="B9" s="15" t="s">
        <v>71</v>
      </c>
      <c r="C9" s="14">
        <v>4042440</v>
      </c>
      <c r="D9" s="14">
        <v>4671719</v>
      </c>
      <c r="E9" s="14">
        <v>4671719</v>
      </c>
    </row>
    <row r="10" spans="1:10" ht="26.25" thickBot="1" x14ac:dyDescent="0.25">
      <c r="A10" s="13">
        <v>5</v>
      </c>
      <c r="B10" s="12" t="s">
        <v>70</v>
      </c>
      <c r="C10" s="11">
        <v>0</v>
      </c>
      <c r="D10" s="11">
        <v>5925990</v>
      </c>
      <c r="E10" s="11">
        <v>5925990</v>
      </c>
    </row>
    <row r="11" spans="1:10" s="37" customFormat="1" ht="13.5" thickBot="1" x14ac:dyDescent="0.25">
      <c r="A11" s="10">
        <v>6</v>
      </c>
      <c r="B11" s="9" t="s">
        <v>69</v>
      </c>
      <c r="C11" s="8">
        <f>SUM(C6:C10)</f>
        <v>176500718</v>
      </c>
      <c r="D11" s="8">
        <f>SUM(D6:D10)</f>
        <v>191924749</v>
      </c>
      <c r="E11" s="8">
        <f>SUM(E6:E10)</f>
        <v>191924749</v>
      </c>
    </row>
    <row r="12" spans="1:10" ht="26.25" thickBot="1" x14ac:dyDescent="0.25">
      <c r="A12" s="10">
        <v>7</v>
      </c>
      <c r="B12" s="9" t="s">
        <v>68</v>
      </c>
      <c r="C12" s="8">
        <v>32134161</v>
      </c>
      <c r="D12" s="8">
        <v>43999585</v>
      </c>
      <c r="E12" s="7">
        <v>37260437</v>
      </c>
    </row>
    <row r="13" spans="1:10" x14ac:dyDescent="0.2">
      <c r="A13" s="16">
        <v>8</v>
      </c>
      <c r="B13" s="15" t="s">
        <v>67</v>
      </c>
      <c r="C13" s="14">
        <v>0</v>
      </c>
      <c r="D13" s="14">
        <v>0</v>
      </c>
      <c r="E13" s="14">
        <v>505000</v>
      </c>
    </row>
    <row r="14" spans="1:10" ht="25.5" x14ac:dyDescent="0.2">
      <c r="A14" s="16">
        <v>9</v>
      </c>
      <c r="B14" s="15" t="s">
        <v>61</v>
      </c>
      <c r="C14" s="14">
        <v>0</v>
      </c>
      <c r="D14" s="14">
        <v>0</v>
      </c>
      <c r="E14" s="14">
        <v>852</v>
      </c>
    </row>
    <row r="15" spans="1:10" x14ac:dyDescent="0.2">
      <c r="A15" s="16">
        <v>10</v>
      </c>
      <c r="B15" s="15" t="s">
        <v>66</v>
      </c>
      <c r="C15" s="14">
        <v>0</v>
      </c>
      <c r="D15" s="14">
        <v>0</v>
      </c>
      <c r="E15" s="14">
        <v>14023200</v>
      </c>
    </row>
    <row r="16" spans="1:10" x14ac:dyDescent="0.2">
      <c r="A16" s="16">
        <v>11</v>
      </c>
      <c r="B16" s="15" t="s">
        <v>65</v>
      </c>
      <c r="C16" s="14">
        <v>0</v>
      </c>
      <c r="D16" s="14">
        <v>0</v>
      </c>
      <c r="E16" s="14">
        <v>15160536</v>
      </c>
    </row>
    <row r="17" spans="1:5" ht="13.5" thickBot="1" x14ac:dyDescent="0.25">
      <c r="A17" s="16">
        <v>12</v>
      </c>
      <c r="B17" s="15" t="s">
        <v>64</v>
      </c>
      <c r="C17" s="14">
        <v>0</v>
      </c>
      <c r="D17" s="14">
        <v>0</v>
      </c>
      <c r="E17" s="14">
        <v>7570849</v>
      </c>
    </row>
    <row r="18" spans="1:5" ht="26.25" thickBot="1" x14ac:dyDescent="0.25">
      <c r="A18" s="10">
        <v>13</v>
      </c>
      <c r="B18" s="9" t="s">
        <v>63</v>
      </c>
      <c r="C18" s="8">
        <f>+C11+C12</f>
        <v>208634879</v>
      </c>
      <c r="D18" s="8">
        <f>+D11+D12</f>
        <v>235924334</v>
      </c>
      <c r="E18" s="8">
        <f>+E11+E12</f>
        <v>229185186</v>
      </c>
    </row>
    <row r="19" spans="1:5" ht="25.5" x14ac:dyDescent="0.2">
      <c r="A19" s="16">
        <v>14</v>
      </c>
      <c r="B19" s="15" t="s">
        <v>62</v>
      </c>
      <c r="C19" s="14">
        <v>0</v>
      </c>
      <c r="D19" s="14">
        <v>250774005</v>
      </c>
      <c r="E19" s="14">
        <v>253609005</v>
      </c>
    </row>
    <row r="20" spans="1:5" ht="25.5" x14ac:dyDescent="0.2">
      <c r="A20" s="16">
        <v>15</v>
      </c>
      <c r="B20" s="15" t="s">
        <v>61</v>
      </c>
      <c r="C20" s="14">
        <v>0</v>
      </c>
      <c r="D20" s="14">
        <v>0</v>
      </c>
      <c r="E20" s="14">
        <v>250774005</v>
      </c>
    </row>
    <row r="21" spans="1:5" ht="13.5" thickBot="1" x14ac:dyDescent="0.25">
      <c r="A21" s="29">
        <v>16</v>
      </c>
      <c r="B21" s="28" t="s">
        <v>60</v>
      </c>
      <c r="C21" s="27">
        <v>0</v>
      </c>
      <c r="D21" s="27">
        <v>0</v>
      </c>
      <c r="E21" s="27">
        <v>2835000</v>
      </c>
    </row>
    <row r="22" spans="1:5" ht="26.25" thickBot="1" x14ac:dyDescent="0.25">
      <c r="A22" s="10">
        <v>17</v>
      </c>
      <c r="B22" s="9" t="s">
        <v>59</v>
      </c>
      <c r="C22" s="8">
        <f>+C19</f>
        <v>0</v>
      </c>
      <c r="D22" s="8">
        <f>+D19</f>
        <v>250774005</v>
      </c>
      <c r="E22" s="8">
        <f>+E19</f>
        <v>253609005</v>
      </c>
    </row>
    <row r="23" spans="1:5" x14ac:dyDescent="0.2">
      <c r="A23" s="26">
        <v>18</v>
      </c>
      <c r="B23" s="25" t="s">
        <v>58</v>
      </c>
      <c r="C23" s="24">
        <v>0</v>
      </c>
      <c r="D23" s="24">
        <v>0</v>
      </c>
      <c r="E23" s="24">
        <v>26789</v>
      </c>
    </row>
    <row r="24" spans="1:5" ht="26.25" thickBot="1" x14ac:dyDescent="0.25">
      <c r="A24" s="13">
        <v>19</v>
      </c>
      <c r="B24" s="12" t="s">
        <v>57</v>
      </c>
      <c r="C24" s="11">
        <v>0</v>
      </c>
      <c r="D24" s="11">
        <v>0</v>
      </c>
      <c r="E24" s="11">
        <v>26789</v>
      </c>
    </row>
    <row r="25" spans="1:5" ht="13.5" thickBot="1" x14ac:dyDescent="0.25">
      <c r="A25" s="10">
        <v>20</v>
      </c>
      <c r="B25" s="9" t="s">
        <v>56</v>
      </c>
      <c r="C25" s="8">
        <f>+C23+C24</f>
        <v>0</v>
      </c>
      <c r="D25" s="8">
        <f>+D23+D24</f>
        <v>0</v>
      </c>
      <c r="E25" s="8">
        <f>+E24</f>
        <v>26789</v>
      </c>
    </row>
    <row r="26" spans="1:5" ht="13.5" thickBot="1" x14ac:dyDescent="0.25">
      <c r="A26" s="10">
        <v>21</v>
      </c>
      <c r="B26" s="9" t="s">
        <v>55</v>
      </c>
      <c r="C26" s="8">
        <v>11000000</v>
      </c>
      <c r="D26" s="8">
        <v>11000000</v>
      </c>
      <c r="E26" s="7">
        <v>12245759</v>
      </c>
    </row>
    <row r="27" spans="1:5" x14ac:dyDescent="0.2">
      <c r="A27" s="26">
        <v>22</v>
      </c>
      <c r="B27" s="25" t="s">
        <v>54</v>
      </c>
      <c r="C27" s="24">
        <v>0</v>
      </c>
      <c r="D27" s="24">
        <v>0</v>
      </c>
      <c r="E27" s="24">
        <v>130494</v>
      </c>
    </row>
    <row r="28" spans="1:5" x14ac:dyDescent="0.2">
      <c r="A28" s="16">
        <v>23</v>
      </c>
      <c r="B28" s="15" t="s">
        <v>53</v>
      </c>
      <c r="C28" s="14">
        <v>0</v>
      </c>
      <c r="D28" s="14">
        <v>0</v>
      </c>
      <c r="E28" s="14">
        <v>11821773</v>
      </c>
    </row>
    <row r="29" spans="1:5" ht="13.5" thickBot="1" x14ac:dyDescent="0.25">
      <c r="A29" s="13">
        <v>24</v>
      </c>
      <c r="B29" s="12" t="s">
        <v>52</v>
      </c>
      <c r="C29" s="11">
        <v>0</v>
      </c>
      <c r="D29" s="11">
        <v>0</v>
      </c>
      <c r="E29" s="11">
        <v>293492</v>
      </c>
    </row>
    <row r="30" spans="1:5" ht="13.5" thickBot="1" x14ac:dyDescent="0.25">
      <c r="A30" s="10">
        <v>25</v>
      </c>
      <c r="B30" s="9" t="s">
        <v>51</v>
      </c>
      <c r="C30" s="8">
        <v>95000000</v>
      </c>
      <c r="D30" s="8">
        <v>95000000</v>
      </c>
      <c r="E30" s="7">
        <v>102768997</v>
      </c>
    </row>
    <row r="31" spans="1:5" ht="26.25" thickBot="1" x14ac:dyDescent="0.25">
      <c r="A31" s="36">
        <v>26</v>
      </c>
      <c r="B31" s="35" t="s">
        <v>50</v>
      </c>
      <c r="C31" s="34">
        <v>0</v>
      </c>
      <c r="D31" s="34">
        <v>0</v>
      </c>
      <c r="E31" s="34">
        <v>102768997</v>
      </c>
    </row>
    <row r="32" spans="1:5" ht="13.5" thickBot="1" x14ac:dyDescent="0.25">
      <c r="A32" s="10">
        <v>27</v>
      </c>
      <c r="B32" s="9" t="s">
        <v>49</v>
      </c>
      <c r="C32" s="8">
        <v>10000000</v>
      </c>
      <c r="D32" s="8">
        <v>10000000</v>
      </c>
      <c r="E32" s="7">
        <v>10468181</v>
      </c>
    </row>
    <row r="33" spans="1:5" ht="26.25" thickBot="1" x14ac:dyDescent="0.25">
      <c r="A33" s="36">
        <v>28</v>
      </c>
      <c r="B33" s="35" t="s">
        <v>48</v>
      </c>
      <c r="C33" s="34">
        <v>0</v>
      </c>
      <c r="D33" s="34">
        <v>0</v>
      </c>
      <c r="E33" s="34">
        <v>10468181</v>
      </c>
    </row>
    <row r="34" spans="1:5" ht="13.5" thickBot="1" x14ac:dyDescent="0.25">
      <c r="A34" s="10">
        <v>29</v>
      </c>
      <c r="B34" s="9" t="s">
        <v>47</v>
      </c>
      <c r="C34" s="8">
        <v>500000</v>
      </c>
      <c r="D34" s="8">
        <v>500000</v>
      </c>
      <c r="E34" s="7">
        <v>0</v>
      </c>
    </row>
    <row r="35" spans="1:5" ht="13.5" thickBot="1" x14ac:dyDescent="0.25">
      <c r="A35" s="33">
        <v>30</v>
      </c>
      <c r="B35" s="32" t="s">
        <v>46</v>
      </c>
      <c r="C35" s="31">
        <v>105500000</v>
      </c>
      <c r="D35" s="31">
        <v>105500000</v>
      </c>
      <c r="E35" s="30">
        <v>113237178</v>
      </c>
    </row>
    <row r="36" spans="1:5" x14ac:dyDescent="0.2">
      <c r="A36" s="26">
        <v>31</v>
      </c>
      <c r="B36" s="25" t="s">
        <v>45</v>
      </c>
      <c r="C36" s="24">
        <v>0</v>
      </c>
      <c r="D36" s="24">
        <v>0</v>
      </c>
      <c r="E36" s="24">
        <v>1849843</v>
      </c>
    </row>
    <row r="37" spans="1:5" ht="51" x14ac:dyDescent="0.2">
      <c r="A37" s="16">
        <v>32</v>
      </c>
      <c r="B37" s="15" t="s">
        <v>44</v>
      </c>
      <c r="C37" s="14">
        <v>0</v>
      </c>
      <c r="D37" s="14">
        <v>0</v>
      </c>
      <c r="E37" s="14">
        <v>51500</v>
      </c>
    </row>
    <row r="38" spans="1:5" ht="13.5" thickBot="1" x14ac:dyDescent="0.25">
      <c r="A38" s="29">
        <v>33</v>
      </c>
      <c r="B38" s="28" t="s">
        <v>43</v>
      </c>
      <c r="C38" s="27">
        <v>0</v>
      </c>
      <c r="D38" s="27">
        <v>0</v>
      </c>
      <c r="E38" s="27">
        <v>1539798</v>
      </c>
    </row>
    <row r="39" spans="1:5" ht="13.5" thickBot="1" x14ac:dyDescent="0.25">
      <c r="A39" s="10">
        <v>34</v>
      </c>
      <c r="B39" s="9" t="s">
        <v>42</v>
      </c>
      <c r="C39" s="8">
        <f>+C25+C35+C36+C26</f>
        <v>116500000</v>
      </c>
      <c r="D39" s="8">
        <f>+D25+D35+D36+D26</f>
        <v>116500000</v>
      </c>
      <c r="E39" s="8">
        <f>+E25+E35+E36+E26</f>
        <v>127359569</v>
      </c>
    </row>
    <row r="40" spans="1:5" x14ac:dyDescent="0.2">
      <c r="A40" s="26">
        <v>35</v>
      </c>
      <c r="B40" s="25" t="s">
        <v>41</v>
      </c>
      <c r="C40" s="24">
        <v>7000000</v>
      </c>
      <c r="D40" s="24">
        <v>7000000</v>
      </c>
      <c r="E40" s="24">
        <v>6587542</v>
      </c>
    </row>
    <row r="41" spans="1:5" x14ac:dyDescent="0.2">
      <c r="A41" s="16">
        <v>36</v>
      </c>
      <c r="B41" s="15" t="s">
        <v>40</v>
      </c>
      <c r="C41" s="14">
        <v>200000</v>
      </c>
      <c r="D41" s="14">
        <v>502000</v>
      </c>
      <c r="E41" s="14">
        <v>755475</v>
      </c>
    </row>
    <row r="42" spans="1:5" x14ac:dyDescent="0.2">
      <c r="A42" s="16">
        <v>37</v>
      </c>
      <c r="B42" s="15" t="s">
        <v>39</v>
      </c>
      <c r="C42" s="14">
        <v>49200</v>
      </c>
      <c r="D42" s="14">
        <v>1025397</v>
      </c>
      <c r="E42" s="14">
        <v>954177</v>
      </c>
    </row>
    <row r="43" spans="1:5" x14ac:dyDescent="0.2">
      <c r="A43" s="16">
        <v>38</v>
      </c>
      <c r="B43" s="15" t="s">
        <v>38</v>
      </c>
      <c r="C43" s="14">
        <v>0</v>
      </c>
      <c r="D43" s="14">
        <v>0</v>
      </c>
      <c r="E43" s="14">
        <v>695154</v>
      </c>
    </row>
    <row r="44" spans="1:5" x14ac:dyDescent="0.2">
      <c r="A44" s="16">
        <v>39</v>
      </c>
      <c r="B44" s="15" t="s">
        <v>37</v>
      </c>
      <c r="C44" s="14">
        <v>12502506</v>
      </c>
      <c r="D44" s="14">
        <v>12502506</v>
      </c>
      <c r="E44" s="14">
        <v>11986019</v>
      </c>
    </row>
    <row r="45" spans="1:5" x14ac:dyDescent="0.2">
      <c r="A45" s="16">
        <v>40</v>
      </c>
      <c r="B45" s="15" t="s">
        <v>36</v>
      </c>
      <c r="C45" s="14">
        <v>9726635</v>
      </c>
      <c r="D45" s="14">
        <v>9726635</v>
      </c>
      <c r="E45" s="14">
        <v>10099402</v>
      </c>
    </row>
    <row r="46" spans="1:5" x14ac:dyDescent="0.2">
      <c r="A46" s="16">
        <v>41</v>
      </c>
      <c r="B46" s="15" t="s">
        <v>35</v>
      </c>
      <c r="C46" s="14">
        <v>4470099</v>
      </c>
      <c r="D46" s="14">
        <v>4368698</v>
      </c>
      <c r="E46" s="14">
        <v>4565540</v>
      </c>
    </row>
    <row r="47" spans="1:5" x14ac:dyDescent="0.2">
      <c r="A47" s="16">
        <v>42</v>
      </c>
      <c r="B47" s="15" t="s">
        <v>34</v>
      </c>
      <c r="C47" s="14">
        <v>0</v>
      </c>
      <c r="D47" s="14">
        <v>19675000</v>
      </c>
      <c r="E47" s="14">
        <v>23319000</v>
      </c>
    </row>
    <row r="48" spans="1:5" x14ac:dyDescent="0.2">
      <c r="A48" s="16">
        <v>43</v>
      </c>
      <c r="B48" s="15" t="s">
        <v>33</v>
      </c>
      <c r="C48" s="14">
        <v>60000</v>
      </c>
      <c r="D48" s="14">
        <v>60000</v>
      </c>
      <c r="E48" s="14">
        <v>41384</v>
      </c>
    </row>
    <row r="49" spans="1:5" x14ac:dyDescent="0.2">
      <c r="A49" s="13">
        <v>44</v>
      </c>
      <c r="B49" s="12" t="s">
        <v>32</v>
      </c>
      <c r="C49" s="11">
        <v>60000</v>
      </c>
      <c r="D49" s="11">
        <v>60000</v>
      </c>
      <c r="E49" s="11">
        <v>41384</v>
      </c>
    </row>
    <row r="50" spans="1:5" ht="13.5" thickBot="1" x14ac:dyDescent="0.25">
      <c r="A50" s="13">
        <v>45</v>
      </c>
      <c r="B50" s="12" t="s">
        <v>31</v>
      </c>
      <c r="C50" s="11">
        <v>0</v>
      </c>
      <c r="D50" s="11">
        <v>100</v>
      </c>
      <c r="E50" s="11">
        <v>150679</v>
      </c>
    </row>
    <row r="51" spans="1:5" ht="13.5" thickBot="1" x14ac:dyDescent="0.25">
      <c r="A51" s="10">
        <v>46</v>
      </c>
      <c r="B51" s="9" t="s">
        <v>30</v>
      </c>
      <c r="C51" s="8">
        <f>SUM(C40:C50)-C49</f>
        <v>34008440</v>
      </c>
      <c r="D51" s="8">
        <f>SUM(D40:D50)-D49</f>
        <v>54860336</v>
      </c>
      <c r="E51" s="8">
        <f>+E40+E41+E42+E44+E45+E46+E47+E48+E50</f>
        <v>58459218</v>
      </c>
    </row>
    <row r="52" spans="1:5" ht="13.5" thickBot="1" x14ac:dyDescent="0.25">
      <c r="A52" s="26">
        <v>47</v>
      </c>
      <c r="B52" s="25" t="s">
        <v>29</v>
      </c>
      <c r="C52" s="24">
        <v>0</v>
      </c>
      <c r="D52" s="24">
        <v>0</v>
      </c>
      <c r="E52" s="24">
        <v>50000</v>
      </c>
    </row>
    <row r="53" spans="1:5" ht="13.5" thickBot="1" x14ac:dyDescent="0.25">
      <c r="A53" s="10">
        <v>48</v>
      </c>
      <c r="B53" s="9" t="s">
        <v>28</v>
      </c>
      <c r="C53" s="8">
        <f>+C52</f>
        <v>0</v>
      </c>
      <c r="D53" s="8">
        <f>+D52</f>
        <v>0</v>
      </c>
      <c r="E53" s="8">
        <f>+E52</f>
        <v>50000</v>
      </c>
    </row>
    <row r="54" spans="1:5" ht="25.5" x14ac:dyDescent="0.2">
      <c r="A54" s="26">
        <v>49</v>
      </c>
      <c r="B54" s="25" t="s">
        <v>27</v>
      </c>
      <c r="C54" s="24">
        <v>0</v>
      </c>
      <c r="D54" s="24">
        <v>0</v>
      </c>
      <c r="E54" s="24">
        <v>25300</v>
      </c>
    </row>
    <row r="55" spans="1:5" x14ac:dyDescent="0.2">
      <c r="A55" s="16">
        <v>50</v>
      </c>
      <c r="B55" s="15" t="s">
        <v>19</v>
      </c>
      <c r="C55" s="14">
        <v>0</v>
      </c>
      <c r="D55" s="14">
        <v>0</v>
      </c>
      <c r="E55" s="14">
        <v>25300</v>
      </c>
    </row>
    <row r="56" spans="1:5" x14ac:dyDescent="0.2">
      <c r="A56" s="16">
        <v>51</v>
      </c>
      <c r="B56" s="15" t="s">
        <v>26</v>
      </c>
      <c r="C56" s="14">
        <v>0</v>
      </c>
      <c r="D56" s="14">
        <v>250000</v>
      </c>
      <c r="E56" s="14">
        <v>79844</v>
      </c>
    </row>
    <row r="57" spans="1:5" x14ac:dyDescent="0.2">
      <c r="A57" s="16">
        <v>52</v>
      </c>
      <c r="B57" s="15" t="s">
        <v>25</v>
      </c>
      <c r="C57" s="14">
        <v>0</v>
      </c>
      <c r="D57" s="14">
        <v>0</v>
      </c>
      <c r="E57" s="14">
        <v>300000</v>
      </c>
    </row>
    <row r="58" spans="1:5" ht="13.5" thickBot="1" x14ac:dyDescent="0.25">
      <c r="A58" s="13">
        <v>53</v>
      </c>
      <c r="B58" s="12" t="s">
        <v>24</v>
      </c>
      <c r="C58" s="11">
        <v>0</v>
      </c>
      <c r="D58" s="11">
        <v>0</v>
      </c>
      <c r="E58" s="11">
        <v>498444</v>
      </c>
    </row>
    <row r="59" spans="1:5" ht="13.5" thickBot="1" x14ac:dyDescent="0.25">
      <c r="A59" s="10">
        <v>54</v>
      </c>
      <c r="B59" s="9" t="s">
        <v>23</v>
      </c>
      <c r="C59" s="8">
        <f>SUM(C54:C58)</f>
        <v>0</v>
      </c>
      <c r="D59" s="8">
        <f>SUM(D54:D58)</f>
        <v>250000</v>
      </c>
      <c r="E59" s="8">
        <v>823744</v>
      </c>
    </row>
    <row r="60" spans="1:5" ht="25.5" x14ac:dyDescent="0.2">
      <c r="A60" s="26">
        <v>55</v>
      </c>
      <c r="B60" s="25" t="s">
        <v>22</v>
      </c>
      <c r="C60" s="24">
        <v>549768</v>
      </c>
      <c r="D60" s="24">
        <v>549768</v>
      </c>
      <c r="E60" s="24">
        <v>3160659</v>
      </c>
    </row>
    <row r="61" spans="1:5" x14ac:dyDescent="0.2">
      <c r="A61" s="16">
        <v>56</v>
      </c>
      <c r="B61" s="15" t="s">
        <v>21</v>
      </c>
      <c r="C61" s="14">
        <v>0</v>
      </c>
      <c r="D61" s="14">
        <v>0</v>
      </c>
      <c r="E61" s="14">
        <v>3160659</v>
      </c>
    </row>
    <row r="62" spans="1:5" x14ac:dyDescent="0.2">
      <c r="A62" s="16">
        <v>57</v>
      </c>
      <c r="B62" s="15" t="s">
        <v>20</v>
      </c>
      <c r="C62" s="14">
        <v>0</v>
      </c>
      <c r="D62" s="14">
        <v>0</v>
      </c>
      <c r="E62" s="14">
        <v>5088513</v>
      </c>
    </row>
    <row r="63" spans="1:5" ht="13.5" thickBot="1" x14ac:dyDescent="0.25">
      <c r="A63" s="13">
        <v>58</v>
      </c>
      <c r="B63" s="12" t="s">
        <v>19</v>
      </c>
      <c r="C63" s="11">
        <v>0</v>
      </c>
      <c r="D63" s="11">
        <v>0</v>
      </c>
      <c r="E63" s="11">
        <v>5088513</v>
      </c>
    </row>
    <row r="64" spans="1:5" ht="13.5" thickBot="1" x14ac:dyDescent="0.25">
      <c r="A64" s="10">
        <v>59</v>
      </c>
      <c r="B64" s="9" t="s">
        <v>18</v>
      </c>
      <c r="C64" s="8">
        <f>SUM(C60:C63)</f>
        <v>549768</v>
      </c>
      <c r="D64" s="8">
        <f>SUM(D60:D63)</f>
        <v>549768</v>
      </c>
      <c r="E64" s="8">
        <v>8249172</v>
      </c>
    </row>
    <row r="65" spans="1:11" ht="13.5" thickBot="1" x14ac:dyDescent="0.25">
      <c r="A65" s="10">
        <v>60</v>
      </c>
      <c r="B65" s="9" t="s">
        <v>17</v>
      </c>
      <c r="C65" s="8">
        <f>+C18+C22+C39+C51+C53+C59+C64</f>
        <v>359693087</v>
      </c>
      <c r="D65" s="8">
        <f>+D18+D22+D39+D51+D53+D59+D64</f>
        <v>658858443</v>
      </c>
      <c r="E65" s="8">
        <f>+E18+E22+E39+E51+E53+E59+E64</f>
        <v>677735894</v>
      </c>
    </row>
    <row r="67" spans="1:11" ht="13.5" thickBot="1" x14ac:dyDescent="0.25">
      <c r="D67" s="23" t="s">
        <v>16</v>
      </c>
      <c r="E67" s="23"/>
    </row>
    <row r="68" spans="1:11" s="17" customFormat="1" ht="21.95" customHeight="1" thickBot="1" x14ac:dyDescent="0.3">
      <c r="A68" s="22" t="s">
        <v>15</v>
      </c>
      <c r="B68" s="21"/>
      <c r="C68" s="21"/>
      <c r="D68" s="21"/>
      <c r="E68" s="20"/>
      <c r="F68" s="19"/>
      <c r="G68" s="19"/>
    </row>
    <row r="69" spans="1:11" s="17" customFormat="1" ht="63" customHeight="1" x14ac:dyDescent="0.25">
      <c r="A69" s="18" t="s">
        <v>14</v>
      </c>
      <c r="B69" s="18" t="s">
        <v>13</v>
      </c>
      <c r="C69" s="18" t="s">
        <v>12</v>
      </c>
      <c r="D69" s="18" t="s">
        <v>11</v>
      </c>
      <c r="E69" s="18" t="s">
        <v>10</v>
      </c>
    </row>
    <row r="70" spans="1:11" x14ac:dyDescent="0.2">
      <c r="A70" s="16">
        <v>1</v>
      </c>
      <c r="B70" s="15" t="s">
        <v>9</v>
      </c>
      <c r="C70" s="14">
        <v>0</v>
      </c>
      <c r="D70" s="14">
        <v>443138830</v>
      </c>
      <c r="E70" s="14">
        <v>443138830</v>
      </c>
    </row>
    <row r="71" spans="1:11" x14ac:dyDescent="0.2">
      <c r="A71" s="13">
        <v>2</v>
      </c>
      <c r="B71" s="12" t="s">
        <v>8</v>
      </c>
      <c r="C71" s="11">
        <v>0</v>
      </c>
      <c r="D71" s="11">
        <f>+D70</f>
        <v>443138830</v>
      </c>
      <c r="E71" s="11">
        <v>443138830</v>
      </c>
    </row>
    <row r="72" spans="1:11" ht="13.5" thickBot="1" x14ac:dyDescent="0.25">
      <c r="A72" s="13">
        <v>3</v>
      </c>
      <c r="B72" s="12" t="s">
        <v>7</v>
      </c>
      <c r="C72" s="11">
        <v>0</v>
      </c>
      <c r="D72" s="11">
        <v>0</v>
      </c>
      <c r="E72" s="11">
        <v>6227120</v>
      </c>
    </row>
    <row r="73" spans="1:11" ht="13.5" thickBot="1" x14ac:dyDescent="0.25">
      <c r="A73" s="10">
        <v>4</v>
      </c>
      <c r="B73" s="9" t="s">
        <v>6</v>
      </c>
      <c r="C73" s="8">
        <v>0</v>
      </c>
      <c r="D73" s="8">
        <f>+D71+D72</f>
        <v>443138830</v>
      </c>
      <c r="E73" s="7">
        <f>+E71+E72</f>
        <v>449365950</v>
      </c>
    </row>
    <row r="74" spans="1:11" ht="13.5" thickBot="1" x14ac:dyDescent="0.25">
      <c r="A74" s="10">
        <v>5</v>
      </c>
      <c r="B74" s="9" t="s">
        <v>5</v>
      </c>
      <c r="C74" s="8">
        <v>0</v>
      </c>
      <c r="D74" s="8">
        <f>+D73</f>
        <v>443138830</v>
      </c>
      <c r="E74" s="7">
        <f>+E73</f>
        <v>449365950</v>
      </c>
    </row>
    <row r="76" spans="1:11" s="2" customFormat="1" ht="14.25" x14ac:dyDescent="0.2">
      <c r="A76" s="5" t="s">
        <v>4</v>
      </c>
      <c r="B76" s="5"/>
      <c r="C76" s="6"/>
      <c r="D76" s="6"/>
      <c r="E76" s="6"/>
      <c r="F76" s="6"/>
      <c r="G76" s="6"/>
      <c r="H76" s="6"/>
      <c r="I76" s="6"/>
      <c r="J76" s="6"/>
      <c r="K76" s="6"/>
    </row>
    <row r="77" spans="1:11" s="2" customFormat="1" ht="14.25" x14ac:dyDescent="0.2">
      <c r="A77" s="5"/>
      <c r="B77" s="5"/>
      <c r="C77" s="6"/>
      <c r="D77" s="6"/>
    </row>
    <row r="78" spans="1:11" s="2" customFormat="1" ht="14.25" x14ac:dyDescent="0.2">
      <c r="A78" s="5"/>
      <c r="B78" s="5"/>
      <c r="C78" s="4" t="s">
        <v>3</v>
      </c>
      <c r="D78" s="4"/>
      <c r="E78" s="3" t="s">
        <v>2</v>
      </c>
      <c r="F78" s="3"/>
      <c r="G78" s="3"/>
    </row>
    <row r="79" spans="1:11" s="2" customFormat="1" ht="14.25" x14ac:dyDescent="0.2">
      <c r="A79" s="5"/>
      <c r="B79" s="5"/>
      <c r="C79" s="4" t="s">
        <v>1</v>
      </c>
      <c r="D79" s="4"/>
      <c r="E79" s="3" t="s">
        <v>0</v>
      </c>
      <c r="F79" s="3"/>
      <c r="G79" s="3"/>
    </row>
    <row r="80" spans="1:11" s="2" customFormat="1" ht="14.25" x14ac:dyDescent="0.2">
      <c r="A80" s="5"/>
      <c r="B80" s="5"/>
      <c r="C80" s="4"/>
      <c r="D80" s="4"/>
      <c r="E80" s="3"/>
      <c r="F80" s="3"/>
      <c r="G80" s="3"/>
    </row>
    <row r="81" spans="1:7" s="2" customFormat="1" ht="14.25" x14ac:dyDescent="0.2">
      <c r="A81" s="5"/>
      <c r="B81" s="5"/>
      <c r="C81" s="4"/>
      <c r="D81" s="4"/>
      <c r="E81" s="3"/>
      <c r="F81" s="3"/>
      <c r="G81" s="3"/>
    </row>
    <row r="82" spans="1:7" s="2" customFormat="1" ht="14.25" x14ac:dyDescent="0.2">
      <c r="A82" s="5"/>
      <c r="B82" s="5"/>
      <c r="C82" s="4"/>
      <c r="D82" s="4"/>
      <c r="E82" s="3"/>
      <c r="F82" s="3"/>
      <c r="G82" s="3"/>
    </row>
    <row r="83" spans="1:7" s="2" customFormat="1" ht="14.25" x14ac:dyDescent="0.2">
      <c r="A83" s="5"/>
      <c r="B83" s="5"/>
      <c r="C83" s="4"/>
      <c r="D83" s="4"/>
      <c r="E83" s="3"/>
      <c r="F83" s="3"/>
      <c r="G83" s="3"/>
    </row>
    <row r="84" spans="1:7" s="2" customFormat="1" ht="14.25" x14ac:dyDescent="0.2">
      <c r="A84" s="5"/>
      <c r="B84" s="5"/>
      <c r="C84" s="4"/>
      <c r="D84" s="4"/>
      <c r="E84" s="3"/>
      <c r="F84" s="3"/>
      <c r="G84" s="3"/>
    </row>
    <row r="85" spans="1:7" s="2" customFormat="1" ht="14.25" x14ac:dyDescent="0.2">
      <c r="A85" s="5"/>
      <c r="B85" s="5"/>
      <c r="C85" s="4"/>
      <c r="D85" s="4"/>
      <c r="E85" s="3"/>
      <c r="F85" s="3"/>
      <c r="G85" s="3"/>
    </row>
  </sheetData>
  <mergeCells count="5">
    <mergeCell ref="A1:J1"/>
    <mergeCell ref="D3:E3"/>
    <mergeCell ref="A4:E4"/>
    <mergeCell ref="D67:E67"/>
    <mergeCell ref="A68:E68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1.1.a Önk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HZsolt</dc:creator>
  <cp:lastModifiedBy>HZsolt</cp:lastModifiedBy>
  <dcterms:created xsi:type="dcterms:W3CDTF">2018-05-10T12:39:19Z</dcterms:created>
  <dcterms:modified xsi:type="dcterms:W3CDTF">2018-05-10T12:39:42Z</dcterms:modified>
</cp:coreProperties>
</file>