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7995" firstSheet="1" activeTab="6"/>
  </bookViews>
  <sheets>
    <sheet name="Ei-felh.terv 2016." sheetId="1" r:id="rId1"/>
    <sheet name="Várható össz." sheetId="5" r:id="rId2"/>
    <sheet name="Várható Önk." sheetId="10" r:id="rId3"/>
    <sheet name="Várható PH" sheetId="6" r:id="rId4"/>
    <sheet name="Várható Óvoda" sheetId="7" r:id="rId5"/>
    <sheet name="Várható Könyv." sheetId="8" r:id="rId6"/>
    <sheet name="Közvetett tám-7.sz-mell" sheetId="3" r:id="rId7"/>
  </sheets>
  <definedNames>
    <definedName name="_xlnm.Print_Area" localSheetId="5">'Várható Könyv.'!$A$1:$F$32</definedName>
    <definedName name="_xlnm.Print_Area" localSheetId="4">'Várható Óvoda'!$A$1:$F$32</definedName>
    <definedName name="_xlnm.Print_Area" localSheetId="2">'Várható Önk.'!$A$1:$F$32</definedName>
    <definedName name="_xlnm.Print_Area" localSheetId="1">'Várható össz.'!$A$1:$F$34</definedName>
    <definedName name="_xlnm.Print_Area" localSheetId="3">'Várható PH'!$A$1:$F$32</definedName>
  </definedNames>
  <calcPr calcId="125725"/>
</workbook>
</file>

<file path=xl/calcChain.xml><?xml version="1.0" encoding="utf-8"?>
<calcChain xmlns="http://schemas.openxmlformats.org/spreadsheetml/2006/main">
  <c r="N28" i="1"/>
  <c r="M28"/>
  <c r="L28"/>
  <c r="K28"/>
  <c r="J28"/>
  <c r="I28"/>
  <c r="H28"/>
  <c r="G28"/>
  <c r="F28"/>
  <c r="E28"/>
  <c r="D28"/>
  <c r="B34" i="5"/>
  <c r="N29" i="1"/>
  <c r="M29"/>
  <c r="L29"/>
  <c r="K29"/>
  <c r="J29"/>
  <c r="I29"/>
  <c r="H29"/>
  <c r="G29"/>
  <c r="F29"/>
  <c r="E29"/>
  <c r="D29"/>
  <c r="N24"/>
  <c r="M24"/>
  <c r="L24"/>
  <c r="K24"/>
  <c r="J24"/>
  <c r="I24"/>
  <c r="H24"/>
  <c r="G24"/>
  <c r="F24"/>
  <c r="E24"/>
  <c r="D24"/>
  <c r="N22"/>
  <c r="M22"/>
  <c r="L22"/>
  <c r="K22"/>
  <c r="J22"/>
  <c r="I22"/>
  <c r="H22"/>
  <c r="G22"/>
  <c r="F22"/>
  <c r="E22"/>
  <c r="D22"/>
  <c r="N21"/>
  <c r="M21"/>
  <c r="L21"/>
  <c r="K21"/>
  <c r="J21"/>
  <c r="I21"/>
  <c r="H21"/>
  <c r="G21"/>
  <c r="F21"/>
  <c r="E21"/>
  <c r="D21"/>
  <c r="N31"/>
  <c r="M31"/>
  <c r="L31"/>
  <c r="K31"/>
  <c r="J31"/>
  <c r="I31"/>
  <c r="H31"/>
  <c r="G31"/>
  <c r="F31"/>
  <c r="E31"/>
  <c r="D31"/>
  <c r="N30"/>
  <c r="M30"/>
  <c r="L30"/>
  <c r="K30"/>
  <c r="J30"/>
  <c r="I30"/>
  <c r="H30"/>
  <c r="G30"/>
  <c r="F30"/>
  <c r="E30"/>
  <c r="D30"/>
  <c r="N27"/>
  <c r="M27"/>
  <c r="L27"/>
  <c r="K27"/>
  <c r="J27"/>
  <c r="I27"/>
  <c r="H27"/>
  <c r="G27"/>
  <c r="F27"/>
  <c r="E27"/>
  <c r="D27"/>
  <c r="N25"/>
  <c r="M25"/>
  <c r="L25"/>
  <c r="K25"/>
  <c r="J25"/>
  <c r="I25"/>
  <c r="H25"/>
  <c r="G25"/>
  <c r="F25"/>
  <c r="E25"/>
  <c r="D25"/>
  <c r="O33"/>
  <c r="C25"/>
  <c r="C34" i="5"/>
  <c r="N26" i="1"/>
  <c r="M26"/>
  <c r="L26"/>
  <c r="K26"/>
  <c r="J26"/>
  <c r="I26"/>
  <c r="H26"/>
  <c r="G26"/>
  <c r="F26"/>
  <c r="E26"/>
  <c r="D26"/>
  <c r="N23"/>
  <c r="M23"/>
  <c r="L23"/>
  <c r="K23"/>
  <c r="J23"/>
  <c r="I23"/>
  <c r="H23"/>
  <c r="G23"/>
  <c r="F23"/>
  <c r="E23"/>
  <c r="D23"/>
  <c r="C23"/>
  <c r="C26"/>
  <c r="D34" i="5"/>
  <c r="D32" i="10"/>
  <c r="D32" i="6"/>
  <c r="D32" i="7"/>
  <c r="D32" i="8"/>
  <c r="B32" i="10"/>
  <c r="E32"/>
  <c r="C32"/>
  <c r="E19"/>
  <c r="D19"/>
  <c r="C19"/>
  <c r="B19"/>
  <c r="E32" i="8"/>
  <c r="C32"/>
  <c r="B32"/>
  <c r="E19"/>
  <c r="D19"/>
  <c r="C19"/>
  <c r="B19"/>
  <c r="E32" i="7"/>
  <c r="C32"/>
  <c r="B32"/>
  <c r="E19"/>
  <c r="D19"/>
  <c r="C19"/>
  <c r="B19"/>
  <c r="E32" i="6"/>
  <c r="C32"/>
  <c r="B32"/>
  <c r="E19"/>
  <c r="D19"/>
  <c r="C19"/>
  <c r="B19"/>
  <c r="E34" i="5"/>
  <c r="E19"/>
  <c r="D19"/>
  <c r="C19"/>
  <c r="N10" i="1"/>
  <c r="N11"/>
  <c r="N12"/>
  <c r="N13"/>
  <c r="N14"/>
  <c r="N15"/>
  <c r="N16"/>
  <c r="N17"/>
  <c r="N18"/>
  <c r="N9"/>
  <c r="M10"/>
  <c r="M11"/>
  <c r="M12"/>
  <c r="M13"/>
  <c r="M14"/>
  <c r="M15"/>
  <c r="M16"/>
  <c r="M17"/>
  <c r="M18"/>
  <c r="M9"/>
  <c r="L10"/>
  <c r="L11"/>
  <c r="L12"/>
  <c r="L13"/>
  <c r="L14"/>
  <c r="L15"/>
  <c r="L16"/>
  <c r="L17"/>
  <c r="L18"/>
  <c r="L9"/>
  <c r="K10"/>
  <c r="K11"/>
  <c r="K12"/>
  <c r="K13"/>
  <c r="K14"/>
  <c r="K15"/>
  <c r="K16"/>
  <c r="K17"/>
  <c r="K18"/>
  <c r="K9"/>
  <c r="J10"/>
  <c r="J11"/>
  <c r="J12"/>
  <c r="J13"/>
  <c r="J14"/>
  <c r="J15"/>
  <c r="J16"/>
  <c r="J17"/>
  <c r="J18"/>
  <c r="J9"/>
  <c r="I10"/>
  <c r="I11"/>
  <c r="I12"/>
  <c r="I13"/>
  <c r="I14"/>
  <c r="I15"/>
  <c r="I16"/>
  <c r="I17"/>
  <c r="I18"/>
  <c r="I9"/>
  <c r="H10"/>
  <c r="H11"/>
  <c r="H12"/>
  <c r="H13"/>
  <c r="H14"/>
  <c r="H15"/>
  <c r="H16"/>
  <c r="H17"/>
  <c r="H18"/>
  <c r="H9"/>
  <c r="G10"/>
  <c r="G11"/>
  <c r="G12"/>
  <c r="G13"/>
  <c r="G14"/>
  <c r="G15"/>
  <c r="G16"/>
  <c r="G17"/>
  <c r="G18"/>
  <c r="G9"/>
  <c r="F10"/>
  <c r="F11"/>
  <c r="F12"/>
  <c r="F13"/>
  <c r="F14"/>
  <c r="F15"/>
  <c r="F16"/>
  <c r="F17"/>
  <c r="F18"/>
  <c r="F9"/>
  <c r="E10"/>
  <c r="E11"/>
  <c r="E12"/>
  <c r="E13"/>
  <c r="E14"/>
  <c r="E15"/>
  <c r="E16"/>
  <c r="E17"/>
  <c r="E18"/>
  <c r="E9"/>
  <c r="D10"/>
  <c r="D11"/>
  <c r="D12"/>
  <c r="D13"/>
  <c r="D14"/>
  <c r="D15"/>
  <c r="D16"/>
  <c r="D17"/>
  <c r="D18"/>
  <c r="D9"/>
  <c r="C10"/>
  <c r="C11"/>
  <c r="C12"/>
  <c r="C13"/>
  <c r="C14"/>
  <c r="C15"/>
  <c r="C16"/>
  <c r="C17"/>
  <c r="C18"/>
  <c r="C9"/>
  <c r="C22"/>
  <c r="C24"/>
  <c r="C27"/>
  <c r="C28"/>
  <c r="C29"/>
  <c r="C30"/>
  <c r="C31"/>
  <c r="C21"/>
  <c r="P32"/>
  <c r="N32"/>
  <c r="M32"/>
  <c r="L32"/>
  <c r="K32"/>
  <c r="I32"/>
  <c r="H32"/>
  <c r="G32"/>
  <c r="F32"/>
  <c r="E32"/>
  <c r="C32" l="1"/>
  <c r="D32"/>
  <c r="J32"/>
  <c r="E19"/>
  <c r="N19"/>
  <c r="M19"/>
  <c r="L19"/>
  <c r="K19"/>
  <c r="J19"/>
  <c r="I19"/>
  <c r="H19"/>
  <c r="G19"/>
  <c r="F19"/>
  <c r="D19"/>
  <c r="C19"/>
  <c r="O32" l="1"/>
  <c r="D33"/>
  <c r="O19"/>
  <c r="P19"/>
  <c r="P33" s="1"/>
  <c r="M33"/>
  <c r="N33"/>
  <c r="L33"/>
  <c r="J33"/>
  <c r="H33"/>
  <c r="K33"/>
  <c r="I33"/>
  <c r="G33"/>
  <c r="E33"/>
  <c r="F33"/>
  <c r="C33"/>
</calcChain>
</file>

<file path=xl/sharedStrings.xml><?xml version="1.0" encoding="utf-8"?>
<sst xmlns="http://schemas.openxmlformats.org/spreadsheetml/2006/main" count="253" uniqueCount="119">
  <si>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</si>
  <si>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</si>
  <si>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</si>
  <si>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</si>
  <si>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</si>
  <si>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</si>
  <si>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</si>
  <si>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</si>
  <si>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</si>
  <si>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</si>
  <si>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</si>
  <si>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</si>
  <si>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</si>
  <si>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</si>
  <si>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</si>
  <si>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</si>
  <si>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</si>
  <si>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</si>
  <si>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</si>
  <si>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</si>
  <si>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</si>
  <si>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</si>
  <si>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</si>
  <si>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</si>
  <si>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</si>
  <si>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</si>
  <si>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</si>
  <si>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</si>
  <si>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</si>
  <si>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</si>
  <si>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</si>
  <si>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</si>
  <si>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</si>
  <si>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</si>
  <si>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</si>
  <si>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</si>
  <si>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</si>
  <si>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</si>
  <si>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</si>
  <si>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</si>
  <si>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</si>
  <si>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</si>
  <si>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</si>
  <si>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</si>
  <si>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</si>
  <si>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</si>
  <si>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</si>
  <si>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</si>
  <si>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</si>
  <si>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</si>
  <si>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</si>
  <si>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</si>
  <si>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</si>
  <si>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</si>
  <si>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21.</t>
  </si>
  <si>
    <t>Finanszírozási kiadások</t>
  </si>
  <si>
    <t>22.</t>
  </si>
  <si>
    <t>Kiadások összesen:</t>
  </si>
  <si>
    <t>23.</t>
  </si>
  <si>
    <t>Egyenleg</t>
  </si>
  <si>
    <t xml:space="preserve">Tószeg Községi Önkormányzat </t>
  </si>
  <si>
    <t>Bevételi jogcím</t>
  </si>
  <si>
    <t>Kedvezmények összege</t>
  </si>
  <si>
    <t>Indokolás</t>
  </si>
  <si>
    <t>Kommunális adó</t>
  </si>
  <si>
    <t xml:space="preserve">Helyi önkormányzatirendelet </t>
  </si>
  <si>
    <t>a 70 éven felüliek részére</t>
  </si>
  <si>
    <t>mentességet bitosít.</t>
  </si>
  <si>
    <t>az adó megfizetése alól.</t>
  </si>
  <si>
    <t>Építményadó</t>
  </si>
  <si>
    <t>méltányossági törlés nincs</t>
  </si>
  <si>
    <t>Iparűzési adó</t>
  </si>
  <si>
    <t>méltányossági törlést nem</t>
  </si>
  <si>
    <t>alkalmazunk</t>
  </si>
  <si>
    <t>Gépjárműadó</t>
  </si>
  <si>
    <t>Pótlékok</t>
  </si>
  <si>
    <t>lehetőség van méltányossági</t>
  </si>
  <si>
    <t>törlésre</t>
  </si>
  <si>
    <t>összeségében</t>
  </si>
  <si>
    <t xml:space="preserve">A helyi adókban minimális mértékben </t>
  </si>
  <si>
    <t xml:space="preserve"> alkalmazunk méltányossági</t>
  </si>
  <si>
    <t>törlést, mivel részletfizetést</t>
  </si>
  <si>
    <t>és fizetési halasztást engedélyezünk</t>
  </si>
  <si>
    <t xml:space="preserve">Tószeg Községi Önkormányzat által </t>
  </si>
  <si>
    <t>BEVÉTELEK</t>
  </si>
  <si>
    <t>KIADÁSOK</t>
  </si>
  <si>
    <t>Finanszírozási bevételek
/pénzmaradvány  igénybevétele/</t>
  </si>
  <si>
    <t>Előriányzatok</t>
  </si>
  <si>
    <t xml:space="preserve">Elvonások és befizetések </t>
  </si>
  <si>
    <t xml:space="preserve"> Egyéb működési célú  pénzeszköz átadás
ÁH- belülre </t>
  </si>
  <si>
    <t xml:space="preserve">Egyéb működési célú pénzeszköz átadás 
ÁH-kívülre </t>
  </si>
  <si>
    <t xml:space="preserve">Tartalékok </t>
  </si>
  <si>
    <t xml:space="preserve">Beruházások </t>
  </si>
  <si>
    <t xml:space="preserve">Felújítások </t>
  </si>
  <si>
    <t>Maradvány igénybevétele</t>
  </si>
  <si>
    <t>2.sz. tájékoztató   melléklet</t>
  </si>
  <si>
    <t>1.sz.  tájékoztató melléklet</t>
  </si>
  <si>
    <t>3. sz. tájékoztató melléklet</t>
  </si>
  <si>
    <t xml:space="preserve"> Ft-ban</t>
  </si>
  <si>
    <t xml:space="preserve"> forintban !</t>
  </si>
  <si>
    <t>2017. évi Előirányzat-felhasználási terve
2014. évre</t>
  </si>
  <si>
    <t>Tószeg Község Önkormányzat összevont</t>
  </si>
  <si>
    <t>Tószeg Község Könyvtár</t>
  </si>
  <si>
    <t>Tószegi Óvoda</t>
  </si>
  <si>
    <t>Tószegi Polgármesteri Hivatal</t>
  </si>
  <si>
    <t>Dologi  kiadások- ebből közüzemi: 16.537 000</t>
  </si>
  <si>
    <t>Dologi  kiadások- ebből közüzemi: 2.200 000</t>
  </si>
  <si>
    <t>Dologi  kiadások - ebből közüzemi: 2.367 000</t>
  </si>
  <si>
    <t>Dologi  kiadások- ebből közüzemi: 470 000</t>
  </si>
  <si>
    <t>Dologi  kiadások- ebből közüzemi: 9.600 000</t>
  </si>
  <si>
    <t>Tartalék</t>
  </si>
  <si>
    <t>Elvonások befizetések</t>
  </si>
  <si>
    <t xml:space="preserve">tervezett közvetett támogatások 2016. évre </t>
  </si>
  <si>
    <t>2015-ben közel 20 fő mentesül</t>
  </si>
  <si>
    <t>várható költségvetési előirányzatai 2016-2017-2018-2019  évekre</t>
  </si>
  <si>
    <t>2016. évi
 tervezett</t>
  </si>
  <si>
    <t xml:space="preserve">2017. évi
 tervezett </t>
  </si>
  <si>
    <t>2018. évi 
tervezett</t>
  </si>
  <si>
    <t>2019. évi tervezett</t>
  </si>
</sst>
</file>

<file path=xl/styles.xml><?xml version="1.0" encoding="utf-8"?>
<styleSheet xmlns="http://schemas.openxmlformats.org/spreadsheetml/2006/main">
  <numFmts count="1">
    <numFmt numFmtId="164" formatCode="#,###"/>
  </numFmts>
  <fonts count="16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indexed="10"/>
      <name val="Arial CE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 applyFill="1" applyProtection="1"/>
    <xf numFmtId="0" fontId="1" fillId="0" borderId="0" xfId="1" applyFill="1" applyProtection="1">
      <protection locked="0"/>
    </xf>
    <xf numFmtId="0" fontId="3" fillId="0" borderId="0" xfId="0" applyFont="1" applyFill="1" applyAlignment="1">
      <alignment horizontal="right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 indent="1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8" xfId="1" applyFont="1" applyFill="1" applyBorder="1" applyAlignment="1" applyProtection="1">
      <alignment horizontal="left" vertical="center" indent="1"/>
    </xf>
    <xf numFmtId="0" fontId="6" fillId="0" borderId="4" xfId="1" applyFont="1" applyFill="1" applyBorder="1" applyAlignment="1" applyProtection="1">
      <alignment horizontal="left" vertical="center" indent="1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left" vertical="center" wrapText="1" indent="1"/>
    </xf>
    <xf numFmtId="164" fontId="1" fillId="0" borderId="9" xfId="1" applyNumberFormat="1" applyFont="1" applyFill="1" applyBorder="1" applyAlignment="1" applyProtection="1">
      <alignment vertical="center"/>
      <protection locked="0"/>
    </xf>
    <xf numFmtId="164" fontId="1" fillId="0" borderId="10" xfId="1" applyNumberFormat="1" applyFont="1" applyFill="1" applyBorder="1" applyAlignment="1" applyProtection="1">
      <alignment vertical="center"/>
    </xf>
    <xf numFmtId="0" fontId="1" fillId="0" borderId="12" xfId="1" applyFont="1" applyFill="1" applyBorder="1" applyAlignment="1" applyProtection="1">
      <alignment horizontal="left" vertical="center" wrapText="1" indent="1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1" fillId="0" borderId="13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 applyProtection="1">
      <alignment horizontal="left" vertical="center" wrapText="1" indent="1"/>
    </xf>
    <xf numFmtId="164" fontId="1" fillId="0" borderId="14" xfId="1" applyNumberFormat="1" applyFont="1" applyFill="1" applyBorder="1" applyAlignment="1" applyProtection="1">
      <alignment vertical="center"/>
      <protection locked="0"/>
    </xf>
    <xf numFmtId="164" fontId="1" fillId="0" borderId="15" xfId="1" applyNumberFormat="1" applyFont="1" applyFill="1" applyBorder="1" applyAlignment="1" applyProtection="1">
      <alignment vertical="center"/>
    </xf>
    <xf numFmtId="0" fontId="1" fillId="0" borderId="12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vertical="center" indent="1"/>
    </xf>
    <xf numFmtId="164" fontId="2" fillId="0" borderId="16" xfId="1" applyNumberFormat="1" applyFont="1" applyFill="1" applyBorder="1" applyAlignment="1" applyProtection="1">
      <alignment vertical="center"/>
    </xf>
    <xf numFmtId="164" fontId="2" fillId="0" borderId="17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indent="1"/>
    </xf>
    <xf numFmtId="164" fontId="2" fillId="0" borderId="16" xfId="1" applyNumberFormat="1" applyFont="1" applyFill="1" applyBorder="1" applyProtection="1"/>
    <xf numFmtId="164" fontId="2" fillId="0" borderId="17" xfId="1" applyNumberFormat="1" applyFont="1" applyFill="1" applyBorder="1" applyProtection="1"/>
    <xf numFmtId="0" fontId="9" fillId="0" borderId="12" xfId="0" applyFont="1" applyBorder="1" applyAlignment="1">
      <alignment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Border="1"/>
    <xf numFmtId="0" fontId="9" fillId="0" borderId="20" xfId="0" applyFont="1" applyBorder="1"/>
    <xf numFmtId="0" fontId="9" fillId="0" borderId="22" xfId="0" applyFont="1" applyBorder="1"/>
    <xf numFmtId="0" fontId="9" fillId="0" borderId="21" xfId="0" applyFont="1" applyBorder="1"/>
    <xf numFmtId="0" fontId="9" fillId="0" borderId="23" xfId="0" applyFont="1" applyBorder="1"/>
    <xf numFmtId="0" fontId="9" fillId="0" borderId="0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19" xfId="0" applyFont="1" applyBorder="1"/>
    <xf numFmtId="164" fontId="2" fillId="0" borderId="23" xfId="1" applyNumberFormat="1" applyFont="1" applyFill="1" applyBorder="1" applyAlignment="1" applyProtection="1">
      <alignment vertical="center"/>
    </xf>
    <xf numFmtId="164" fontId="0" fillId="0" borderId="0" xfId="0" applyNumberFormat="1"/>
    <xf numFmtId="0" fontId="10" fillId="0" borderId="12" xfId="1" applyFont="1" applyFill="1" applyBorder="1" applyAlignment="1" applyProtection="1">
      <alignment horizontal="left" vertical="center" wrapText="1" indent="1"/>
    </xf>
    <xf numFmtId="0" fontId="10" fillId="0" borderId="12" xfId="1" applyFont="1" applyFill="1" applyBorder="1" applyAlignment="1" applyProtection="1">
      <alignment horizontal="left" vertical="center" indent="1"/>
    </xf>
    <xf numFmtId="0" fontId="12" fillId="0" borderId="0" xfId="0" applyFont="1"/>
    <xf numFmtId="0" fontId="12" fillId="2" borderId="0" xfId="0" applyFont="1" applyFill="1"/>
    <xf numFmtId="0" fontId="14" fillId="0" borderId="0" xfId="0" applyFont="1"/>
    <xf numFmtId="0" fontId="2" fillId="0" borderId="9" xfId="1" applyFont="1" applyFill="1" applyBorder="1" applyAlignment="1" applyProtection="1">
      <alignment horizontal="left" vertical="center" indent="1"/>
    </xf>
    <xf numFmtId="0" fontId="11" fillId="2" borderId="12" xfId="0" applyFont="1" applyFill="1" applyBorder="1"/>
    <xf numFmtId="0" fontId="15" fillId="2" borderId="12" xfId="0" applyFont="1" applyFill="1" applyBorder="1"/>
    <xf numFmtId="0" fontId="15" fillId="0" borderId="12" xfId="0" applyFont="1" applyBorder="1"/>
    <xf numFmtId="0" fontId="11" fillId="2" borderId="12" xfId="1" applyFont="1" applyFill="1" applyBorder="1" applyAlignment="1" applyProtection="1">
      <alignment horizontal="left" vertical="center" indent="1"/>
    </xf>
    <xf numFmtId="0" fontId="11" fillId="2" borderId="27" xfId="0" applyFont="1" applyFill="1" applyBorder="1" applyAlignment="1">
      <alignment horizontal="center" wrapText="1"/>
    </xf>
    <xf numFmtId="0" fontId="11" fillId="0" borderId="12" xfId="1" applyFont="1" applyFill="1" applyBorder="1" applyAlignment="1" applyProtection="1">
      <alignment horizontal="left" vertical="center" indent="1"/>
    </xf>
    <xf numFmtId="164" fontId="11" fillId="0" borderId="12" xfId="1" applyNumberFormat="1" applyFont="1" applyFill="1" applyBorder="1" applyAlignment="1" applyProtection="1">
      <alignment vertical="center"/>
    </xf>
    <xf numFmtId="164" fontId="1" fillId="0" borderId="23" xfId="1" applyNumberFormat="1" applyFont="1" applyFill="1" applyBorder="1" applyAlignment="1" applyProtection="1">
      <alignment vertical="center"/>
      <protection locked="0"/>
    </xf>
    <xf numFmtId="0" fontId="1" fillId="0" borderId="9" xfId="1" applyFont="1" applyFill="1" applyBorder="1" applyAlignment="1" applyProtection="1">
      <alignment horizontal="left" vertical="center" indent="1"/>
    </xf>
    <xf numFmtId="3" fontId="15" fillId="2" borderId="12" xfId="0" applyNumberFormat="1" applyFont="1" applyFill="1" applyBorder="1"/>
    <xf numFmtId="3" fontId="15" fillId="0" borderId="12" xfId="0" applyNumberFormat="1" applyFont="1" applyBorder="1"/>
    <xf numFmtId="3" fontId="11" fillId="2" borderId="12" xfId="0" applyNumberFormat="1" applyFont="1" applyFill="1" applyBorder="1"/>
    <xf numFmtId="3" fontId="11" fillId="0" borderId="12" xfId="1" applyNumberFormat="1" applyFont="1" applyFill="1" applyBorder="1" applyAlignment="1" applyProtection="1">
      <alignment vertical="center"/>
    </xf>
    <xf numFmtId="3" fontId="11" fillId="2" borderId="12" xfId="1" applyNumberFormat="1" applyFont="1" applyFill="1" applyBorder="1" applyAlignment="1" applyProtection="1">
      <alignment vertical="center"/>
    </xf>
    <xf numFmtId="0" fontId="10" fillId="0" borderId="12" xfId="1" applyFont="1" applyFill="1" applyBorder="1" applyAlignment="1" applyProtection="1">
      <alignment horizontal="center" vertical="center"/>
    </xf>
    <xf numFmtId="3" fontId="0" fillId="0" borderId="0" xfId="0" applyNumberFormat="1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2">
    <cellStyle name="Normál" xfId="0" builtinId="0"/>
    <cellStyle name="Normál_SEGEDLETEK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opLeftCell="B16" zoomScale="88" zoomScaleNormal="88" workbookViewId="0">
      <selection activeCell="N29" sqref="N29"/>
    </sheetView>
  </sheetViews>
  <sheetFormatPr defaultRowHeight="15"/>
  <cols>
    <col min="2" max="2" width="41.42578125" customWidth="1"/>
    <col min="3" max="14" width="12" bestFit="1" customWidth="1"/>
    <col min="15" max="15" width="13.140625" bestFit="1" customWidth="1"/>
    <col min="16" max="16" width="12.42578125" bestFit="1" customWidth="1"/>
  </cols>
  <sheetData>
    <row r="1" spans="1:16">
      <c r="M1" s="75" t="s">
        <v>96</v>
      </c>
      <c r="N1" s="75"/>
      <c r="O1" s="75"/>
    </row>
    <row r="4" spans="1:16" ht="15.75">
      <c r="A4" s="74" t="s">
        <v>60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6" ht="15.75">
      <c r="A5" s="69" t="s">
        <v>100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6" ht="16.5" thickBo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 t="s">
        <v>99</v>
      </c>
    </row>
    <row r="7" spans="1:16" ht="20.100000000000001" customHeight="1" thickBot="1">
      <c r="A7" s="4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1" t="s">
        <v>14</v>
      </c>
    </row>
    <row r="8" spans="1:16" ht="20.100000000000001" customHeight="1" thickBot="1">
      <c r="A8" s="5" t="s">
        <v>15</v>
      </c>
      <c r="B8" s="71" t="s">
        <v>16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3"/>
    </row>
    <row r="9" spans="1:16" ht="20.100000000000001" customHeight="1">
      <c r="A9" s="6" t="s">
        <v>17</v>
      </c>
      <c r="B9" s="12" t="s">
        <v>18</v>
      </c>
      <c r="C9" s="13">
        <f>O9/12</f>
        <v>19034069.083333332</v>
      </c>
      <c r="D9" s="13">
        <f>O9/12</f>
        <v>19034069.083333332</v>
      </c>
      <c r="E9" s="13">
        <f>O9/12</f>
        <v>19034069.083333332</v>
      </c>
      <c r="F9" s="13">
        <f>O9/12</f>
        <v>19034069.083333332</v>
      </c>
      <c r="G9" s="13">
        <f>O9/12</f>
        <v>19034069.083333332</v>
      </c>
      <c r="H9" s="13">
        <f>O9/12</f>
        <v>19034069.083333332</v>
      </c>
      <c r="I9" s="13">
        <f>O9/12</f>
        <v>19034069.083333332</v>
      </c>
      <c r="J9" s="13">
        <f>O9/12</f>
        <v>19034069.083333332</v>
      </c>
      <c r="K9" s="13">
        <f>O9/12</f>
        <v>19034069.083333332</v>
      </c>
      <c r="L9" s="13">
        <f>O9/12</f>
        <v>19034069.083333332</v>
      </c>
      <c r="M9" s="13">
        <f>O9/12</f>
        <v>19034069.083333332</v>
      </c>
      <c r="N9" s="13">
        <f>O9/12</f>
        <v>19034069.083333332</v>
      </c>
      <c r="O9" s="14">
        <v>228408829</v>
      </c>
      <c r="P9" s="60"/>
    </row>
    <row r="10" spans="1:16" ht="20.100000000000001" customHeight="1">
      <c r="A10" s="7" t="s">
        <v>19</v>
      </c>
      <c r="B10" s="15" t="s">
        <v>20</v>
      </c>
      <c r="C10" s="13">
        <f t="shared" ref="C10:C18" si="0">O10/12</f>
        <v>3872450.5833333335</v>
      </c>
      <c r="D10" s="13">
        <f t="shared" ref="D10:D18" si="1">O10/12</f>
        <v>3872450.5833333335</v>
      </c>
      <c r="E10" s="13">
        <f t="shared" ref="E10:E18" si="2">O10/12</f>
        <v>3872450.5833333335</v>
      </c>
      <c r="F10" s="13">
        <f t="shared" ref="F10:F18" si="3">O10/12</f>
        <v>3872450.5833333335</v>
      </c>
      <c r="G10" s="13">
        <f t="shared" ref="G10:G18" si="4">O10/12</f>
        <v>3872450.5833333335</v>
      </c>
      <c r="H10" s="13">
        <f t="shared" ref="H10:H18" si="5">O10/12</f>
        <v>3872450.5833333335</v>
      </c>
      <c r="I10" s="13">
        <f t="shared" ref="I10:I18" si="6">O10/12</f>
        <v>3872450.5833333335</v>
      </c>
      <c r="J10" s="13">
        <f t="shared" ref="J10:J18" si="7">O10/12</f>
        <v>3872450.5833333335</v>
      </c>
      <c r="K10" s="13">
        <f t="shared" ref="K10:K18" si="8">O10/12</f>
        <v>3872450.5833333335</v>
      </c>
      <c r="L10" s="13">
        <f t="shared" ref="L10:L18" si="9">O10/12</f>
        <v>3872450.5833333335</v>
      </c>
      <c r="M10" s="13">
        <f t="shared" ref="M10:M18" si="10">O10/12</f>
        <v>3872450.5833333335</v>
      </c>
      <c r="N10" s="13">
        <f t="shared" ref="N10:N18" si="11">O10/12</f>
        <v>3872450.5833333335</v>
      </c>
      <c r="O10" s="17">
        <v>46469407</v>
      </c>
      <c r="P10" s="60"/>
    </row>
    <row r="11" spans="1:16" ht="20.100000000000001" customHeight="1">
      <c r="A11" s="7" t="s">
        <v>21</v>
      </c>
      <c r="B11" s="18" t="s">
        <v>22</v>
      </c>
      <c r="C11" s="13">
        <f t="shared" si="0"/>
        <v>0</v>
      </c>
      <c r="D11" s="13">
        <f t="shared" si="1"/>
        <v>0</v>
      </c>
      <c r="E11" s="13">
        <f t="shared" si="2"/>
        <v>0</v>
      </c>
      <c r="F11" s="13">
        <f t="shared" si="3"/>
        <v>0</v>
      </c>
      <c r="G11" s="13">
        <f t="shared" si="4"/>
        <v>0</v>
      </c>
      <c r="H11" s="13">
        <f t="shared" si="5"/>
        <v>0</v>
      </c>
      <c r="I11" s="13">
        <f t="shared" si="6"/>
        <v>0</v>
      </c>
      <c r="J11" s="13">
        <f t="shared" si="7"/>
        <v>0</v>
      </c>
      <c r="K11" s="13">
        <f t="shared" si="8"/>
        <v>0</v>
      </c>
      <c r="L11" s="13">
        <f t="shared" si="9"/>
        <v>0</v>
      </c>
      <c r="M11" s="13">
        <f t="shared" si="10"/>
        <v>0</v>
      </c>
      <c r="N11" s="13">
        <f t="shared" si="11"/>
        <v>0</v>
      </c>
      <c r="O11" s="20"/>
    </row>
    <row r="12" spans="1:16" ht="20.100000000000001" customHeight="1">
      <c r="A12" s="7" t="s">
        <v>23</v>
      </c>
      <c r="B12" s="21" t="s">
        <v>24</v>
      </c>
      <c r="C12" s="13">
        <f t="shared" si="0"/>
        <v>9677324.25</v>
      </c>
      <c r="D12" s="13">
        <f t="shared" si="1"/>
        <v>9677324.25</v>
      </c>
      <c r="E12" s="13">
        <f t="shared" si="2"/>
        <v>9677324.25</v>
      </c>
      <c r="F12" s="13">
        <f t="shared" si="3"/>
        <v>9677324.25</v>
      </c>
      <c r="G12" s="13">
        <f t="shared" si="4"/>
        <v>9677324.25</v>
      </c>
      <c r="H12" s="13">
        <f t="shared" si="5"/>
        <v>9677324.25</v>
      </c>
      <c r="I12" s="13">
        <f t="shared" si="6"/>
        <v>9677324.25</v>
      </c>
      <c r="J12" s="13">
        <f t="shared" si="7"/>
        <v>9677324.25</v>
      </c>
      <c r="K12" s="13">
        <f t="shared" si="8"/>
        <v>9677324.25</v>
      </c>
      <c r="L12" s="13">
        <f t="shared" si="9"/>
        <v>9677324.25</v>
      </c>
      <c r="M12" s="13">
        <f t="shared" si="10"/>
        <v>9677324.25</v>
      </c>
      <c r="N12" s="13">
        <f t="shared" si="11"/>
        <v>9677324.25</v>
      </c>
      <c r="O12" s="17">
        <v>116127891</v>
      </c>
      <c r="P12" s="46"/>
    </row>
    <row r="13" spans="1:16" ht="20.100000000000001" customHeight="1">
      <c r="A13" s="7" t="s">
        <v>25</v>
      </c>
      <c r="B13" s="21" t="s">
        <v>26</v>
      </c>
      <c r="C13" s="13">
        <f t="shared" si="0"/>
        <v>3298458.6666666665</v>
      </c>
      <c r="D13" s="13">
        <f t="shared" si="1"/>
        <v>3298458.6666666665</v>
      </c>
      <c r="E13" s="13">
        <f t="shared" si="2"/>
        <v>3298458.6666666665</v>
      </c>
      <c r="F13" s="13">
        <f t="shared" si="3"/>
        <v>3298458.6666666665</v>
      </c>
      <c r="G13" s="13">
        <f t="shared" si="4"/>
        <v>3298458.6666666665</v>
      </c>
      <c r="H13" s="13">
        <f t="shared" si="5"/>
        <v>3298458.6666666665</v>
      </c>
      <c r="I13" s="13">
        <f t="shared" si="6"/>
        <v>3298458.6666666665</v>
      </c>
      <c r="J13" s="13">
        <f t="shared" si="7"/>
        <v>3298458.6666666665</v>
      </c>
      <c r="K13" s="13">
        <f t="shared" si="8"/>
        <v>3298458.6666666665</v>
      </c>
      <c r="L13" s="13">
        <f t="shared" si="9"/>
        <v>3298458.6666666665</v>
      </c>
      <c r="M13" s="13">
        <f t="shared" si="10"/>
        <v>3298458.6666666665</v>
      </c>
      <c r="N13" s="13">
        <f t="shared" si="11"/>
        <v>3298458.6666666665</v>
      </c>
      <c r="O13" s="17">
        <v>39581504</v>
      </c>
      <c r="P13" s="60"/>
    </row>
    <row r="14" spans="1:16" ht="20.100000000000001" customHeight="1">
      <c r="A14" s="7" t="s">
        <v>27</v>
      </c>
      <c r="B14" s="21" t="s">
        <v>28</v>
      </c>
      <c r="C14" s="13">
        <f t="shared" si="0"/>
        <v>0</v>
      </c>
      <c r="D14" s="13">
        <f t="shared" si="1"/>
        <v>0</v>
      </c>
      <c r="E14" s="13">
        <f t="shared" si="2"/>
        <v>0</v>
      </c>
      <c r="F14" s="13">
        <f t="shared" si="3"/>
        <v>0</v>
      </c>
      <c r="G14" s="13">
        <f t="shared" si="4"/>
        <v>0</v>
      </c>
      <c r="H14" s="13">
        <f t="shared" si="5"/>
        <v>0</v>
      </c>
      <c r="I14" s="13">
        <f t="shared" si="6"/>
        <v>0</v>
      </c>
      <c r="J14" s="13">
        <f t="shared" si="7"/>
        <v>0</v>
      </c>
      <c r="K14" s="13">
        <f t="shared" si="8"/>
        <v>0</v>
      </c>
      <c r="L14" s="13">
        <f t="shared" si="9"/>
        <v>0</v>
      </c>
      <c r="M14" s="13">
        <f t="shared" si="10"/>
        <v>0</v>
      </c>
      <c r="N14" s="13">
        <f t="shared" si="11"/>
        <v>0</v>
      </c>
      <c r="O14" s="17">
        <v>0</v>
      </c>
    </row>
    <row r="15" spans="1:16" ht="20.100000000000001" customHeight="1">
      <c r="A15" s="7" t="s">
        <v>29</v>
      </c>
      <c r="B15" s="21" t="s">
        <v>30</v>
      </c>
      <c r="C15" s="13">
        <f t="shared" si="0"/>
        <v>187266.16666666666</v>
      </c>
      <c r="D15" s="13">
        <f t="shared" si="1"/>
        <v>187266.16666666666</v>
      </c>
      <c r="E15" s="13">
        <f t="shared" si="2"/>
        <v>187266.16666666666</v>
      </c>
      <c r="F15" s="13">
        <f t="shared" si="3"/>
        <v>187266.16666666666</v>
      </c>
      <c r="G15" s="13">
        <f t="shared" si="4"/>
        <v>187266.16666666666</v>
      </c>
      <c r="H15" s="13">
        <f t="shared" si="5"/>
        <v>187266.16666666666</v>
      </c>
      <c r="I15" s="13">
        <f t="shared" si="6"/>
        <v>187266.16666666666</v>
      </c>
      <c r="J15" s="13">
        <f t="shared" si="7"/>
        <v>187266.16666666666</v>
      </c>
      <c r="K15" s="13">
        <f t="shared" si="8"/>
        <v>187266.16666666666</v>
      </c>
      <c r="L15" s="13">
        <f t="shared" si="9"/>
        <v>187266.16666666666</v>
      </c>
      <c r="M15" s="13">
        <f t="shared" si="10"/>
        <v>187266.16666666666</v>
      </c>
      <c r="N15" s="13">
        <f t="shared" si="11"/>
        <v>187266.16666666666</v>
      </c>
      <c r="O15" s="17">
        <v>2247194</v>
      </c>
      <c r="P15" s="60"/>
    </row>
    <row r="16" spans="1:16" ht="20.100000000000001" customHeight="1">
      <c r="A16" s="7" t="s">
        <v>31</v>
      </c>
      <c r="B16" s="15" t="s">
        <v>32</v>
      </c>
      <c r="C16" s="13">
        <f t="shared" si="0"/>
        <v>25000</v>
      </c>
      <c r="D16" s="13">
        <f t="shared" si="1"/>
        <v>25000</v>
      </c>
      <c r="E16" s="13">
        <f t="shared" si="2"/>
        <v>25000</v>
      </c>
      <c r="F16" s="13">
        <f t="shared" si="3"/>
        <v>25000</v>
      </c>
      <c r="G16" s="13">
        <f t="shared" si="4"/>
        <v>25000</v>
      </c>
      <c r="H16" s="13">
        <f t="shared" si="5"/>
        <v>25000</v>
      </c>
      <c r="I16" s="13">
        <f t="shared" si="6"/>
        <v>25000</v>
      </c>
      <c r="J16" s="13">
        <f t="shared" si="7"/>
        <v>25000</v>
      </c>
      <c r="K16" s="13">
        <f t="shared" si="8"/>
        <v>25000</v>
      </c>
      <c r="L16" s="13">
        <f t="shared" si="9"/>
        <v>25000</v>
      </c>
      <c r="M16" s="13">
        <f t="shared" si="10"/>
        <v>25000</v>
      </c>
      <c r="N16" s="13">
        <f t="shared" si="11"/>
        <v>25000</v>
      </c>
      <c r="O16" s="17">
        <v>300000</v>
      </c>
    </row>
    <row r="17" spans="1:16" ht="20.100000000000001" customHeight="1">
      <c r="A17" s="7"/>
      <c r="B17" s="15" t="s">
        <v>94</v>
      </c>
      <c r="C17" s="13">
        <f t="shared" si="0"/>
        <v>9499052.25</v>
      </c>
      <c r="D17" s="13">
        <f t="shared" si="1"/>
        <v>9499052.25</v>
      </c>
      <c r="E17" s="13">
        <f t="shared" si="2"/>
        <v>9499052.25</v>
      </c>
      <c r="F17" s="13">
        <f t="shared" si="3"/>
        <v>9499052.25</v>
      </c>
      <c r="G17" s="13">
        <f t="shared" si="4"/>
        <v>9499052.25</v>
      </c>
      <c r="H17" s="13">
        <f t="shared" si="5"/>
        <v>9499052.25</v>
      </c>
      <c r="I17" s="13">
        <f t="shared" si="6"/>
        <v>9499052.25</v>
      </c>
      <c r="J17" s="13">
        <f t="shared" si="7"/>
        <v>9499052.25</v>
      </c>
      <c r="K17" s="13">
        <f t="shared" si="8"/>
        <v>9499052.25</v>
      </c>
      <c r="L17" s="13">
        <f t="shared" si="9"/>
        <v>9499052.25</v>
      </c>
      <c r="M17" s="13">
        <f t="shared" si="10"/>
        <v>9499052.25</v>
      </c>
      <c r="N17" s="13">
        <f t="shared" si="11"/>
        <v>9499052.25</v>
      </c>
      <c r="O17" s="17">
        <v>113988627</v>
      </c>
    </row>
    <row r="18" spans="1:16" ht="20.100000000000001" customHeight="1" thickBot="1">
      <c r="A18" s="7" t="s">
        <v>33</v>
      </c>
      <c r="B18" s="21" t="s">
        <v>34</v>
      </c>
      <c r="C18" s="13">
        <f t="shared" si="0"/>
        <v>12574417.25</v>
      </c>
      <c r="D18" s="13">
        <f t="shared" si="1"/>
        <v>12574417.25</v>
      </c>
      <c r="E18" s="13">
        <f t="shared" si="2"/>
        <v>12574417.25</v>
      </c>
      <c r="F18" s="13">
        <f t="shared" si="3"/>
        <v>12574417.25</v>
      </c>
      <c r="G18" s="13">
        <f t="shared" si="4"/>
        <v>12574417.25</v>
      </c>
      <c r="H18" s="13">
        <f t="shared" si="5"/>
        <v>12574417.25</v>
      </c>
      <c r="I18" s="13">
        <f t="shared" si="6"/>
        <v>12574417.25</v>
      </c>
      <c r="J18" s="13">
        <f t="shared" si="7"/>
        <v>12574417.25</v>
      </c>
      <c r="K18" s="13">
        <f t="shared" si="8"/>
        <v>12574417.25</v>
      </c>
      <c r="L18" s="13">
        <f t="shared" si="9"/>
        <v>12574417.25</v>
      </c>
      <c r="M18" s="13">
        <f t="shared" si="10"/>
        <v>12574417.25</v>
      </c>
      <c r="N18" s="13">
        <f t="shared" si="11"/>
        <v>12574417.25</v>
      </c>
      <c r="O18" s="17">
        <v>150893007</v>
      </c>
      <c r="P18" s="60"/>
    </row>
    <row r="19" spans="1:16" ht="20.100000000000001" customHeight="1" thickBot="1">
      <c r="A19" s="5" t="s">
        <v>35</v>
      </c>
      <c r="B19" s="22" t="s">
        <v>36</v>
      </c>
      <c r="C19" s="23">
        <f t="shared" ref="C19:N19" si="12">SUM(C9:C18)</f>
        <v>58168038.249999993</v>
      </c>
      <c r="D19" s="23">
        <f t="shared" si="12"/>
        <v>58168038.249999993</v>
      </c>
      <c r="E19" s="23">
        <f>SUM(E9:E18)</f>
        <v>58168038.249999993</v>
      </c>
      <c r="F19" s="23">
        <f t="shared" si="12"/>
        <v>58168038.249999993</v>
      </c>
      <c r="G19" s="23">
        <f t="shared" si="12"/>
        <v>58168038.249999993</v>
      </c>
      <c r="H19" s="23">
        <f t="shared" si="12"/>
        <v>58168038.249999993</v>
      </c>
      <c r="I19" s="23">
        <f t="shared" si="12"/>
        <v>58168038.249999993</v>
      </c>
      <c r="J19" s="23">
        <f t="shared" si="12"/>
        <v>58168038.249999993</v>
      </c>
      <c r="K19" s="23">
        <f t="shared" si="12"/>
        <v>58168038.249999993</v>
      </c>
      <c r="L19" s="23">
        <f>SUM(L9:L18)</f>
        <v>58168038.249999993</v>
      </c>
      <c r="M19" s="23">
        <f t="shared" si="12"/>
        <v>58168038.249999993</v>
      </c>
      <c r="N19" s="23">
        <f t="shared" si="12"/>
        <v>58168038.249999993</v>
      </c>
      <c r="O19" s="24">
        <f>SUM(O9:O18)</f>
        <v>698016459</v>
      </c>
      <c r="P19" s="24">
        <f>SUM(O9:O18)</f>
        <v>698016459</v>
      </c>
    </row>
    <row r="20" spans="1:16" ht="20.100000000000001" customHeight="1" thickBot="1">
      <c r="A20" s="5" t="s">
        <v>37</v>
      </c>
      <c r="B20" s="71" t="s">
        <v>38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3"/>
    </row>
    <row r="21" spans="1:16" ht="20.100000000000001" customHeight="1">
      <c r="A21" s="8" t="s">
        <v>39</v>
      </c>
      <c r="B21" s="25" t="s">
        <v>40</v>
      </c>
      <c r="C21" s="19">
        <f>O21/12</f>
        <v>13206030.833333334</v>
      </c>
      <c r="D21" s="19">
        <f t="shared" ref="D21:D27" si="13">O21/12</f>
        <v>13206030.833333334</v>
      </c>
      <c r="E21" s="19">
        <f t="shared" ref="E21:E27" si="14">O21/12</f>
        <v>13206030.833333334</v>
      </c>
      <c r="F21" s="19">
        <f t="shared" ref="F21:F27" si="15">O21/12</f>
        <v>13206030.833333334</v>
      </c>
      <c r="G21" s="19">
        <f t="shared" ref="G21:G27" si="16">O21/12</f>
        <v>13206030.833333334</v>
      </c>
      <c r="H21" s="19">
        <f t="shared" ref="H21:H27" si="17">O21/12</f>
        <v>13206030.833333334</v>
      </c>
      <c r="I21" s="19">
        <f t="shared" ref="I21:I27" si="18">O21/12</f>
        <v>13206030.833333334</v>
      </c>
      <c r="J21" s="19">
        <f t="shared" ref="J21:J27" si="19">O21/12</f>
        <v>13206030.833333334</v>
      </c>
      <c r="K21" s="19">
        <f t="shared" ref="K21:K27" si="20">O21/12</f>
        <v>13206030.833333334</v>
      </c>
      <c r="L21" s="19">
        <f t="shared" ref="L21:L27" si="21">O21/12</f>
        <v>13206030.833333334</v>
      </c>
      <c r="M21" s="19">
        <f t="shared" ref="M21:M27" si="22">O21/12</f>
        <v>13206030.833333334</v>
      </c>
      <c r="N21" s="19">
        <f t="shared" ref="N21:N27" si="23">O21/12</f>
        <v>13206030.833333334</v>
      </c>
      <c r="O21" s="20">
        <v>158472370</v>
      </c>
      <c r="P21" s="60"/>
    </row>
    <row r="22" spans="1:16" ht="20.100000000000001" customHeight="1">
      <c r="A22" s="7" t="s">
        <v>41</v>
      </c>
      <c r="B22" s="15" t="s">
        <v>42</v>
      </c>
      <c r="C22" s="19">
        <f t="shared" ref="C22:C31" si="24">O22/12</f>
        <v>3338130.75</v>
      </c>
      <c r="D22" s="19">
        <f t="shared" si="13"/>
        <v>3338130.75</v>
      </c>
      <c r="E22" s="19">
        <f t="shared" si="14"/>
        <v>3338130.75</v>
      </c>
      <c r="F22" s="19">
        <f t="shared" si="15"/>
        <v>3338130.75</v>
      </c>
      <c r="G22" s="19">
        <f t="shared" si="16"/>
        <v>3338130.75</v>
      </c>
      <c r="H22" s="19">
        <f t="shared" si="17"/>
        <v>3338130.75</v>
      </c>
      <c r="I22" s="19">
        <f t="shared" si="18"/>
        <v>3338130.75</v>
      </c>
      <c r="J22" s="19">
        <f t="shared" si="19"/>
        <v>3338130.75</v>
      </c>
      <c r="K22" s="19">
        <f t="shared" si="20"/>
        <v>3338130.75</v>
      </c>
      <c r="L22" s="19">
        <f t="shared" si="21"/>
        <v>3338130.75</v>
      </c>
      <c r="M22" s="19">
        <f t="shared" si="22"/>
        <v>3338130.75</v>
      </c>
      <c r="N22" s="19">
        <f t="shared" si="23"/>
        <v>3338130.75</v>
      </c>
      <c r="O22" s="17">
        <v>40057569</v>
      </c>
    </row>
    <row r="23" spans="1:16" ht="20.100000000000001" customHeight="1">
      <c r="A23" s="7" t="s">
        <v>43</v>
      </c>
      <c r="B23" s="21" t="s">
        <v>44</v>
      </c>
      <c r="C23" s="19">
        <f>O23/12</f>
        <v>13026368.666666666</v>
      </c>
      <c r="D23" s="16">
        <f t="shared" si="13"/>
        <v>13026368.666666666</v>
      </c>
      <c r="E23" s="16">
        <f t="shared" si="14"/>
        <v>13026368.666666666</v>
      </c>
      <c r="F23" s="16">
        <f t="shared" si="15"/>
        <v>13026368.666666666</v>
      </c>
      <c r="G23" s="16">
        <f t="shared" si="16"/>
        <v>13026368.666666666</v>
      </c>
      <c r="H23" s="16">
        <f t="shared" si="17"/>
        <v>13026368.666666666</v>
      </c>
      <c r="I23" s="16">
        <f t="shared" si="18"/>
        <v>13026368.666666666</v>
      </c>
      <c r="J23" s="16">
        <f t="shared" si="19"/>
        <v>13026368.666666666</v>
      </c>
      <c r="K23" s="16">
        <f t="shared" si="20"/>
        <v>13026368.666666666</v>
      </c>
      <c r="L23" s="16">
        <f t="shared" si="21"/>
        <v>13026368.666666666</v>
      </c>
      <c r="M23" s="16">
        <f t="shared" si="22"/>
        <v>13026368.666666666</v>
      </c>
      <c r="N23" s="16">
        <f t="shared" si="23"/>
        <v>13026368.666666666</v>
      </c>
      <c r="O23" s="17">
        <v>156316424</v>
      </c>
      <c r="P23" s="46"/>
    </row>
    <row r="24" spans="1:16" ht="20.100000000000001" customHeight="1">
      <c r="A24" s="7" t="s">
        <v>45</v>
      </c>
      <c r="B24" s="21" t="s">
        <v>46</v>
      </c>
      <c r="C24" s="19">
        <f t="shared" si="24"/>
        <v>1484294.4166666667</v>
      </c>
      <c r="D24" s="16">
        <f t="shared" si="13"/>
        <v>1484294.4166666667</v>
      </c>
      <c r="E24" s="16">
        <f t="shared" si="14"/>
        <v>1484294.4166666667</v>
      </c>
      <c r="F24" s="16">
        <f t="shared" si="15"/>
        <v>1484294.4166666667</v>
      </c>
      <c r="G24" s="16">
        <f t="shared" si="16"/>
        <v>1484294.4166666667</v>
      </c>
      <c r="H24" s="16">
        <f t="shared" si="17"/>
        <v>1484294.4166666667</v>
      </c>
      <c r="I24" s="16">
        <f t="shared" si="18"/>
        <v>1484294.4166666667</v>
      </c>
      <c r="J24" s="16">
        <f t="shared" si="19"/>
        <v>1484294.4166666667</v>
      </c>
      <c r="K24" s="16">
        <f t="shared" si="20"/>
        <v>1484294.4166666667</v>
      </c>
      <c r="L24" s="16">
        <f t="shared" si="21"/>
        <v>1484294.4166666667</v>
      </c>
      <c r="M24" s="16">
        <f t="shared" si="22"/>
        <v>1484294.4166666667</v>
      </c>
      <c r="N24" s="16">
        <f t="shared" si="23"/>
        <v>1484294.4166666667</v>
      </c>
      <c r="O24" s="17">
        <v>17811533</v>
      </c>
      <c r="P24" s="60"/>
    </row>
    <row r="25" spans="1:16" ht="20.100000000000001" customHeight="1">
      <c r="A25" s="7"/>
      <c r="B25" s="21" t="s">
        <v>88</v>
      </c>
      <c r="C25" s="19">
        <f t="shared" si="24"/>
        <v>4021476.75</v>
      </c>
      <c r="D25" s="16">
        <f t="shared" si="13"/>
        <v>4021476.75</v>
      </c>
      <c r="E25" s="16">
        <f t="shared" si="14"/>
        <v>4021476.75</v>
      </c>
      <c r="F25" s="16">
        <f t="shared" si="15"/>
        <v>4021476.75</v>
      </c>
      <c r="G25" s="16">
        <f t="shared" si="16"/>
        <v>4021476.75</v>
      </c>
      <c r="H25" s="16">
        <f t="shared" si="17"/>
        <v>4021476.75</v>
      </c>
      <c r="I25" s="16">
        <f t="shared" si="18"/>
        <v>4021476.75</v>
      </c>
      <c r="J25" s="16">
        <f t="shared" si="19"/>
        <v>4021476.75</v>
      </c>
      <c r="K25" s="16">
        <f t="shared" si="20"/>
        <v>4021476.75</v>
      </c>
      <c r="L25" s="16">
        <f t="shared" si="21"/>
        <v>4021476.75</v>
      </c>
      <c r="M25" s="16">
        <f t="shared" si="22"/>
        <v>4021476.75</v>
      </c>
      <c r="N25" s="16">
        <f t="shared" si="23"/>
        <v>4021476.75</v>
      </c>
      <c r="O25" s="17">
        <v>48257721</v>
      </c>
      <c r="P25" s="60"/>
    </row>
    <row r="26" spans="1:16" ht="33.75" customHeight="1">
      <c r="A26" s="7" t="s">
        <v>47</v>
      </c>
      <c r="B26" s="15" t="s">
        <v>89</v>
      </c>
      <c r="C26" s="19">
        <f>O26/12</f>
        <v>258250</v>
      </c>
      <c r="D26" s="16">
        <f t="shared" si="13"/>
        <v>258250</v>
      </c>
      <c r="E26" s="16">
        <f t="shared" si="14"/>
        <v>258250</v>
      </c>
      <c r="F26" s="16">
        <f t="shared" si="15"/>
        <v>258250</v>
      </c>
      <c r="G26" s="16">
        <f t="shared" si="16"/>
        <v>258250</v>
      </c>
      <c r="H26" s="16">
        <f t="shared" si="17"/>
        <v>258250</v>
      </c>
      <c r="I26" s="16">
        <f t="shared" si="18"/>
        <v>258250</v>
      </c>
      <c r="J26" s="16">
        <f t="shared" si="19"/>
        <v>258250</v>
      </c>
      <c r="K26" s="16">
        <f t="shared" si="20"/>
        <v>258250</v>
      </c>
      <c r="L26" s="16">
        <f t="shared" si="21"/>
        <v>258250</v>
      </c>
      <c r="M26" s="16">
        <f t="shared" si="22"/>
        <v>258250</v>
      </c>
      <c r="N26" s="16">
        <f t="shared" si="23"/>
        <v>258250</v>
      </c>
      <c r="O26" s="17">
        <v>3099000</v>
      </c>
      <c r="P26" s="60"/>
    </row>
    <row r="27" spans="1:16" ht="31.5" customHeight="1">
      <c r="A27" s="7" t="s">
        <v>49</v>
      </c>
      <c r="B27" s="15" t="s">
        <v>90</v>
      </c>
      <c r="C27" s="19">
        <f t="shared" si="24"/>
        <v>3815856.5833333335</v>
      </c>
      <c r="D27" s="16">
        <f t="shared" si="13"/>
        <v>3815856.5833333335</v>
      </c>
      <c r="E27" s="16">
        <f t="shared" si="14"/>
        <v>3815856.5833333335</v>
      </c>
      <c r="F27" s="16">
        <f t="shared" si="15"/>
        <v>3815856.5833333335</v>
      </c>
      <c r="G27" s="16">
        <f t="shared" si="16"/>
        <v>3815856.5833333335</v>
      </c>
      <c r="H27" s="16">
        <f t="shared" si="17"/>
        <v>3815856.5833333335</v>
      </c>
      <c r="I27" s="16">
        <f t="shared" si="18"/>
        <v>3815856.5833333335</v>
      </c>
      <c r="J27" s="16">
        <f t="shared" si="19"/>
        <v>3815856.5833333335</v>
      </c>
      <c r="K27" s="16">
        <f t="shared" si="20"/>
        <v>3815856.5833333335</v>
      </c>
      <c r="L27" s="16">
        <f t="shared" si="21"/>
        <v>3815856.5833333335</v>
      </c>
      <c r="M27" s="16">
        <f t="shared" si="22"/>
        <v>3815856.5833333335</v>
      </c>
      <c r="N27" s="16">
        <f t="shared" si="23"/>
        <v>3815856.5833333335</v>
      </c>
      <c r="O27" s="17">
        <v>45790279</v>
      </c>
      <c r="P27" s="60"/>
    </row>
    <row r="28" spans="1:16" ht="20.100000000000001" customHeight="1">
      <c r="A28" s="7" t="s">
        <v>51</v>
      </c>
      <c r="B28" s="15" t="s">
        <v>91</v>
      </c>
      <c r="C28" s="19">
        <f t="shared" si="24"/>
        <v>2254709.9166666665</v>
      </c>
      <c r="D28" s="19">
        <f>O28/12</f>
        <v>2254709.9166666665</v>
      </c>
      <c r="E28" s="19">
        <f>O28/12</f>
        <v>2254709.9166666665</v>
      </c>
      <c r="F28" s="19">
        <f>O28/12</f>
        <v>2254709.9166666665</v>
      </c>
      <c r="G28" s="19">
        <f>O28/12</f>
        <v>2254709.9166666665</v>
      </c>
      <c r="H28" s="19">
        <f>O28/12</f>
        <v>2254709.9166666665</v>
      </c>
      <c r="I28" s="19">
        <f>O28/12</f>
        <v>2254709.9166666665</v>
      </c>
      <c r="J28" s="19">
        <f>O28/12</f>
        <v>2254709.9166666665</v>
      </c>
      <c r="K28" s="19">
        <f>O28/12</f>
        <v>2254709.9166666665</v>
      </c>
      <c r="L28" s="19">
        <f>O28/12</f>
        <v>2254709.9166666665</v>
      </c>
      <c r="M28" s="19">
        <f>O28/12</f>
        <v>2254709.9166666665</v>
      </c>
      <c r="N28" s="19">
        <f>O28/12</f>
        <v>2254709.9166666665</v>
      </c>
      <c r="O28" s="17">
        <v>27056519</v>
      </c>
      <c r="P28" s="60"/>
    </row>
    <row r="29" spans="1:16" ht="20.100000000000001" customHeight="1">
      <c r="A29" s="7" t="s">
        <v>53</v>
      </c>
      <c r="B29" s="21" t="s">
        <v>92</v>
      </c>
      <c r="C29" s="19">
        <f t="shared" si="24"/>
        <v>1822167.4166666667</v>
      </c>
      <c r="D29" s="16">
        <f>O29/12</f>
        <v>1822167.4166666667</v>
      </c>
      <c r="E29" s="16">
        <f>O29/12</f>
        <v>1822167.4166666667</v>
      </c>
      <c r="F29" s="16">
        <f>O29/12</f>
        <v>1822167.4166666667</v>
      </c>
      <c r="G29" s="16">
        <f>O29/12</f>
        <v>1822167.4166666667</v>
      </c>
      <c r="H29" s="16">
        <f>O29/12</f>
        <v>1822167.4166666667</v>
      </c>
      <c r="I29" s="16">
        <f>O29/12</f>
        <v>1822167.4166666667</v>
      </c>
      <c r="J29" s="16">
        <f>O29/12</f>
        <v>1822167.4166666667</v>
      </c>
      <c r="K29" s="16">
        <f>O29/12</f>
        <v>1822167.4166666667</v>
      </c>
      <c r="L29" s="16">
        <f>O29/12</f>
        <v>1822167.4166666667</v>
      </c>
      <c r="M29" s="16">
        <f>O29/12</f>
        <v>1822167.4166666667</v>
      </c>
      <c r="N29" s="16">
        <f>O29/12</f>
        <v>1822167.4166666667</v>
      </c>
      <c r="O29" s="17">
        <v>21866009</v>
      </c>
      <c r="P29" s="60"/>
    </row>
    <row r="30" spans="1:16" ht="20.100000000000001" customHeight="1">
      <c r="A30" s="7" t="s">
        <v>54</v>
      </c>
      <c r="B30" s="21" t="s">
        <v>93</v>
      </c>
      <c r="C30" s="19">
        <f t="shared" si="24"/>
        <v>1813483.1666666667</v>
      </c>
      <c r="D30" s="16">
        <f>O30/12</f>
        <v>1813483.1666666667</v>
      </c>
      <c r="E30" s="16">
        <f>O30/12</f>
        <v>1813483.1666666667</v>
      </c>
      <c r="F30" s="16">
        <f>O30/12</f>
        <v>1813483.1666666667</v>
      </c>
      <c r="G30" s="16">
        <f>O30/12</f>
        <v>1813483.1666666667</v>
      </c>
      <c r="H30" s="16">
        <f>O30/12</f>
        <v>1813483.1666666667</v>
      </c>
      <c r="I30" s="16">
        <f>O30/12</f>
        <v>1813483.1666666667</v>
      </c>
      <c r="J30" s="16">
        <f>O30/12</f>
        <v>1813483.1666666667</v>
      </c>
      <c r="K30" s="16">
        <f>O30/12</f>
        <v>1813483.1666666667</v>
      </c>
      <c r="L30" s="16">
        <f>O30/12</f>
        <v>1813483.1666666667</v>
      </c>
      <c r="M30" s="16">
        <f>O30/12</f>
        <v>1813483.1666666667</v>
      </c>
      <c r="N30" s="16">
        <f>O30/12</f>
        <v>1813483.1666666667</v>
      </c>
      <c r="O30" s="17">
        <v>21761798</v>
      </c>
      <c r="P30" s="60"/>
    </row>
    <row r="31" spans="1:16" ht="20.100000000000001" customHeight="1" thickBot="1">
      <c r="A31" s="6"/>
      <c r="B31" s="61" t="s">
        <v>55</v>
      </c>
      <c r="C31" s="19">
        <f t="shared" si="24"/>
        <v>13127269.75</v>
      </c>
      <c r="D31" s="13">
        <f>O31/12</f>
        <v>13127269.75</v>
      </c>
      <c r="E31" s="13">
        <f>O31/12</f>
        <v>13127269.75</v>
      </c>
      <c r="F31" s="13">
        <f>O31/12</f>
        <v>13127269.75</v>
      </c>
      <c r="G31" s="13">
        <f>O31/12</f>
        <v>13127269.75</v>
      </c>
      <c r="H31" s="13">
        <f>O31/12</f>
        <v>13127269.75</v>
      </c>
      <c r="I31" s="13">
        <f>O31/12</f>
        <v>13127269.75</v>
      </c>
      <c r="J31" s="13">
        <f>O31/12</f>
        <v>13127269.75</v>
      </c>
      <c r="K31" s="13">
        <f>O31/12</f>
        <v>13127269.75</v>
      </c>
      <c r="L31" s="13">
        <f>O31/12</f>
        <v>13127269.75</v>
      </c>
      <c r="M31" s="13">
        <f>O31/12</f>
        <v>13127269.75</v>
      </c>
      <c r="N31" s="13">
        <f>O31/12</f>
        <v>13127269.75</v>
      </c>
      <c r="O31" s="14">
        <v>157527237</v>
      </c>
      <c r="P31" s="60"/>
    </row>
    <row r="32" spans="1:16" ht="20.100000000000001" customHeight="1" thickBot="1">
      <c r="A32" s="9" t="s">
        <v>56</v>
      </c>
      <c r="B32" s="22" t="s">
        <v>57</v>
      </c>
      <c r="C32" s="23">
        <f>SUM(C21:C31)</f>
        <v>58168038.25</v>
      </c>
      <c r="D32" s="23">
        <f>SUM(D21:D31)</f>
        <v>58168038.25</v>
      </c>
      <c r="E32" s="23">
        <f t="shared" ref="E32:N32" si="25">SUM(E21:E31)</f>
        <v>58168038.25</v>
      </c>
      <c r="F32" s="23">
        <f t="shared" si="25"/>
        <v>58168038.25</v>
      </c>
      <c r="G32" s="23">
        <f t="shared" si="25"/>
        <v>58168038.25</v>
      </c>
      <c r="H32" s="23">
        <f t="shared" si="25"/>
        <v>58168038.25</v>
      </c>
      <c r="I32" s="23">
        <f t="shared" si="25"/>
        <v>58168038.25</v>
      </c>
      <c r="J32" s="23">
        <f t="shared" si="25"/>
        <v>58168038.25</v>
      </c>
      <c r="K32" s="23">
        <f t="shared" si="25"/>
        <v>58168038.25</v>
      </c>
      <c r="L32" s="23">
        <f t="shared" si="25"/>
        <v>58168038.25</v>
      </c>
      <c r="M32" s="23">
        <f t="shared" si="25"/>
        <v>58168038.25</v>
      </c>
      <c r="N32" s="23">
        <f t="shared" si="25"/>
        <v>58168038.25</v>
      </c>
      <c r="O32" s="24">
        <f>SUM(C32:N32)</f>
        <v>698016459</v>
      </c>
      <c r="P32" s="24">
        <f>SUM(O21:O31)</f>
        <v>698016459</v>
      </c>
    </row>
    <row r="33" spans="1:16" ht="20.100000000000001" customHeight="1" thickBot="1">
      <c r="A33" s="9" t="s">
        <v>58</v>
      </c>
      <c r="B33" s="26" t="s">
        <v>59</v>
      </c>
      <c r="C33" s="27">
        <f t="shared" ref="C33:P33" si="26">C19-C32</f>
        <v>0</v>
      </c>
      <c r="D33" s="27">
        <f>D19-D32</f>
        <v>0</v>
      </c>
      <c r="E33" s="27">
        <f t="shared" si="26"/>
        <v>0</v>
      </c>
      <c r="F33" s="27">
        <f t="shared" si="26"/>
        <v>0</v>
      </c>
      <c r="G33" s="27">
        <f t="shared" si="26"/>
        <v>0</v>
      </c>
      <c r="H33" s="27">
        <f t="shared" si="26"/>
        <v>0</v>
      </c>
      <c r="I33" s="27">
        <f t="shared" si="26"/>
        <v>0</v>
      </c>
      <c r="J33" s="27">
        <f t="shared" si="26"/>
        <v>0</v>
      </c>
      <c r="K33" s="27">
        <f t="shared" si="26"/>
        <v>0</v>
      </c>
      <c r="L33" s="27">
        <f t="shared" si="26"/>
        <v>0</v>
      </c>
      <c r="M33" s="27">
        <f t="shared" si="26"/>
        <v>0</v>
      </c>
      <c r="N33" s="27">
        <f t="shared" si="26"/>
        <v>0</v>
      </c>
      <c r="O33" s="28">
        <f>SUM(O21:O31)</f>
        <v>698016459</v>
      </c>
      <c r="P33" s="28">
        <f t="shared" si="26"/>
        <v>0</v>
      </c>
    </row>
  </sheetData>
  <mergeCells count="5">
    <mergeCell ref="A5:O5"/>
    <mergeCell ref="B8:O8"/>
    <mergeCell ref="B20:O20"/>
    <mergeCell ref="A4:O4"/>
    <mergeCell ref="M1:O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5"/>
  <sheetViews>
    <sheetView topLeftCell="A16" workbookViewId="0">
      <selection activeCell="B20" sqref="B20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49"/>
      <c r="B1" s="50"/>
      <c r="C1" s="49"/>
      <c r="D1" s="49"/>
      <c r="E1" s="49" t="s">
        <v>95</v>
      </c>
    </row>
    <row r="2" spans="1:6" ht="15.75">
      <c r="A2" s="49"/>
      <c r="B2" s="50"/>
      <c r="C2" s="49"/>
      <c r="D2" s="49"/>
      <c r="E2" s="49"/>
    </row>
    <row r="3" spans="1:6" ht="15.75">
      <c r="A3" s="76" t="s">
        <v>101</v>
      </c>
      <c r="B3" s="76"/>
      <c r="C3" s="76"/>
      <c r="D3" s="76"/>
      <c r="E3" s="76"/>
      <c r="F3" s="76"/>
    </row>
    <row r="4" spans="1:6" ht="15.75">
      <c r="A4" s="76" t="s">
        <v>114</v>
      </c>
      <c r="B4" s="76"/>
      <c r="C4" s="76"/>
      <c r="D4" s="76"/>
      <c r="E4" s="76"/>
      <c r="F4" s="76"/>
    </row>
    <row r="5" spans="1:6" ht="15.75">
      <c r="A5" s="49"/>
      <c r="B5" s="50"/>
      <c r="C5" s="51"/>
      <c r="D5" s="51"/>
      <c r="E5" s="49"/>
    </row>
    <row r="6" spans="1:6" ht="15.75">
      <c r="A6" s="49"/>
      <c r="B6" s="50"/>
      <c r="C6" s="49"/>
      <c r="E6" s="49" t="s">
        <v>98</v>
      </c>
    </row>
    <row r="7" spans="1:6" ht="15.75">
      <c r="A7" s="77" t="s">
        <v>1</v>
      </c>
      <c r="B7" s="79" t="s">
        <v>87</v>
      </c>
      <c r="C7" s="80"/>
      <c r="D7" s="80"/>
      <c r="E7" s="81"/>
    </row>
    <row r="8" spans="1:6" ht="32.25" customHeight="1">
      <c r="A8" s="78"/>
      <c r="B8" s="57" t="s">
        <v>115</v>
      </c>
      <c r="C8" s="57" t="s">
        <v>116</v>
      </c>
      <c r="D8" s="57" t="s">
        <v>117</v>
      </c>
      <c r="E8" s="57" t="s">
        <v>118</v>
      </c>
    </row>
    <row r="9" spans="1:6" ht="15.75">
      <c r="A9" s="53" t="s">
        <v>84</v>
      </c>
      <c r="B9" s="54"/>
      <c r="C9" s="55"/>
      <c r="D9" s="55"/>
      <c r="E9" s="55"/>
    </row>
    <row r="10" spans="1:6" ht="15.75">
      <c r="A10" s="47" t="s">
        <v>18</v>
      </c>
      <c r="B10" s="62">
        <v>228408829</v>
      </c>
      <c r="C10" s="63">
        <v>168972343</v>
      </c>
      <c r="D10" s="63">
        <v>168972343</v>
      </c>
      <c r="E10" s="63">
        <v>168972343</v>
      </c>
    </row>
    <row r="11" spans="1:6" ht="15.75">
      <c r="A11" s="47" t="s">
        <v>20</v>
      </c>
      <c r="B11" s="62">
        <v>46469407</v>
      </c>
      <c r="C11" s="63">
        <v>42109200</v>
      </c>
      <c r="D11" s="63">
        <v>42109200</v>
      </c>
      <c r="E11" s="63">
        <v>42109200</v>
      </c>
    </row>
    <row r="12" spans="1:6" ht="15.75">
      <c r="A12" s="47" t="s">
        <v>22</v>
      </c>
      <c r="B12" s="62"/>
      <c r="C12" s="63"/>
      <c r="D12" s="63"/>
      <c r="E12" s="63"/>
    </row>
    <row r="13" spans="1:6" ht="15.75">
      <c r="A13" s="48" t="s">
        <v>24</v>
      </c>
      <c r="B13" s="62">
        <v>116127891</v>
      </c>
      <c r="C13" s="63">
        <v>120300000</v>
      </c>
      <c r="D13" s="63">
        <v>120300000</v>
      </c>
      <c r="E13" s="63">
        <v>120300000</v>
      </c>
    </row>
    <row r="14" spans="1:6" ht="15.75">
      <c r="A14" s="48" t="s">
        <v>26</v>
      </c>
      <c r="B14" s="62">
        <v>39518504</v>
      </c>
      <c r="C14" s="63">
        <v>40600220</v>
      </c>
      <c r="D14" s="63">
        <v>40600220</v>
      </c>
      <c r="E14" s="63">
        <v>40600220</v>
      </c>
    </row>
    <row r="15" spans="1:6" ht="15.75">
      <c r="A15" s="48" t="s">
        <v>28</v>
      </c>
      <c r="B15" s="62">
        <v>0</v>
      </c>
      <c r="C15" s="63">
        <v>27000000</v>
      </c>
      <c r="D15" s="63">
        <v>27000000</v>
      </c>
      <c r="E15" s="63">
        <v>27000000</v>
      </c>
    </row>
    <row r="16" spans="1:6" ht="15.75">
      <c r="A16" s="48" t="s">
        <v>30</v>
      </c>
      <c r="B16" s="62">
        <v>2247194</v>
      </c>
      <c r="C16" s="63">
        <v>2150000</v>
      </c>
      <c r="D16" s="63">
        <v>2150000</v>
      </c>
      <c r="E16" s="63">
        <v>2150000</v>
      </c>
    </row>
    <row r="17" spans="1:5" ht="15.75">
      <c r="A17" s="47" t="s">
        <v>32</v>
      </c>
      <c r="B17" s="62">
        <v>300000</v>
      </c>
      <c r="C17" s="63">
        <v>300000</v>
      </c>
      <c r="D17" s="63">
        <v>300000</v>
      </c>
      <c r="E17" s="63">
        <v>300000</v>
      </c>
    </row>
    <row r="18" spans="1:5" ht="31.5">
      <c r="A18" s="47" t="s">
        <v>86</v>
      </c>
      <c r="B18" s="62">
        <v>264881634</v>
      </c>
      <c r="C18" s="63">
        <v>239067712</v>
      </c>
      <c r="D18" s="63">
        <v>239067712</v>
      </c>
      <c r="E18" s="63">
        <v>239067712</v>
      </c>
    </row>
    <row r="19" spans="1:5" ht="20.25" customHeight="1">
      <c r="A19" s="58" t="s">
        <v>36</v>
      </c>
      <c r="B19" s="59">
        <v>698016459</v>
      </c>
      <c r="C19" s="65">
        <f>SUM(C10:C18)</f>
        <v>640499475</v>
      </c>
      <c r="D19" s="65">
        <f t="shared" ref="D19:E19" si="0">SUM(D10:D18)</f>
        <v>640499475</v>
      </c>
      <c r="E19" s="65">
        <f t="shared" si="0"/>
        <v>640499475</v>
      </c>
    </row>
    <row r="20" spans="1:5" ht="20.25" customHeight="1">
      <c r="A20" s="52"/>
      <c r="B20" s="45"/>
      <c r="C20" s="45"/>
      <c r="D20" s="45"/>
      <c r="E20" s="45"/>
    </row>
    <row r="21" spans="1:5" ht="20.25" customHeight="1">
      <c r="A21" s="52"/>
      <c r="B21" s="45"/>
      <c r="C21" s="45"/>
      <c r="D21" s="45"/>
      <c r="E21" s="45"/>
    </row>
    <row r="22" spans="1:5" ht="15.75">
      <c r="A22" s="53"/>
      <c r="B22" s="54"/>
      <c r="C22" s="55"/>
      <c r="D22" s="55"/>
      <c r="E22" s="55"/>
    </row>
    <row r="23" spans="1:5" ht="15.75">
      <c r="A23" s="53" t="s">
        <v>85</v>
      </c>
      <c r="B23" s="54"/>
      <c r="C23" s="55"/>
      <c r="D23" s="55"/>
      <c r="E23" s="55"/>
    </row>
    <row r="24" spans="1:5" ht="15.75">
      <c r="A24" s="48" t="s">
        <v>40</v>
      </c>
      <c r="B24" s="62">
        <v>158472370</v>
      </c>
      <c r="C24" s="63">
        <v>169713150</v>
      </c>
      <c r="D24" s="63">
        <v>169713150</v>
      </c>
      <c r="E24" s="63">
        <v>169713150</v>
      </c>
    </row>
    <row r="25" spans="1:5" ht="31.5">
      <c r="A25" s="47" t="s">
        <v>42</v>
      </c>
      <c r="B25" s="62">
        <v>40057569</v>
      </c>
      <c r="C25" s="63">
        <v>33216427</v>
      </c>
      <c r="D25" s="63">
        <v>33216427</v>
      </c>
      <c r="E25" s="63">
        <v>33216427</v>
      </c>
    </row>
    <row r="26" spans="1:5" ht="15.75">
      <c r="A26" s="67" t="s">
        <v>105</v>
      </c>
      <c r="B26" s="62">
        <v>156316424</v>
      </c>
      <c r="C26" s="63">
        <v>141761520</v>
      </c>
      <c r="D26" s="63">
        <v>141761520</v>
      </c>
      <c r="E26" s="63">
        <v>141761520</v>
      </c>
    </row>
    <row r="27" spans="1:5" ht="15.75">
      <c r="A27" s="48" t="s">
        <v>46</v>
      </c>
      <c r="B27" s="62">
        <v>17811533</v>
      </c>
      <c r="C27" s="63">
        <v>20000000</v>
      </c>
      <c r="D27" s="63">
        <v>20000000</v>
      </c>
      <c r="E27" s="63">
        <v>20000000</v>
      </c>
    </row>
    <row r="28" spans="1:5" ht="15.75">
      <c r="A28" s="48" t="s">
        <v>110</v>
      </c>
      <c r="B28" s="62">
        <v>27056519</v>
      </c>
      <c r="C28" s="63">
        <v>9000000</v>
      </c>
      <c r="D28" s="63">
        <v>9000000</v>
      </c>
      <c r="E28" s="63">
        <v>9000000</v>
      </c>
    </row>
    <row r="29" spans="1:5" ht="15.75">
      <c r="A29" s="48" t="s">
        <v>48</v>
      </c>
      <c r="B29" s="62">
        <v>48889279</v>
      </c>
      <c r="C29" s="63">
        <v>17915701</v>
      </c>
      <c r="D29" s="63">
        <v>17915701</v>
      </c>
      <c r="E29" s="63">
        <v>17915701</v>
      </c>
    </row>
    <row r="30" spans="1:5" ht="15.75">
      <c r="A30" s="48" t="s">
        <v>111</v>
      </c>
      <c r="B30" s="62">
        <v>48257721</v>
      </c>
      <c r="C30" s="63">
        <v>3300000</v>
      </c>
      <c r="D30" s="63">
        <v>3300000</v>
      </c>
      <c r="E30" s="63">
        <v>3300000</v>
      </c>
    </row>
    <row r="31" spans="1:5" ht="15.75">
      <c r="A31" s="48" t="s">
        <v>50</v>
      </c>
      <c r="B31" s="62">
        <v>21866009</v>
      </c>
      <c r="C31" s="63">
        <v>3365500</v>
      </c>
      <c r="D31" s="63">
        <v>3365500</v>
      </c>
      <c r="E31" s="63">
        <v>3365500</v>
      </c>
    </row>
    <row r="32" spans="1:5" ht="15.75">
      <c r="A32" s="47" t="s">
        <v>52</v>
      </c>
      <c r="B32" s="62">
        <v>21761798</v>
      </c>
      <c r="C32" s="63">
        <v>37778000</v>
      </c>
      <c r="D32" s="63">
        <v>37778000</v>
      </c>
      <c r="E32" s="63">
        <v>37778000</v>
      </c>
    </row>
    <row r="33" spans="1:15" ht="15.75">
      <c r="A33" s="48" t="s">
        <v>55</v>
      </c>
      <c r="B33" s="62">
        <v>157527237</v>
      </c>
      <c r="C33" s="63">
        <v>204449177</v>
      </c>
      <c r="D33" s="63">
        <v>204449177</v>
      </c>
      <c r="E33" s="63">
        <v>204449177</v>
      </c>
    </row>
    <row r="34" spans="1:15" ht="19.5" customHeight="1">
      <c r="A34" s="56" t="s">
        <v>57</v>
      </c>
      <c r="B34" s="64">
        <f>SUM(B24:B33)</f>
        <v>698016459</v>
      </c>
      <c r="C34" s="66">
        <f>SUM(C24:C33)</f>
        <v>640499475</v>
      </c>
      <c r="D34" s="66">
        <f>SUM(D21:D33)</f>
        <v>640499475</v>
      </c>
      <c r="E34" s="66">
        <f>SUM(E24:E33)</f>
        <v>640499475</v>
      </c>
      <c r="O34" s="68"/>
    </row>
    <row r="35" spans="1:15">
      <c r="D35" s="68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3"/>
  <sheetViews>
    <sheetView topLeftCell="A13" workbookViewId="0">
      <selection activeCell="B32" sqref="B32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49"/>
      <c r="B1" s="50"/>
      <c r="C1" s="49"/>
      <c r="D1" s="49"/>
      <c r="E1" s="49" t="s">
        <v>95</v>
      </c>
    </row>
    <row r="2" spans="1:6" ht="15.75">
      <c r="A2" s="49"/>
      <c r="B2" s="50"/>
      <c r="C2" s="49"/>
      <c r="D2" s="49"/>
      <c r="E2" s="49"/>
    </row>
    <row r="3" spans="1:6" ht="15.75">
      <c r="A3" s="76" t="s">
        <v>60</v>
      </c>
      <c r="B3" s="76"/>
      <c r="C3" s="76"/>
      <c r="D3" s="76"/>
      <c r="E3" s="76"/>
      <c r="F3" s="76"/>
    </row>
    <row r="4" spans="1:6" ht="15.75">
      <c r="A4" s="76" t="s">
        <v>114</v>
      </c>
      <c r="B4" s="76"/>
      <c r="C4" s="76"/>
      <c r="D4" s="76"/>
      <c r="E4" s="76"/>
      <c r="F4" s="76"/>
    </row>
    <row r="5" spans="1:6" ht="15.75">
      <c r="A5" s="49"/>
      <c r="B5" s="50"/>
      <c r="C5" s="51"/>
      <c r="D5" s="51"/>
      <c r="E5" s="49"/>
    </row>
    <row r="6" spans="1:6" ht="15.75">
      <c r="A6" s="49"/>
      <c r="B6" s="50"/>
      <c r="C6" s="49"/>
      <c r="E6" s="49" t="s">
        <v>98</v>
      </c>
    </row>
    <row r="7" spans="1:6" ht="15.75">
      <c r="A7" s="77" t="s">
        <v>1</v>
      </c>
      <c r="B7" s="79" t="s">
        <v>87</v>
      </c>
      <c r="C7" s="80"/>
      <c r="D7" s="80"/>
      <c r="E7" s="81"/>
    </row>
    <row r="8" spans="1:6" ht="32.25" customHeight="1">
      <c r="A8" s="78"/>
      <c r="B8" s="57" t="s">
        <v>115</v>
      </c>
      <c r="C8" s="57" t="s">
        <v>116</v>
      </c>
      <c r="D8" s="57" t="s">
        <v>117</v>
      </c>
      <c r="E8" s="57" t="s">
        <v>118</v>
      </c>
    </row>
    <row r="9" spans="1:6" ht="15.75">
      <c r="A9" s="53" t="s">
        <v>84</v>
      </c>
      <c r="B9" s="54"/>
      <c r="C9" s="55"/>
      <c r="D9" s="55"/>
      <c r="E9" s="55"/>
    </row>
    <row r="10" spans="1:6" ht="15.75">
      <c r="A10" s="47" t="s">
        <v>18</v>
      </c>
      <c r="B10" s="62">
        <v>228408829</v>
      </c>
      <c r="C10" s="63">
        <v>215847000</v>
      </c>
      <c r="D10" s="63">
        <v>257056000</v>
      </c>
      <c r="E10" s="63">
        <v>257056000</v>
      </c>
    </row>
    <row r="11" spans="1:6" ht="15.75">
      <c r="A11" s="47" t="s">
        <v>20</v>
      </c>
      <c r="B11" s="62">
        <v>45724678</v>
      </c>
      <c r="C11" s="63">
        <v>42571000</v>
      </c>
      <c r="D11" s="63">
        <v>17323000</v>
      </c>
      <c r="E11" s="63">
        <v>17323000</v>
      </c>
    </row>
    <row r="12" spans="1:6" ht="15.75">
      <c r="A12" s="47" t="s">
        <v>22</v>
      </c>
      <c r="B12" s="62"/>
      <c r="C12" s="63"/>
      <c r="D12" s="63"/>
      <c r="E12" s="63"/>
    </row>
    <row r="13" spans="1:6" ht="15.75">
      <c r="A13" s="48" t="s">
        <v>24</v>
      </c>
      <c r="B13" s="62">
        <v>116122891</v>
      </c>
      <c r="C13" s="63">
        <v>111000000</v>
      </c>
      <c r="D13" s="63">
        <v>112000000</v>
      </c>
      <c r="E13" s="63">
        <v>112500000</v>
      </c>
    </row>
    <row r="14" spans="1:6" ht="15.75">
      <c r="A14" s="48" t="s">
        <v>26</v>
      </c>
      <c r="B14" s="62">
        <v>36230173</v>
      </c>
      <c r="C14" s="63">
        <v>44483000</v>
      </c>
      <c r="D14" s="63">
        <v>46984000</v>
      </c>
      <c r="E14" s="63">
        <v>46984000</v>
      </c>
    </row>
    <row r="15" spans="1:6" ht="15.75">
      <c r="A15" s="48" t="s">
        <v>28</v>
      </c>
      <c r="B15" s="62">
        <v>0</v>
      </c>
      <c r="C15" s="63">
        <v>0</v>
      </c>
      <c r="D15" s="63">
        <v>0</v>
      </c>
      <c r="E15" s="63">
        <v>0</v>
      </c>
    </row>
    <row r="16" spans="1:6" ht="15.75">
      <c r="A16" s="48" t="s">
        <v>30</v>
      </c>
      <c r="B16" s="62">
        <v>2200000</v>
      </c>
      <c r="C16" s="63">
        <v>2300000</v>
      </c>
      <c r="D16" s="63">
        <v>2400000</v>
      </c>
      <c r="E16" s="63">
        <v>2500000</v>
      </c>
    </row>
    <row r="17" spans="1:15" ht="15.75">
      <c r="A17" s="47" t="s">
        <v>32</v>
      </c>
      <c r="B17" s="62">
        <v>300000</v>
      </c>
      <c r="C17" s="63">
        <v>0</v>
      </c>
      <c r="D17" s="63">
        <v>0</v>
      </c>
      <c r="E17" s="63">
        <v>0</v>
      </c>
    </row>
    <row r="18" spans="1:15" ht="31.5">
      <c r="A18" s="47" t="s">
        <v>86</v>
      </c>
      <c r="B18" s="62">
        <v>103396793</v>
      </c>
      <c r="C18" s="63">
        <v>49789978</v>
      </c>
      <c r="D18" s="63">
        <v>49889978</v>
      </c>
      <c r="E18" s="63">
        <v>49989978</v>
      </c>
    </row>
    <row r="19" spans="1:15" ht="20.25" customHeight="1">
      <c r="A19" s="58" t="s">
        <v>36</v>
      </c>
      <c r="B19" s="65">
        <f>SUM(B10:B18)</f>
        <v>532383364</v>
      </c>
      <c r="C19" s="65">
        <f>SUM(C10:C18)</f>
        <v>465990978</v>
      </c>
      <c r="D19" s="65">
        <f t="shared" ref="D19:E19" si="0">SUM(D10:D18)</f>
        <v>485652978</v>
      </c>
      <c r="E19" s="65">
        <f t="shared" si="0"/>
        <v>486352978</v>
      </c>
    </row>
    <row r="20" spans="1:15" ht="20.25" customHeight="1">
      <c r="A20" s="52"/>
      <c r="B20" s="45"/>
      <c r="C20" s="45"/>
      <c r="D20" s="45"/>
      <c r="E20" s="45"/>
    </row>
    <row r="21" spans="1:15" ht="20.25" customHeight="1">
      <c r="A21" s="52"/>
      <c r="B21" s="45"/>
      <c r="C21" s="45"/>
      <c r="D21" s="45"/>
      <c r="E21" s="45"/>
    </row>
    <row r="22" spans="1:15" ht="15.75">
      <c r="A22" s="53"/>
      <c r="B22" s="54"/>
      <c r="C22" s="55"/>
      <c r="D22" s="55"/>
      <c r="E22" s="55"/>
    </row>
    <row r="23" spans="1:15" ht="15.75">
      <c r="A23" s="53" t="s">
        <v>85</v>
      </c>
      <c r="B23" s="54"/>
      <c r="C23" s="55"/>
      <c r="D23" s="55"/>
      <c r="E23" s="55"/>
    </row>
    <row r="24" spans="1:15" ht="15.75">
      <c r="A24" s="48" t="s">
        <v>40</v>
      </c>
      <c r="B24" s="62">
        <v>65445487</v>
      </c>
      <c r="C24" s="63">
        <v>48197300</v>
      </c>
      <c r="D24" s="63">
        <v>47197300</v>
      </c>
      <c r="E24" s="63">
        <v>46197300</v>
      </c>
    </row>
    <row r="25" spans="1:15" ht="31.5">
      <c r="A25" s="47" t="s">
        <v>42</v>
      </c>
      <c r="B25" s="62">
        <v>13438026</v>
      </c>
      <c r="C25" s="63">
        <v>8353251</v>
      </c>
      <c r="D25" s="63">
        <v>8253251</v>
      </c>
      <c r="E25" s="63">
        <v>7632251</v>
      </c>
    </row>
    <row r="26" spans="1:15" ht="15.75">
      <c r="A26" s="47" t="s">
        <v>109</v>
      </c>
      <c r="B26" s="62">
        <v>117787754</v>
      </c>
      <c r="C26" s="63">
        <v>91903427</v>
      </c>
      <c r="D26" s="63">
        <v>94861427</v>
      </c>
      <c r="E26" s="63">
        <v>94861427</v>
      </c>
    </row>
    <row r="27" spans="1:15" ht="15.75">
      <c r="A27" s="48" t="s">
        <v>46</v>
      </c>
      <c r="B27" s="62">
        <v>15073533</v>
      </c>
      <c r="C27" s="63">
        <v>16862000</v>
      </c>
      <c r="D27" s="63">
        <v>16862000</v>
      </c>
      <c r="E27" s="63">
        <v>16862000</v>
      </c>
    </row>
    <row r="28" spans="1:15" ht="15.75">
      <c r="A28" s="48" t="s">
        <v>48</v>
      </c>
      <c r="B28" s="62">
        <v>124203519</v>
      </c>
      <c r="C28" s="63">
        <v>60028000</v>
      </c>
      <c r="D28" s="63">
        <v>61500000</v>
      </c>
      <c r="E28" s="63">
        <v>61500000</v>
      </c>
    </row>
    <row r="29" spans="1:15" ht="15.75">
      <c r="A29" s="48" t="s">
        <v>50</v>
      </c>
      <c r="B29" s="62">
        <v>17146010</v>
      </c>
      <c r="C29" s="63">
        <v>2000000</v>
      </c>
      <c r="D29" s="63">
        <v>2000000</v>
      </c>
      <c r="E29" s="63">
        <v>2000000</v>
      </c>
    </row>
    <row r="30" spans="1:15" ht="15.75">
      <c r="A30" s="47" t="s">
        <v>52</v>
      </c>
      <c r="B30" s="62">
        <v>21761798</v>
      </c>
      <c r="C30" s="63">
        <v>5000000</v>
      </c>
      <c r="D30" s="63">
        <v>5000000</v>
      </c>
      <c r="E30" s="63">
        <v>5000000</v>
      </c>
    </row>
    <row r="31" spans="1:15" ht="15.75">
      <c r="A31" s="48" t="s">
        <v>55</v>
      </c>
      <c r="B31" s="62">
        <v>157527237</v>
      </c>
      <c r="C31" s="63">
        <v>233647000</v>
      </c>
      <c r="D31" s="63">
        <v>249979000</v>
      </c>
      <c r="E31" s="63">
        <v>252300000</v>
      </c>
    </row>
    <row r="32" spans="1:15" ht="19.5" customHeight="1">
      <c r="A32" s="56" t="s">
        <v>57</v>
      </c>
      <c r="B32" s="64">
        <f>SUM(B24:B31)</f>
        <v>532383364</v>
      </c>
      <c r="C32" s="66">
        <f>SUM(C24:C31)</f>
        <v>465990978</v>
      </c>
      <c r="D32" s="66">
        <f>SUM(D21:D31)</f>
        <v>485652978</v>
      </c>
      <c r="E32" s="66">
        <f>SUM(E24:E31)</f>
        <v>486352978</v>
      </c>
      <c r="O32" s="68"/>
    </row>
    <row r="33" spans="4:4">
      <c r="D33" s="68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3"/>
  <sheetViews>
    <sheetView topLeftCell="A16" workbookViewId="0">
      <selection activeCell="E28" sqref="E28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49"/>
      <c r="B1" s="50"/>
      <c r="C1" s="49"/>
      <c r="D1" s="49"/>
      <c r="E1" s="49" t="s">
        <v>95</v>
      </c>
    </row>
    <row r="2" spans="1:6" ht="15.75">
      <c r="A2" s="49"/>
      <c r="B2" s="50"/>
      <c r="C2" s="49"/>
      <c r="D2" s="49"/>
      <c r="E2" s="49"/>
    </row>
    <row r="3" spans="1:6" ht="15.75">
      <c r="A3" s="76" t="s">
        <v>104</v>
      </c>
      <c r="B3" s="76"/>
      <c r="C3" s="76"/>
      <c r="D3" s="76"/>
      <c r="E3" s="76"/>
      <c r="F3" s="76"/>
    </row>
    <row r="4" spans="1:6" ht="15.75">
      <c r="A4" s="76" t="s">
        <v>114</v>
      </c>
      <c r="B4" s="76"/>
      <c r="C4" s="76"/>
      <c r="D4" s="76"/>
      <c r="E4" s="76"/>
      <c r="F4" s="76"/>
    </row>
    <row r="5" spans="1:6" ht="15.75">
      <c r="A5" s="49"/>
      <c r="B5" s="50"/>
      <c r="C5" s="51"/>
      <c r="D5" s="51"/>
      <c r="E5" s="49"/>
    </row>
    <row r="6" spans="1:6" ht="15.75">
      <c r="A6" s="49"/>
      <c r="B6" s="50"/>
      <c r="C6" s="49"/>
      <c r="E6" s="49" t="s">
        <v>98</v>
      </c>
    </row>
    <row r="7" spans="1:6" ht="15.75">
      <c r="A7" s="77" t="s">
        <v>1</v>
      </c>
      <c r="B7" s="79" t="s">
        <v>87</v>
      </c>
      <c r="C7" s="80"/>
      <c r="D7" s="80"/>
      <c r="E7" s="81"/>
    </row>
    <row r="8" spans="1:6" ht="32.25" customHeight="1">
      <c r="A8" s="78"/>
      <c r="B8" s="57" t="s">
        <v>115</v>
      </c>
      <c r="C8" s="57" t="s">
        <v>116</v>
      </c>
      <c r="D8" s="57" t="s">
        <v>117</v>
      </c>
      <c r="E8" s="57" t="s">
        <v>118</v>
      </c>
    </row>
    <row r="9" spans="1:6" ht="15.75">
      <c r="A9" s="53" t="s">
        <v>84</v>
      </c>
      <c r="B9" s="54"/>
      <c r="C9" s="55"/>
      <c r="D9" s="55"/>
      <c r="E9" s="55"/>
    </row>
    <row r="10" spans="1:6" ht="15.75">
      <c r="A10" s="47" t="s">
        <v>18</v>
      </c>
      <c r="B10" s="62"/>
      <c r="C10" s="63"/>
      <c r="D10" s="63"/>
      <c r="E10" s="63"/>
    </row>
    <row r="11" spans="1:6" ht="15.75">
      <c r="A11" s="47" t="s">
        <v>20</v>
      </c>
      <c r="B11" s="62"/>
      <c r="C11" s="63"/>
      <c r="D11" s="63"/>
      <c r="E11" s="63"/>
    </row>
    <row r="12" spans="1:6" ht="15.75">
      <c r="A12" s="47" t="s">
        <v>22</v>
      </c>
      <c r="B12" s="62"/>
      <c r="C12" s="63"/>
      <c r="D12" s="63"/>
      <c r="E12" s="63"/>
    </row>
    <row r="13" spans="1:6" ht="15.75">
      <c r="A13" s="48" t="s">
        <v>24</v>
      </c>
      <c r="B13" s="62"/>
      <c r="C13" s="63"/>
      <c r="D13" s="63"/>
      <c r="E13" s="63"/>
    </row>
    <row r="14" spans="1:6" ht="15.75">
      <c r="A14" s="48" t="s">
        <v>26</v>
      </c>
      <c r="B14" s="62">
        <v>3260760</v>
      </c>
      <c r="C14" s="63">
        <v>1016000</v>
      </c>
      <c r="D14" s="63">
        <v>1016000</v>
      </c>
      <c r="E14" s="63">
        <v>1016000</v>
      </c>
    </row>
    <row r="15" spans="1:6" ht="15.75">
      <c r="A15" s="48" t="s">
        <v>28</v>
      </c>
      <c r="B15" s="62"/>
      <c r="C15" s="63"/>
      <c r="D15" s="63"/>
      <c r="E15" s="63"/>
    </row>
    <row r="16" spans="1:6" ht="15.75">
      <c r="A16" s="48" t="s">
        <v>30</v>
      </c>
      <c r="B16" s="62"/>
      <c r="C16" s="63"/>
      <c r="D16" s="63"/>
      <c r="E16" s="63"/>
    </row>
    <row r="17" spans="1:15" ht="15.75">
      <c r="A17" s="47" t="s">
        <v>32</v>
      </c>
      <c r="B17" s="62"/>
      <c r="C17" s="63"/>
      <c r="D17" s="63"/>
      <c r="E17" s="63"/>
    </row>
    <row r="18" spans="1:15" ht="31.5">
      <c r="A18" s="47" t="s">
        <v>86</v>
      </c>
      <c r="B18" s="62">
        <v>96381178</v>
      </c>
      <c r="C18" s="63">
        <v>95131449</v>
      </c>
      <c r="D18" s="63">
        <v>95131449</v>
      </c>
      <c r="E18" s="63">
        <v>95131449</v>
      </c>
    </row>
    <row r="19" spans="1:15" ht="20.25" customHeight="1">
      <c r="A19" s="58" t="s">
        <v>36</v>
      </c>
      <c r="B19" s="65">
        <f>SUM(B10:B18)</f>
        <v>99641938</v>
      </c>
      <c r="C19" s="65">
        <f>SUM(C10:C18)</f>
        <v>96147449</v>
      </c>
      <c r="D19" s="65">
        <f t="shared" ref="D19:E19" si="0">SUM(D10:D18)</f>
        <v>96147449</v>
      </c>
      <c r="E19" s="65">
        <f t="shared" si="0"/>
        <v>96147449</v>
      </c>
    </row>
    <row r="20" spans="1:15" ht="20.25" customHeight="1">
      <c r="A20" s="52"/>
      <c r="B20" s="45"/>
      <c r="C20" s="45"/>
      <c r="D20" s="45"/>
      <c r="E20" s="45"/>
    </row>
    <row r="21" spans="1:15" ht="20.25" customHeight="1">
      <c r="A21" s="52"/>
      <c r="B21" s="45"/>
      <c r="C21" s="45"/>
      <c r="D21" s="45"/>
      <c r="E21" s="45"/>
    </row>
    <row r="22" spans="1:15" ht="15.75">
      <c r="A22" s="53"/>
      <c r="B22" s="54"/>
      <c r="C22" s="55"/>
      <c r="D22" s="55"/>
      <c r="E22" s="55"/>
    </row>
    <row r="23" spans="1:15" ht="15.75">
      <c r="A23" s="53" t="s">
        <v>85</v>
      </c>
      <c r="B23" s="54"/>
      <c r="C23" s="55"/>
      <c r="D23" s="55"/>
      <c r="E23" s="55"/>
    </row>
    <row r="24" spans="1:15" ht="15.75">
      <c r="A24" s="48" t="s">
        <v>40</v>
      </c>
      <c r="B24" s="62">
        <v>50540514</v>
      </c>
      <c r="C24" s="63">
        <v>50184700</v>
      </c>
      <c r="D24" s="63">
        <v>50184700</v>
      </c>
      <c r="E24" s="63">
        <v>50184700</v>
      </c>
    </row>
    <row r="25" spans="1:15" ht="31.5">
      <c r="A25" s="47" t="s">
        <v>42</v>
      </c>
      <c r="B25" s="62">
        <v>14305659</v>
      </c>
      <c r="C25" s="63">
        <v>13431749</v>
      </c>
      <c r="D25" s="63">
        <v>13431749</v>
      </c>
      <c r="E25" s="63">
        <v>13431749</v>
      </c>
    </row>
    <row r="26" spans="1:15" ht="15.75">
      <c r="A26" s="47" t="s">
        <v>106</v>
      </c>
      <c r="B26" s="62">
        <v>28882765</v>
      </c>
      <c r="C26" s="63">
        <v>29793000</v>
      </c>
      <c r="D26" s="63">
        <v>29793000</v>
      </c>
      <c r="E26" s="63">
        <v>29793000</v>
      </c>
    </row>
    <row r="27" spans="1:15" ht="15.75">
      <c r="A27" s="48" t="s">
        <v>46</v>
      </c>
      <c r="B27" s="62">
        <v>2738000</v>
      </c>
      <c r="C27" s="63">
        <v>2738000</v>
      </c>
      <c r="D27" s="63">
        <v>2738000</v>
      </c>
      <c r="E27" s="63">
        <v>2738000</v>
      </c>
    </row>
    <row r="28" spans="1:15" ht="15.75">
      <c r="A28" s="48" t="s">
        <v>48</v>
      </c>
      <c r="B28" s="62"/>
      <c r="C28" s="63"/>
      <c r="D28" s="63"/>
      <c r="E28" s="63"/>
    </row>
    <row r="29" spans="1:15" ht="15.75">
      <c r="A29" s="48" t="s">
        <v>50</v>
      </c>
      <c r="B29" s="62">
        <v>3175000</v>
      </c>
      <c r="C29" s="63"/>
      <c r="D29" s="63"/>
      <c r="E29" s="63"/>
    </row>
    <row r="30" spans="1:15" ht="15.75">
      <c r="A30" s="47" t="s">
        <v>52</v>
      </c>
      <c r="B30" s="62"/>
      <c r="C30" s="63"/>
      <c r="D30" s="63"/>
      <c r="E30" s="63"/>
    </row>
    <row r="31" spans="1:15" ht="15.75">
      <c r="A31" s="48" t="s">
        <v>55</v>
      </c>
      <c r="B31" s="62"/>
      <c r="C31" s="63"/>
      <c r="D31" s="63"/>
      <c r="E31" s="63"/>
    </row>
    <row r="32" spans="1:15" ht="19.5" customHeight="1">
      <c r="A32" s="56" t="s">
        <v>57</v>
      </c>
      <c r="B32" s="64">
        <f>SUM(B24:B31)</f>
        <v>99641938</v>
      </c>
      <c r="C32" s="66">
        <f>SUM(C24:C31)</f>
        <v>96147449</v>
      </c>
      <c r="D32" s="66">
        <f>SUM(D21:D31)</f>
        <v>96147449</v>
      </c>
      <c r="E32" s="66">
        <f>SUM(E24:E31)</f>
        <v>96147449</v>
      </c>
      <c r="O32" s="68"/>
    </row>
    <row r="33" spans="4:4">
      <c r="D33" s="68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3"/>
  <sheetViews>
    <sheetView topLeftCell="A16" workbookViewId="0">
      <selection activeCell="G30" sqref="G30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49"/>
      <c r="B1" s="50"/>
      <c r="C1" s="49"/>
      <c r="D1" s="49"/>
      <c r="E1" s="49" t="s">
        <v>95</v>
      </c>
    </row>
    <row r="2" spans="1:6" ht="15.75">
      <c r="A2" s="49"/>
      <c r="B2" s="50"/>
      <c r="C2" s="49"/>
      <c r="D2" s="49"/>
      <c r="E2" s="49"/>
    </row>
    <row r="3" spans="1:6" ht="15.75">
      <c r="A3" s="76" t="s">
        <v>103</v>
      </c>
      <c r="B3" s="76"/>
      <c r="C3" s="76"/>
      <c r="D3" s="76"/>
      <c r="E3" s="76"/>
      <c r="F3" s="76"/>
    </row>
    <row r="4" spans="1:6" ht="15.75">
      <c r="A4" s="76" t="s">
        <v>114</v>
      </c>
      <c r="B4" s="76"/>
      <c r="C4" s="76"/>
      <c r="D4" s="76"/>
      <c r="E4" s="76"/>
      <c r="F4" s="76"/>
    </row>
    <row r="5" spans="1:6" ht="15.75">
      <c r="A5" s="49"/>
      <c r="B5" s="50"/>
      <c r="C5" s="51"/>
      <c r="D5" s="51"/>
      <c r="E5" s="49"/>
    </row>
    <row r="6" spans="1:6" ht="15.75">
      <c r="A6" s="49"/>
      <c r="B6" s="50"/>
      <c r="C6" s="49"/>
      <c r="E6" s="49" t="s">
        <v>98</v>
      </c>
    </row>
    <row r="7" spans="1:6" ht="15.75">
      <c r="A7" s="77" t="s">
        <v>1</v>
      </c>
      <c r="B7" s="79" t="s">
        <v>87</v>
      </c>
      <c r="C7" s="80"/>
      <c r="D7" s="80"/>
      <c r="E7" s="81"/>
    </row>
    <row r="8" spans="1:6" ht="32.25" customHeight="1">
      <c r="A8" s="78"/>
      <c r="B8" s="57" t="s">
        <v>115</v>
      </c>
      <c r="C8" s="57" t="s">
        <v>116</v>
      </c>
      <c r="D8" s="57" t="s">
        <v>117</v>
      </c>
      <c r="E8" s="57" t="s">
        <v>118</v>
      </c>
    </row>
    <row r="9" spans="1:6" ht="15.75">
      <c r="A9" s="53" t="s">
        <v>84</v>
      </c>
      <c r="B9" s="54"/>
      <c r="C9" s="55"/>
      <c r="D9" s="55"/>
      <c r="E9" s="55"/>
    </row>
    <row r="10" spans="1:6" ht="15.75">
      <c r="A10" s="47" t="s">
        <v>18</v>
      </c>
      <c r="B10" s="62"/>
      <c r="C10" s="63"/>
      <c r="D10" s="63"/>
      <c r="E10" s="63"/>
    </row>
    <row r="11" spans="1:6" ht="15.75">
      <c r="A11" s="47" t="s">
        <v>20</v>
      </c>
      <c r="B11" s="62"/>
      <c r="C11" s="63"/>
      <c r="D11" s="63"/>
      <c r="E11" s="63"/>
    </row>
    <row r="12" spans="1:6" ht="15.75">
      <c r="A12" s="47" t="s">
        <v>22</v>
      </c>
      <c r="B12" s="62"/>
      <c r="C12" s="63"/>
      <c r="D12" s="63"/>
      <c r="E12" s="63"/>
    </row>
    <row r="13" spans="1:6" ht="15.75">
      <c r="A13" s="48" t="s">
        <v>24</v>
      </c>
      <c r="B13" s="62"/>
      <c r="C13" s="63"/>
      <c r="D13" s="63"/>
      <c r="E13" s="63"/>
    </row>
    <row r="14" spans="1:6" ht="15.75">
      <c r="A14" s="48" t="s">
        <v>26</v>
      </c>
      <c r="B14" s="62"/>
      <c r="C14" s="63"/>
      <c r="D14" s="63"/>
      <c r="E14" s="63"/>
    </row>
    <row r="15" spans="1:6" ht="15.75">
      <c r="A15" s="48" t="s">
        <v>28</v>
      </c>
      <c r="B15" s="62"/>
      <c r="C15" s="63"/>
      <c r="D15" s="63"/>
      <c r="E15" s="63"/>
    </row>
    <row r="16" spans="1:6" ht="15.75">
      <c r="A16" s="48" t="s">
        <v>30</v>
      </c>
      <c r="B16" s="62"/>
      <c r="C16" s="63"/>
      <c r="D16" s="63"/>
      <c r="E16" s="63"/>
    </row>
    <row r="17" spans="1:15" ht="15.75">
      <c r="A17" s="47" t="s">
        <v>32</v>
      </c>
      <c r="B17" s="62"/>
      <c r="C17" s="63"/>
      <c r="D17" s="63"/>
      <c r="E17" s="63"/>
    </row>
    <row r="18" spans="1:15" ht="31.5">
      <c r="A18" s="47" t="s">
        <v>86</v>
      </c>
      <c r="B18" s="62">
        <v>58410624</v>
      </c>
      <c r="C18" s="63">
        <v>58231000</v>
      </c>
      <c r="D18" s="63">
        <v>58231000</v>
      </c>
      <c r="E18" s="63">
        <v>58231000</v>
      </c>
    </row>
    <row r="19" spans="1:15" ht="20.25" customHeight="1">
      <c r="A19" s="58" t="s">
        <v>36</v>
      </c>
      <c r="B19" s="65">
        <f>SUM(B10:B18)</f>
        <v>58410624</v>
      </c>
      <c r="C19" s="65">
        <f>SUM(C10:C18)</f>
        <v>58231000</v>
      </c>
      <c r="D19" s="65">
        <f t="shared" ref="D19:E19" si="0">SUM(D10:D18)</f>
        <v>58231000</v>
      </c>
      <c r="E19" s="65">
        <f t="shared" si="0"/>
        <v>58231000</v>
      </c>
    </row>
    <row r="20" spans="1:15" ht="20.25" customHeight="1">
      <c r="A20" s="52"/>
      <c r="B20" s="45"/>
      <c r="C20" s="45"/>
      <c r="D20" s="45"/>
      <c r="E20" s="45"/>
    </row>
    <row r="21" spans="1:15" ht="20.25" customHeight="1">
      <c r="A21" s="52"/>
      <c r="B21" s="45"/>
      <c r="C21" s="45"/>
      <c r="D21" s="45"/>
      <c r="E21" s="45"/>
    </row>
    <row r="22" spans="1:15" ht="15.75">
      <c r="A22" s="53"/>
      <c r="B22" s="54"/>
      <c r="C22" s="55"/>
      <c r="D22" s="55"/>
      <c r="E22" s="55"/>
    </row>
    <row r="23" spans="1:15" ht="15.75">
      <c r="A23" s="53" t="s">
        <v>85</v>
      </c>
      <c r="B23" s="54"/>
      <c r="C23" s="55"/>
      <c r="D23" s="55"/>
      <c r="E23" s="55"/>
    </row>
    <row r="24" spans="1:15" ht="15.75">
      <c r="A24" s="48" t="s">
        <v>40</v>
      </c>
      <c r="B24" s="62">
        <v>38523271</v>
      </c>
      <c r="C24" s="63">
        <v>39018000</v>
      </c>
      <c r="D24" s="63">
        <v>39018000</v>
      </c>
      <c r="E24" s="63">
        <v>39018000</v>
      </c>
    </row>
    <row r="25" spans="1:15" ht="31.5">
      <c r="A25" s="47" t="s">
        <v>42</v>
      </c>
      <c r="B25" s="62">
        <v>11071884</v>
      </c>
      <c r="C25" s="63">
        <v>10473000</v>
      </c>
      <c r="D25" s="63">
        <v>10473000</v>
      </c>
      <c r="E25" s="63">
        <v>10473000</v>
      </c>
    </row>
    <row r="26" spans="1:15" ht="15.75">
      <c r="A26" s="47" t="s">
        <v>107</v>
      </c>
      <c r="B26" s="62">
        <v>7545469</v>
      </c>
      <c r="C26" s="63">
        <v>8740000</v>
      </c>
      <c r="D26" s="63">
        <v>8740000</v>
      </c>
      <c r="E26" s="63">
        <v>8740000</v>
      </c>
    </row>
    <row r="27" spans="1:15" ht="15.75">
      <c r="A27" s="48" t="s">
        <v>46</v>
      </c>
      <c r="B27" s="62"/>
      <c r="C27" s="63"/>
      <c r="D27" s="63"/>
      <c r="E27" s="63"/>
    </row>
    <row r="28" spans="1:15" ht="15.75">
      <c r="A28" s="48" t="s">
        <v>48</v>
      </c>
      <c r="B28" s="62"/>
      <c r="C28" s="63"/>
      <c r="D28" s="63"/>
      <c r="E28" s="63"/>
    </row>
    <row r="29" spans="1:15" ht="15.75">
      <c r="A29" s="48" t="s">
        <v>50</v>
      </c>
      <c r="B29" s="62">
        <v>1270000</v>
      </c>
      <c r="C29" s="63">
        <v>0</v>
      </c>
      <c r="D29" s="63">
        <v>0</v>
      </c>
      <c r="E29" s="63">
        <v>0</v>
      </c>
    </row>
    <row r="30" spans="1:15" ht="15.75">
      <c r="A30" s="47" t="s">
        <v>52</v>
      </c>
      <c r="B30" s="62"/>
      <c r="C30" s="63"/>
      <c r="D30" s="63"/>
      <c r="E30" s="63"/>
    </row>
    <row r="31" spans="1:15" ht="15.75">
      <c r="A31" s="48" t="s">
        <v>55</v>
      </c>
      <c r="B31" s="62"/>
      <c r="C31" s="63"/>
      <c r="D31" s="63"/>
      <c r="E31" s="63"/>
    </row>
    <row r="32" spans="1:15" ht="19.5" customHeight="1">
      <c r="A32" s="56" t="s">
        <v>57</v>
      </c>
      <c r="B32" s="64">
        <f>SUM(B24:B31)</f>
        <v>58410624</v>
      </c>
      <c r="C32" s="66">
        <f>SUM(C24:C31)</f>
        <v>58231000</v>
      </c>
      <c r="D32" s="66">
        <f>SUM(D21:D31)</f>
        <v>58231000</v>
      </c>
      <c r="E32" s="66">
        <f>SUM(E24:E31)</f>
        <v>58231000</v>
      </c>
      <c r="O32" s="68"/>
    </row>
    <row r="33" spans="4:4">
      <c r="D33" s="68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3"/>
  <sheetViews>
    <sheetView topLeftCell="A16" workbookViewId="0">
      <selection activeCell="E27" sqref="E27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49"/>
      <c r="B1" s="50"/>
      <c r="C1" s="49"/>
      <c r="D1" s="49"/>
      <c r="E1" s="49" t="s">
        <v>95</v>
      </c>
    </row>
    <row r="2" spans="1:6" ht="15.75">
      <c r="A2" s="49"/>
      <c r="B2" s="50"/>
      <c r="C2" s="49"/>
      <c r="D2" s="49"/>
      <c r="E2" s="49"/>
    </row>
    <row r="3" spans="1:6" ht="15.75">
      <c r="A3" s="76" t="s">
        <v>102</v>
      </c>
      <c r="B3" s="76"/>
      <c r="C3" s="76"/>
      <c r="D3" s="76"/>
      <c r="E3" s="76"/>
      <c r="F3" s="76"/>
    </row>
    <row r="4" spans="1:6" ht="15.75">
      <c r="A4" s="76" t="s">
        <v>114</v>
      </c>
      <c r="B4" s="76"/>
      <c r="C4" s="76"/>
      <c r="D4" s="76"/>
      <c r="E4" s="76"/>
      <c r="F4" s="76"/>
    </row>
    <row r="5" spans="1:6" ht="15.75">
      <c r="A5" s="49"/>
      <c r="B5" s="50"/>
      <c r="C5" s="51"/>
      <c r="D5" s="51"/>
      <c r="E5" s="49"/>
    </row>
    <row r="6" spans="1:6" ht="15.75">
      <c r="A6" s="49"/>
      <c r="B6" s="50"/>
      <c r="C6" s="49"/>
      <c r="E6" s="49" t="s">
        <v>98</v>
      </c>
    </row>
    <row r="7" spans="1:6" ht="15.75">
      <c r="A7" s="77" t="s">
        <v>1</v>
      </c>
      <c r="B7" s="79" t="s">
        <v>87</v>
      </c>
      <c r="C7" s="80"/>
      <c r="D7" s="80"/>
      <c r="E7" s="81"/>
    </row>
    <row r="8" spans="1:6" ht="32.25" customHeight="1">
      <c r="A8" s="78"/>
      <c r="B8" s="57" t="s">
        <v>115</v>
      </c>
      <c r="C8" s="57" t="s">
        <v>116</v>
      </c>
      <c r="D8" s="57" t="s">
        <v>117</v>
      </c>
      <c r="E8" s="57" t="s">
        <v>118</v>
      </c>
    </row>
    <row r="9" spans="1:6" ht="15.75">
      <c r="A9" s="53" t="s">
        <v>84</v>
      </c>
      <c r="B9" s="54"/>
      <c r="C9" s="55"/>
      <c r="D9" s="55"/>
      <c r="E9" s="55"/>
    </row>
    <row r="10" spans="1:6" ht="15.75">
      <c r="A10" s="47" t="s">
        <v>18</v>
      </c>
      <c r="B10" s="62"/>
      <c r="C10" s="63"/>
      <c r="D10" s="63"/>
      <c r="E10" s="63"/>
    </row>
    <row r="11" spans="1:6" ht="15.75">
      <c r="A11" s="47" t="s">
        <v>20</v>
      </c>
      <c r="B11" s="62"/>
      <c r="C11" s="63"/>
      <c r="D11" s="63"/>
      <c r="E11" s="63"/>
    </row>
    <row r="12" spans="1:6" ht="15.75">
      <c r="A12" s="47" t="s">
        <v>22</v>
      </c>
      <c r="B12" s="62"/>
      <c r="C12" s="63"/>
      <c r="D12" s="63"/>
      <c r="E12" s="63"/>
    </row>
    <row r="13" spans="1:6" ht="15.75">
      <c r="A13" s="48" t="s">
        <v>24</v>
      </c>
      <c r="B13" s="62"/>
      <c r="C13" s="63"/>
      <c r="D13" s="63"/>
      <c r="E13" s="63"/>
    </row>
    <row r="14" spans="1:6" ht="15.75">
      <c r="A14" s="48" t="s">
        <v>26</v>
      </c>
      <c r="B14" s="62"/>
      <c r="C14" s="63"/>
      <c r="D14" s="63"/>
      <c r="E14" s="63"/>
    </row>
    <row r="15" spans="1:6" ht="15.75">
      <c r="A15" s="48" t="s">
        <v>28</v>
      </c>
      <c r="B15" s="62"/>
      <c r="C15" s="63"/>
      <c r="D15" s="63"/>
      <c r="E15" s="63"/>
    </row>
    <row r="16" spans="1:6" ht="15.75">
      <c r="A16" s="48" t="s">
        <v>30</v>
      </c>
      <c r="B16" s="62"/>
      <c r="C16" s="63"/>
      <c r="D16" s="63"/>
      <c r="E16" s="63"/>
    </row>
    <row r="17" spans="1:15" ht="15.75">
      <c r="A17" s="47" t="s">
        <v>32</v>
      </c>
      <c r="B17" s="62"/>
      <c r="C17" s="63"/>
      <c r="D17" s="63"/>
      <c r="E17" s="63"/>
    </row>
    <row r="18" spans="1:15" ht="31.5">
      <c r="A18" s="47" t="s">
        <v>86</v>
      </c>
      <c r="B18" s="62">
        <v>7580533</v>
      </c>
      <c r="C18" s="63">
        <v>8247573</v>
      </c>
      <c r="D18" s="63">
        <v>8247573</v>
      </c>
      <c r="E18" s="63">
        <v>8247573</v>
      </c>
    </row>
    <row r="19" spans="1:15" ht="20.25" customHeight="1">
      <c r="A19" s="58" t="s">
        <v>36</v>
      </c>
      <c r="B19" s="65">
        <f>SUM(B10:B18)</f>
        <v>7580533</v>
      </c>
      <c r="C19" s="65">
        <f>SUM(C10:C18)</f>
        <v>8247573</v>
      </c>
      <c r="D19" s="65">
        <f t="shared" ref="D19:E19" si="0">SUM(D10:D18)</f>
        <v>8247573</v>
      </c>
      <c r="E19" s="65">
        <f t="shared" si="0"/>
        <v>8247573</v>
      </c>
    </row>
    <row r="20" spans="1:15" ht="20.25" customHeight="1">
      <c r="A20" s="52"/>
      <c r="B20" s="45"/>
      <c r="C20" s="45"/>
      <c r="D20" s="45"/>
      <c r="E20" s="45"/>
    </row>
    <row r="21" spans="1:15" ht="20.25" customHeight="1">
      <c r="A21" s="52"/>
      <c r="B21" s="45"/>
      <c r="C21" s="45"/>
      <c r="D21" s="45"/>
      <c r="E21" s="45"/>
    </row>
    <row r="22" spans="1:15" ht="15.75">
      <c r="A22" s="53"/>
      <c r="B22" s="54"/>
      <c r="C22" s="55"/>
      <c r="D22" s="55"/>
      <c r="E22" s="55"/>
    </row>
    <row r="23" spans="1:15" ht="15.75">
      <c r="A23" s="53" t="s">
        <v>85</v>
      </c>
      <c r="B23" s="54"/>
      <c r="C23" s="55"/>
      <c r="D23" s="55"/>
      <c r="E23" s="55"/>
    </row>
    <row r="24" spans="1:15" ht="15.75">
      <c r="A24" s="48" t="s">
        <v>40</v>
      </c>
      <c r="B24" s="62">
        <v>3963098</v>
      </c>
      <c r="C24" s="63">
        <v>4600000</v>
      </c>
      <c r="D24" s="63">
        <v>4600000</v>
      </c>
      <c r="E24" s="63">
        <v>4600000</v>
      </c>
    </row>
    <row r="25" spans="1:15" ht="31.5">
      <c r="A25" s="47" t="s">
        <v>42</v>
      </c>
      <c r="B25" s="62">
        <v>1242000</v>
      </c>
      <c r="C25" s="63">
        <v>1242000</v>
      </c>
      <c r="D25" s="63">
        <v>1242000</v>
      </c>
      <c r="E25" s="63">
        <v>1242000</v>
      </c>
    </row>
    <row r="26" spans="1:15" ht="15.75">
      <c r="A26" s="47" t="s">
        <v>108</v>
      </c>
      <c r="B26" s="62">
        <v>2100436</v>
      </c>
      <c r="C26" s="63">
        <v>2405573</v>
      </c>
      <c r="D26" s="63">
        <v>2405573</v>
      </c>
      <c r="E26" s="63">
        <v>2405573</v>
      </c>
    </row>
    <row r="27" spans="1:15" ht="15.75">
      <c r="A27" s="48" t="s">
        <v>46</v>
      </c>
      <c r="B27" s="62"/>
      <c r="C27" s="63"/>
      <c r="D27" s="63"/>
      <c r="E27" s="63"/>
    </row>
    <row r="28" spans="1:15" ht="15.75">
      <c r="A28" s="48" t="s">
        <v>48</v>
      </c>
      <c r="B28" s="62"/>
      <c r="C28" s="63"/>
      <c r="D28" s="63"/>
      <c r="E28" s="63"/>
    </row>
    <row r="29" spans="1:15" ht="15.75">
      <c r="A29" s="48" t="s">
        <v>50</v>
      </c>
      <c r="B29" s="62">
        <v>274999</v>
      </c>
      <c r="C29" s="63"/>
      <c r="D29" s="63"/>
      <c r="E29" s="63"/>
    </row>
    <row r="30" spans="1:15" ht="15.75">
      <c r="A30" s="47" t="s">
        <v>52</v>
      </c>
      <c r="B30" s="62"/>
      <c r="C30" s="63"/>
      <c r="D30" s="63"/>
      <c r="E30" s="63"/>
    </row>
    <row r="31" spans="1:15" ht="15.75">
      <c r="A31" s="48" t="s">
        <v>55</v>
      </c>
      <c r="B31" s="62"/>
      <c r="C31" s="63"/>
      <c r="D31" s="63"/>
      <c r="E31" s="63"/>
    </row>
    <row r="32" spans="1:15" ht="19.5" customHeight="1">
      <c r="A32" s="56" t="s">
        <v>57</v>
      </c>
      <c r="B32" s="64">
        <f>SUM(B24:B31)</f>
        <v>7580533</v>
      </c>
      <c r="C32" s="66">
        <f>SUM(C24:C31)</f>
        <v>8247573</v>
      </c>
      <c r="D32" s="66">
        <f>SUM(D21:D31)</f>
        <v>8247573</v>
      </c>
      <c r="E32" s="66">
        <f>SUM(E24:E31)</f>
        <v>8247573</v>
      </c>
      <c r="O32" s="68"/>
    </row>
    <row r="33" spans="4:4">
      <c r="D33" s="68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P31"/>
  <sheetViews>
    <sheetView tabSelected="1" topLeftCell="A2" workbookViewId="0">
      <selection activeCell="N20" sqref="N20"/>
    </sheetView>
  </sheetViews>
  <sheetFormatPr defaultRowHeight="15"/>
  <cols>
    <col min="5" max="5" width="20.140625" customWidth="1"/>
    <col min="7" max="7" width="15.85546875" customWidth="1"/>
  </cols>
  <sheetData>
    <row r="2" spans="1:7">
      <c r="F2" s="75" t="s">
        <v>97</v>
      </c>
      <c r="G2" s="75"/>
    </row>
    <row r="4" spans="1:7">
      <c r="A4" s="94" t="s">
        <v>83</v>
      </c>
      <c r="B4" s="94"/>
      <c r="C4" s="94"/>
      <c r="D4" s="94"/>
      <c r="E4" s="94"/>
      <c r="F4" s="94"/>
      <c r="G4" s="94"/>
    </row>
    <row r="5" spans="1:7">
      <c r="A5" s="94" t="s">
        <v>112</v>
      </c>
      <c r="B5" s="94"/>
      <c r="C5" s="94"/>
      <c r="D5" s="94"/>
      <c r="E5" s="94"/>
      <c r="F5" s="94"/>
      <c r="G5" s="94"/>
    </row>
    <row r="8" spans="1:7">
      <c r="G8" t="s">
        <v>98</v>
      </c>
    </row>
    <row r="9" spans="1:7">
      <c r="A9" s="29" t="s">
        <v>61</v>
      </c>
      <c r="B9" s="29"/>
      <c r="C9" s="95" t="s">
        <v>63</v>
      </c>
      <c r="D9" s="95"/>
      <c r="E9" s="95"/>
      <c r="F9" s="95" t="s">
        <v>62</v>
      </c>
      <c r="G9" s="95"/>
    </row>
    <row r="10" spans="1:7">
      <c r="A10" s="30"/>
      <c r="B10" s="31"/>
      <c r="C10" s="30"/>
      <c r="D10" s="32"/>
      <c r="E10" s="31"/>
      <c r="F10" s="30"/>
      <c r="G10" s="31"/>
    </row>
    <row r="11" spans="1:7">
      <c r="A11" s="33"/>
      <c r="B11" s="34"/>
      <c r="C11" s="33"/>
      <c r="D11" s="35"/>
      <c r="E11" s="34"/>
      <c r="F11" s="33"/>
      <c r="G11" s="34"/>
    </row>
    <row r="12" spans="1:7">
      <c r="A12" s="33" t="s">
        <v>64</v>
      </c>
      <c r="B12" s="34"/>
      <c r="C12" s="33" t="s">
        <v>65</v>
      </c>
      <c r="D12" s="35"/>
      <c r="E12" s="34"/>
      <c r="F12" s="33"/>
      <c r="G12" s="34">
        <v>40000</v>
      </c>
    </row>
    <row r="13" spans="1:7">
      <c r="A13" s="33"/>
      <c r="B13" s="34"/>
      <c r="C13" s="33" t="s">
        <v>66</v>
      </c>
      <c r="D13" s="35"/>
      <c r="E13" s="34"/>
      <c r="F13" s="33"/>
      <c r="G13" s="34"/>
    </row>
    <row r="14" spans="1:7">
      <c r="A14" s="33"/>
      <c r="B14" s="34"/>
      <c r="C14" s="33" t="s">
        <v>67</v>
      </c>
      <c r="D14" s="35"/>
      <c r="E14" s="34"/>
      <c r="F14" s="33"/>
      <c r="G14" s="34"/>
    </row>
    <row r="15" spans="1:7">
      <c r="A15" s="33"/>
      <c r="B15" s="34"/>
      <c r="C15" s="33" t="s">
        <v>113</v>
      </c>
      <c r="D15" s="35"/>
      <c r="E15" s="34"/>
      <c r="F15" s="33"/>
      <c r="G15" s="34"/>
    </row>
    <row r="16" spans="1:7">
      <c r="A16" s="33"/>
      <c r="B16" s="34"/>
      <c r="C16" s="33" t="s">
        <v>68</v>
      </c>
      <c r="D16" s="35"/>
      <c r="E16" s="34"/>
      <c r="F16" s="33"/>
      <c r="G16" s="34"/>
    </row>
    <row r="17" spans="1:16">
      <c r="A17" s="33"/>
      <c r="B17" s="34"/>
      <c r="C17" s="33"/>
      <c r="D17" s="35"/>
      <c r="E17" s="34"/>
      <c r="F17" s="33"/>
      <c r="G17" s="34"/>
    </row>
    <row r="18" spans="1:16">
      <c r="A18" s="33" t="s">
        <v>69</v>
      </c>
      <c r="B18" s="34"/>
      <c r="C18" s="33" t="s">
        <v>70</v>
      </c>
      <c r="D18" s="35"/>
      <c r="E18" s="34"/>
      <c r="F18" s="33"/>
      <c r="G18" s="34"/>
    </row>
    <row r="19" spans="1:16">
      <c r="A19" s="33"/>
      <c r="B19" s="34"/>
      <c r="C19" s="33"/>
      <c r="D19" s="35"/>
      <c r="E19" s="34"/>
      <c r="F19" s="33"/>
      <c r="G19" s="34"/>
      <c r="O19" s="75"/>
      <c r="P19" s="75"/>
    </row>
    <row r="20" spans="1:16">
      <c r="A20" s="33" t="s">
        <v>71</v>
      </c>
      <c r="B20" s="34"/>
      <c r="C20" s="33" t="s">
        <v>72</v>
      </c>
      <c r="D20" s="35"/>
      <c r="E20" s="34"/>
      <c r="F20" s="33"/>
      <c r="G20" s="34"/>
    </row>
    <row r="21" spans="1:16">
      <c r="A21" s="33"/>
      <c r="B21" s="34"/>
      <c r="C21" s="33" t="s">
        <v>73</v>
      </c>
      <c r="D21" s="35"/>
      <c r="E21" s="34"/>
      <c r="F21" s="33"/>
      <c r="G21" s="34"/>
      <c r="J21" s="94"/>
      <c r="K21" s="94"/>
      <c r="L21" s="94"/>
      <c r="M21" s="94"/>
      <c r="N21" s="94"/>
      <c r="O21" s="94"/>
      <c r="P21" s="94"/>
    </row>
    <row r="22" spans="1:16">
      <c r="A22" s="33"/>
      <c r="B22" s="34"/>
      <c r="C22" s="33"/>
      <c r="D22" s="35"/>
      <c r="E22" s="34"/>
      <c r="F22" s="33"/>
      <c r="G22" s="34"/>
      <c r="J22" s="94"/>
      <c r="K22" s="94"/>
      <c r="L22" s="94"/>
      <c r="M22" s="94"/>
      <c r="N22" s="94"/>
      <c r="O22" s="94"/>
      <c r="P22" s="94"/>
    </row>
    <row r="23" spans="1:16">
      <c r="A23" s="33" t="s">
        <v>74</v>
      </c>
      <c r="B23" s="34"/>
      <c r="C23" s="33" t="s">
        <v>70</v>
      </c>
      <c r="D23" s="35"/>
      <c r="E23" s="34"/>
      <c r="F23" s="33"/>
      <c r="G23" s="34"/>
    </row>
    <row r="24" spans="1:16">
      <c r="A24" s="33"/>
      <c r="B24" s="34"/>
      <c r="C24" s="33"/>
      <c r="D24" s="35"/>
      <c r="E24" s="34"/>
      <c r="F24" s="33"/>
      <c r="G24" s="34"/>
    </row>
    <row r="25" spans="1:16">
      <c r="A25" s="33" t="s">
        <v>75</v>
      </c>
      <c r="B25" s="34"/>
      <c r="C25" s="33" t="s">
        <v>76</v>
      </c>
      <c r="D25" s="35"/>
      <c r="E25" s="34"/>
      <c r="F25" s="33"/>
      <c r="G25" s="34">
        <v>50000</v>
      </c>
    </row>
    <row r="26" spans="1:16">
      <c r="A26" s="33"/>
      <c r="B26" s="34"/>
      <c r="C26" s="33" t="s">
        <v>77</v>
      </c>
      <c r="D26" s="35"/>
      <c r="E26" s="34"/>
      <c r="F26" s="33"/>
      <c r="G26" s="34"/>
    </row>
    <row r="27" spans="1:16">
      <c r="A27" s="33"/>
      <c r="B27" s="34"/>
      <c r="C27" s="33"/>
      <c r="D27" s="35"/>
      <c r="E27" s="34"/>
      <c r="F27" s="33"/>
      <c r="G27" s="34"/>
    </row>
    <row r="28" spans="1:16">
      <c r="A28" s="82" t="s">
        <v>78</v>
      </c>
      <c r="B28" s="83"/>
      <c r="C28" s="36" t="s">
        <v>79</v>
      </c>
      <c r="D28" s="37"/>
      <c r="E28" s="38"/>
      <c r="F28" s="88">
        <v>90000</v>
      </c>
      <c r="G28" s="89"/>
    </row>
    <row r="29" spans="1:16">
      <c r="A29" s="84"/>
      <c r="B29" s="85"/>
      <c r="C29" s="39" t="s">
        <v>80</v>
      </c>
      <c r="D29" s="40"/>
      <c r="E29" s="41"/>
      <c r="F29" s="90"/>
      <c r="G29" s="91"/>
    </row>
    <row r="30" spans="1:16">
      <c r="A30" s="84"/>
      <c r="B30" s="85"/>
      <c r="C30" s="39" t="s">
        <v>81</v>
      </c>
      <c r="D30" s="40"/>
      <c r="E30" s="41"/>
      <c r="F30" s="90"/>
      <c r="G30" s="91"/>
    </row>
    <row r="31" spans="1:16">
      <c r="A31" s="86"/>
      <c r="B31" s="87"/>
      <c r="C31" s="42" t="s">
        <v>82</v>
      </c>
      <c r="D31" s="43"/>
      <c r="E31" s="44"/>
      <c r="F31" s="92"/>
      <c r="G31" s="93"/>
    </row>
  </sheetData>
  <mergeCells count="10">
    <mergeCell ref="A28:B31"/>
    <mergeCell ref="F28:G31"/>
    <mergeCell ref="F2:G2"/>
    <mergeCell ref="A4:G4"/>
    <mergeCell ref="A5:G5"/>
    <mergeCell ref="C9:E9"/>
    <mergeCell ref="F9:G9"/>
    <mergeCell ref="O19:P19"/>
    <mergeCell ref="J21:P21"/>
    <mergeCell ref="J22:P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5</vt:i4>
      </vt:variant>
    </vt:vector>
  </HeadingPairs>
  <TitlesOfParts>
    <vt:vector size="12" baseType="lpstr">
      <vt:lpstr>Ei-felh.terv 2016.</vt:lpstr>
      <vt:lpstr>Várható össz.</vt:lpstr>
      <vt:lpstr>Várható Önk.</vt:lpstr>
      <vt:lpstr>Várható PH</vt:lpstr>
      <vt:lpstr>Várható Óvoda</vt:lpstr>
      <vt:lpstr>Várható Könyv.</vt:lpstr>
      <vt:lpstr>Közvetett tám-7.sz-mell</vt:lpstr>
      <vt:lpstr>'Várható Könyv.'!Nyomtatási_terület</vt:lpstr>
      <vt:lpstr>'Várható Óvoda'!Nyomtatási_terület</vt:lpstr>
      <vt:lpstr>'Várható Önk.'!Nyomtatási_terület</vt:lpstr>
      <vt:lpstr>'Várható össz.'!Nyomtatási_terület</vt:lpstr>
      <vt:lpstr>'Várható PH'!Nyomtatási_terület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Edit</cp:lastModifiedBy>
  <cp:lastPrinted>2017-03-20T12:50:32Z</cp:lastPrinted>
  <dcterms:created xsi:type="dcterms:W3CDTF">2014-02-05T09:35:31Z</dcterms:created>
  <dcterms:modified xsi:type="dcterms:W3CDTF">2017-03-27T06:20:40Z</dcterms:modified>
</cp:coreProperties>
</file>