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874CBFFA-2996-47C0-AD25-C8F9A41B316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D30" i="1"/>
  <c r="C14" i="1"/>
  <c r="D13" i="1"/>
  <c r="E13" i="1" s="1"/>
  <c r="C35" i="1" l="1"/>
  <c r="C31" i="1"/>
  <c r="C24" i="1"/>
  <c r="C36" i="1" l="1"/>
  <c r="C37" i="1"/>
  <c r="D34" i="1"/>
  <c r="E34" i="1" s="1"/>
  <c r="D33" i="1"/>
  <c r="E33" i="1" s="1"/>
  <c r="E30" i="1"/>
  <c r="D29" i="1"/>
  <c r="E29" i="1" s="1"/>
  <c r="D28" i="1"/>
  <c r="E28" i="1" s="1"/>
  <c r="D27" i="1"/>
  <c r="E27" i="1" s="1"/>
  <c r="D26" i="1"/>
  <c r="E26" i="1" s="1"/>
  <c r="D25" i="1"/>
  <c r="E25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E17" i="1" s="1"/>
  <c r="D16" i="1"/>
  <c r="E16" i="1" s="1"/>
  <c r="D15" i="1"/>
  <c r="E15" i="1" s="1"/>
  <c r="D12" i="1"/>
  <c r="E12" i="1" s="1"/>
  <c r="D11" i="1"/>
  <c r="E11" i="1" s="1"/>
  <c r="D10" i="1"/>
  <c r="E10" i="1" s="1"/>
  <c r="D9" i="1"/>
  <c r="E9" i="1" s="1"/>
  <c r="D8" i="1"/>
  <c r="D14" i="1" s="1"/>
  <c r="E31" i="1" l="1"/>
  <c r="D31" i="1"/>
  <c r="E8" i="1"/>
  <c r="D36" i="1"/>
  <c r="E32" i="1"/>
  <c r="E35" i="1" s="1"/>
  <c r="D35" i="1"/>
  <c r="E20" i="1"/>
  <c r="E24" i="1" s="1"/>
  <c r="D24" i="1"/>
  <c r="E14" i="1" l="1"/>
  <c r="E36" i="1" s="1"/>
  <c r="E37" i="1"/>
  <c r="D37" i="1"/>
</calcChain>
</file>

<file path=xl/sharedStrings.xml><?xml version="1.0" encoding="utf-8"?>
<sst xmlns="http://schemas.openxmlformats.org/spreadsheetml/2006/main" count="39" uniqueCount="39">
  <si>
    <t>Megnevezés</t>
  </si>
  <si>
    <t>I.Működési célú bevételek és kiadások</t>
  </si>
  <si>
    <t>Működési bevételek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</si>
  <si>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</si>
  <si>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</si>
  <si>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</si>
  <si>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</si>
  <si>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</si>
  <si>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</si>
  <si>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</si>
  <si>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</si>
  <si>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</si>
  <si>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</si>
  <si>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</si>
  <si>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</si>
  <si>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</si>
  <si>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</si>
  <si>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</si>
  <si>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</si>
  <si>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</si>
  <si>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</si>
  <si>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</si>
  <si>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</si>
  <si>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</si>
  <si>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</si>
  <si>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</si>
  <si>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</si>
  <si>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</si>
  <si>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</si>
  <si>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2019.évre</t>
  </si>
  <si>
    <t>Ft-ban</t>
  </si>
  <si>
    <t>Egyéb felhalmozási célú kiadások</t>
  </si>
  <si>
    <t>2020.évre</t>
  </si>
  <si>
    <t>Működési célú átvett pénzeszköz</t>
  </si>
  <si>
    <t>A 2018. évet követő három év tervezett bevételi és kiadási előirányzata</t>
  </si>
  <si>
    <t>2021.évre</t>
  </si>
  <si>
    <t>Előző évi pénzmaradvány</t>
  </si>
  <si>
    <t>11. melléklet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</si>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</sst>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9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tabSelected="1" workbookViewId="0">
      <selection activeCell="B3" sqref="B3:E3"/>
    </sheetView>
  </sheetViews>
  <sheetFormatPr defaultRowHeight="15" x14ac:dyDescent="0.25"/>
  <cols>
    <col min="1" max="1" width="3.42578125" customWidth="1"/>
    <col min="2" max="2" width="42.140625" style="9" customWidth="1"/>
    <col min="3" max="3" width="13.140625" style="4" customWidth="1"/>
    <col min="4" max="4" width="12.140625" style="4" customWidth="1"/>
    <col min="5" max="5" width="12.28515625" style="4" customWidth="1"/>
    <col min="7" max="7" width="10.85546875" bestFit="1" customWidth="1"/>
  </cols>
  <sheetData>
    <row r="1" spans="2:5" ht="19.5" customHeight="1" x14ac:dyDescent="0.25">
      <c r="B1" s="21" t="s">
        <v>37</v>
      </c>
      <c r="C1" s="21"/>
      <c r="D1" s="21"/>
      <c r="E1" s="21"/>
    </row>
    <row r="2" spans="2:5" ht="15.75" x14ac:dyDescent="0.25">
      <c r="B2" s="21" t="s">
        <v>38</v>
      </c>
      <c r="C2" s="21"/>
      <c r="D2" s="21"/>
      <c r="E2" s="21"/>
    </row>
    <row r="3" spans="2:5" ht="23.25" customHeight="1" x14ac:dyDescent="0.25">
      <c r="B3" s="22" t="s">
        <v>34</v>
      </c>
      <c r="C3" s="22"/>
      <c r="D3" s="22"/>
      <c r="E3" s="22"/>
    </row>
    <row r="4" spans="2:5" ht="15.75" x14ac:dyDescent="0.25">
      <c r="B4" s="11"/>
      <c r="C4" s="11"/>
      <c r="D4" s="11"/>
      <c r="E4" s="11"/>
    </row>
    <row r="5" spans="2:5" ht="27.75" customHeight="1" x14ac:dyDescent="0.25">
      <c r="B5" s="5"/>
      <c r="C5" s="6"/>
      <c r="D5" s="6"/>
      <c r="E5" s="12" t="s">
        <v>30</v>
      </c>
    </row>
    <row r="6" spans="2:5" ht="18.95" customHeight="1" x14ac:dyDescent="0.25">
      <c r="B6" s="16" t="s">
        <v>0</v>
      </c>
      <c r="C6" s="17" t="s">
        <v>29</v>
      </c>
      <c r="D6" s="17" t="s">
        <v>32</v>
      </c>
      <c r="E6" s="18" t="s">
        <v>35</v>
      </c>
    </row>
    <row r="7" spans="2:5" ht="18.95" customHeight="1" x14ac:dyDescent="0.25">
      <c r="B7" s="1" t="s">
        <v>1</v>
      </c>
      <c r="C7" s="3"/>
      <c r="D7" s="3"/>
      <c r="E7" s="3"/>
    </row>
    <row r="8" spans="2:5" ht="18.95" customHeight="1" x14ac:dyDescent="0.25">
      <c r="B8" s="7" t="s">
        <v>26</v>
      </c>
      <c r="C8" s="3">
        <v>194905338</v>
      </c>
      <c r="D8" s="3">
        <f>C8*1.02</f>
        <v>198803444.75999999</v>
      </c>
      <c r="E8" s="3">
        <f>D8*1.04</f>
        <v>206755582.55039999</v>
      </c>
    </row>
    <row r="9" spans="2:5" ht="18.95" customHeight="1" x14ac:dyDescent="0.25">
      <c r="B9" s="7" t="s">
        <v>27</v>
      </c>
      <c r="C9" s="3">
        <v>71829372</v>
      </c>
      <c r="D9" s="3">
        <f>C9*1.02</f>
        <v>73265959.439999998</v>
      </c>
      <c r="E9" s="3">
        <f>D9*1.04</f>
        <v>76196597.817599997</v>
      </c>
    </row>
    <row r="10" spans="2:5" ht="18.95" customHeight="1" x14ac:dyDescent="0.25">
      <c r="B10" s="8" t="s">
        <v>28</v>
      </c>
      <c r="C10" s="3">
        <v>17320000</v>
      </c>
      <c r="D10" s="3">
        <f t="shared" ref="D10:D34" si="0">C10*1.02</f>
        <v>17666400</v>
      </c>
      <c r="E10" s="3">
        <f t="shared" ref="E10:E34" si="1">D10*1.04</f>
        <v>18373056</v>
      </c>
    </row>
    <row r="11" spans="2:5" ht="18.95" customHeight="1" x14ac:dyDescent="0.25">
      <c r="B11" s="8" t="s">
        <v>2</v>
      </c>
      <c r="C11" s="3">
        <v>12438830</v>
      </c>
      <c r="D11" s="3">
        <f t="shared" si="0"/>
        <v>12687606.6</v>
      </c>
      <c r="E11" s="3">
        <f t="shared" si="1"/>
        <v>13195110.864</v>
      </c>
    </row>
    <row r="12" spans="2:5" ht="18.95" customHeight="1" x14ac:dyDescent="0.25">
      <c r="B12" s="8" t="s">
        <v>33</v>
      </c>
      <c r="C12" s="3">
        <v>1000000</v>
      </c>
      <c r="D12" s="3">
        <f t="shared" si="0"/>
        <v>1020000</v>
      </c>
      <c r="E12" s="3">
        <f t="shared" si="1"/>
        <v>1060800</v>
      </c>
    </row>
    <row r="13" spans="2:5" ht="18.95" customHeight="1" x14ac:dyDescent="0.25">
      <c r="B13" s="8" t="s">
        <v>36</v>
      </c>
      <c r="C13" s="3">
        <v>39907533</v>
      </c>
      <c r="D13" s="3">
        <f t="shared" si="0"/>
        <v>40705683.660000004</v>
      </c>
      <c r="E13" s="3">
        <f t="shared" si="1"/>
        <v>42333911.006400004</v>
      </c>
    </row>
    <row r="14" spans="2:5" ht="18.95" customHeight="1" x14ac:dyDescent="0.25">
      <c r="B14" s="1" t="s">
        <v>3</v>
      </c>
      <c r="C14" s="2">
        <f>SUM(C8:C13)</f>
        <v>337401073</v>
      </c>
      <c r="D14" s="2">
        <f>SUM(D8:D13)</f>
        <v>344149094.46000004</v>
      </c>
      <c r="E14" s="2">
        <f>SUM(E8:E13)</f>
        <v>357915058.23839998</v>
      </c>
    </row>
    <row r="15" spans="2:5" ht="18.95" customHeight="1" x14ac:dyDescent="0.25">
      <c r="B15" s="8" t="s">
        <v>4</v>
      </c>
      <c r="C15" s="3">
        <v>45852073</v>
      </c>
      <c r="D15" s="3">
        <f t="shared" si="0"/>
        <v>46769114.460000001</v>
      </c>
      <c r="E15" s="3">
        <f t="shared" si="1"/>
        <v>48639879.038400002</v>
      </c>
    </row>
    <row r="16" spans="2:5" ht="18.95" customHeight="1" x14ac:dyDescent="0.25">
      <c r="B16" s="8" t="s">
        <v>5</v>
      </c>
      <c r="C16" s="3">
        <v>8375966</v>
      </c>
      <c r="D16" s="3">
        <f t="shared" si="0"/>
        <v>8543485.3200000003</v>
      </c>
      <c r="E16" s="3">
        <f t="shared" si="1"/>
        <v>8885224.7328000013</v>
      </c>
    </row>
    <row r="17" spans="2:5" ht="18.95" customHeight="1" x14ac:dyDescent="0.25">
      <c r="B17" s="8" t="s">
        <v>6</v>
      </c>
      <c r="C17" s="3">
        <v>45333300</v>
      </c>
      <c r="D17" s="3">
        <f t="shared" si="0"/>
        <v>46239966</v>
      </c>
      <c r="E17" s="3">
        <f t="shared" si="1"/>
        <v>48089564.640000001</v>
      </c>
    </row>
    <row r="18" spans="2:5" ht="18.95" customHeight="1" x14ac:dyDescent="0.25">
      <c r="B18" s="8" t="s">
        <v>7</v>
      </c>
      <c r="C18" s="3">
        <v>0</v>
      </c>
      <c r="D18" s="3">
        <f t="shared" si="0"/>
        <v>0</v>
      </c>
      <c r="E18" s="3">
        <f t="shared" si="1"/>
        <v>0</v>
      </c>
    </row>
    <row r="19" spans="2:5" ht="18.95" customHeight="1" x14ac:dyDescent="0.25">
      <c r="B19" s="8" t="s">
        <v>8</v>
      </c>
      <c r="C19" s="3">
        <v>9781000</v>
      </c>
      <c r="D19" s="3">
        <f t="shared" si="0"/>
        <v>9976620</v>
      </c>
      <c r="E19" s="3">
        <f t="shared" si="1"/>
        <v>10375684.800000001</v>
      </c>
    </row>
    <row r="20" spans="2:5" ht="18.95" customHeight="1" x14ac:dyDescent="0.25">
      <c r="B20" s="8" t="s">
        <v>9</v>
      </c>
      <c r="C20" s="3">
        <v>180875615</v>
      </c>
      <c r="D20" s="3">
        <f t="shared" si="0"/>
        <v>184493127.30000001</v>
      </c>
      <c r="E20" s="3">
        <f t="shared" si="1"/>
        <v>191872852.39200002</v>
      </c>
    </row>
    <row r="21" spans="2:5" ht="18.95" customHeight="1" x14ac:dyDescent="0.25">
      <c r="B21" s="8" t="s">
        <v>10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8" t="s">
        <v>11</v>
      </c>
      <c r="C22" s="3">
        <v>7275586</v>
      </c>
      <c r="D22" s="3">
        <f t="shared" si="0"/>
        <v>7421097.7199999997</v>
      </c>
      <c r="E22" s="3">
        <f t="shared" si="1"/>
        <v>7717941.6288000001</v>
      </c>
    </row>
    <row r="23" spans="2:5" ht="18.95" customHeight="1" x14ac:dyDescent="0.25">
      <c r="B23" s="8" t="s">
        <v>12</v>
      </c>
      <c r="C23" s="3">
        <v>0</v>
      </c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" t="s">
        <v>13</v>
      </c>
      <c r="C24" s="2">
        <f>SUM(C15:C23)</f>
        <v>297493540</v>
      </c>
      <c r="D24" s="2">
        <f t="shared" ref="D24:E24" si="2">SUM(D15:D23)</f>
        <v>303443410.80000007</v>
      </c>
      <c r="E24" s="2">
        <f t="shared" si="2"/>
        <v>315581147.23199999</v>
      </c>
    </row>
    <row r="25" spans="2:5" ht="18.95" customHeight="1" x14ac:dyDescent="0.25">
      <c r="B25" s="1" t="s">
        <v>14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8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8" t="s">
        <v>16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8" t="s">
        <v>17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8" t="s">
        <v>18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8" t="s">
        <v>19</v>
      </c>
      <c r="C30" s="3">
        <v>23105485</v>
      </c>
      <c r="D30" s="3">
        <f>C30*1.02</f>
        <v>23567594.699999999</v>
      </c>
      <c r="E30" s="3">
        <f t="shared" si="1"/>
        <v>24510298.488000002</v>
      </c>
    </row>
    <row r="31" spans="2:5" ht="18.95" customHeight="1" x14ac:dyDescent="0.25">
      <c r="B31" s="1" t="s">
        <v>20</v>
      </c>
      <c r="C31" s="10">
        <f>SUM(C25:C30)</f>
        <v>23105485</v>
      </c>
      <c r="D31" s="14">
        <f t="shared" ref="D31:E31" si="3">SUM(D25:D30)</f>
        <v>23567594.699999999</v>
      </c>
      <c r="E31" s="14">
        <f t="shared" si="3"/>
        <v>24510298.488000002</v>
      </c>
    </row>
    <row r="32" spans="2:5" ht="18.95" customHeight="1" x14ac:dyDescent="0.25">
      <c r="B32" s="8" t="s">
        <v>21</v>
      </c>
      <c r="C32" s="3">
        <v>45768418</v>
      </c>
      <c r="D32" s="3">
        <f t="shared" si="0"/>
        <v>46683786.359999999</v>
      </c>
      <c r="E32" s="3">
        <f t="shared" si="1"/>
        <v>48551137.814400002</v>
      </c>
    </row>
    <row r="33" spans="2:7" ht="18.95" customHeight="1" x14ac:dyDescent="0.25">
      <c r="B33" s="8" t="s">
        <v>22</v>
      </c>
      <c r="C33" s="3">
        <v>17244600</v>
      </c>
      <c r="D33" s="3">
        <f t="shared" si="0"/>
        <v>17589492</v>
      </c>
      <c r="E33" s="3">
        <f t="shared" si="1"/>
        <v>18293071.68</v>
      </c>
    </row>
    <row r="34" spans="2:7" ht="33.75" customHeight="1" x14ac:dyDescent="0.25">
      <c r="B34" s="8" t="s">
        <v>31</v>
      </c>
      <c r="C34" s="3">
        <v>0</v>
      </c>
      <c r="D34" s="3">
        <f t="shared" si="0"/>
        <v>0</v>
      </c>
      <c r="E34" s="3">
        <f t="shared" si="1"/>
        <v>0</v>
      </c>
    </row>
    <row r="35" spans="2:7" ht="35.25" customHeight="1" x14ac:dyDescent="0.25">
      <c r="B35" s="1" t="s">
        <v>23</v>
      </c>
      <c r="C35" s="2">
        <f>SUM(C32:C34)</f>
        <v>63013018</v>
      </c>
      <c r="D35" s="2">
        <f t="shared" ref="D35:E35" si="4">SUM(D32:D34)</f>
        <v>64273278.359999999</v>
      </c>
      <c r="E35" s="2">
        <f t="shared" si="4"/>
        <v>66844209.494400002</v>
      </c>
      <c r="G35" s="15"/>
    </row>
    <row r="36" spans="2:7" s="13" customFormat="1" ht="28.5" x14ac:dyDescent="0.25">
      <c r="B36" s="19" t="s">
        <v>24</v>
      </c>
      <c r="C36" s="20">
        <f>C14+C31</f>
        <v>360506558</v>
      </c>
      <c r="D36" s="20">
        <f t="shared" ref="D36:E36" si="5">D14+D31</f>
        <v>367716689.16000003</v>
      </c>
      <c r="E36" s="20">
        <f t="shared" si="5"/>
        <v>382425356.72639996</v>
      </c>
    </row>
    <row r="37" spans="2:7" s="13" customFormat="1" ht="28.5" x14ac:dyDescent="0.25">
      <c r="B37" s="19" t="s">
        <v>25</v>
      </c>
      <c r="C37" s="20">
        <f>C24+C35</f>
        <v>360506558</v>
      </c>
      <c r="D37" s="20">
        <f t="shared" ref="D37:E37" si="6">D24+D35</f>
        <v>367716689.16000009</v>
      </c>
      <c r="E37" s="20">
        <f t="shared" si="6"/>
        <v>382425356.72640002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2019-05-22T10:03:07Z</cp:lastPrinted>
  <dcterms:created xsi:type="dcterms:W3CDTF">2016-05-17T16:13:56Z</dcterms:created>
  <dcterms:modified xsi:type="dcterms:W3CDTF">2019-05-22T10:03:07Z</dcterms:modified>
</cp:coreProperties>
</file>