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Rendelet módosításai\2018.július 27\17_2018(VII.27.) Költs. rend. mód. melléklete-2018. július 26.xlsx 2018-07-26 15-38-29\"/>
    </mc:Choice>
  </mc:AlternateContent>
  <xr:revisionPtr revIDLastSave="0" documentId="8_{72C7940D-DCD2-4355-9D62-F9AA5A4DD2BC}" xr6:coauthVersionLast="34" xr6:coauthVersionMax="34" xr10:uidLastSave="{00000000-0000-0000-0000-000000000000}"/>
  <bookViews>
    <workbookView xWindow="0" yWindow="0" windowWidth="20490" windowHeight="7545" xr2:uid="{18003FD2-C31F-4CF3-8396-C9AC54AB81C0}"/>
  </bookViews>
  <sheets>
    <sheet name="9.5. sz. mell VK" sheetId="1" r:id="rId1"/>
  </sheets>
  <definedNames>
    <definedName name="_xlnm.Print_Titles" localSheetId="0">'9.5. sz. mell VK'!$1:$6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2" i="1"/>
  <c r="C51" i="1" s="1"/>
  <c r="C48" i="1"/>
  <c r="C47" i="1"/>
  <c r="C46" i="1"/>
  <c r="C45" i="1" s="1"/>
  <c r="C57" i="1" s="1"/>
  <c r="C40" i="1"/>
  <c r="C37" i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<sst xmlns="http://schemas.openxmlformats.org/spreadsheetml/2006/main" count="111" uniqueCount="97">
  <si>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</si>
  <si>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Városi Kincstár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</si>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</sst>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6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6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vertical="center" wrapTex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B3961F07-2895-4208-88C8-516E23C72A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1D3BE-F00B-4599-B212-F157490843E6}">
  <sheetPr codeName="Munka19">
    <tabColor rgb="FF92D050"/>
  </sheetPr>
  <dimension ref="A1:C60"/>
  <sheetViews>
    <sheetView tabSelected="1" view="pageLayout" zoomScaleNormal="130" workbookViewId="0">
      <selection activeCell="C1" sqref="C1"/>
    </sheetView>
  </sheetViews>
  <sheetFormatPr defaultRowHeight="12.75" x14ac:dyDescent="0.2"/>
  <cols>
    <col min="1" max="1" width="13.83203125" style="69" customWidth="1"/>
    <col min="2" max="2" width="79.1640625" style="18" customWidth="1"/>
    <col min="3" max="3" width="25" style="75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172674012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30591480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82270000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5">
        <v>19857978</v>
      </c>
    </row>
    <row r="14" spans="1:3" s="28" customFormat="1" ht="12" customHeight="1" x14ac:dyDescent="0.2">
      <c r="A14" s="32" t="s">
        <v>26</v>
      </c>
      <c r="B14" s="33" t="s">
        <v>27</v>
      </c>
      <c r="C14" s="35">
        <v>27304554</v>
      </c>
    </row>
    <row r="15" spans="1:3" s="28" customFormat="1" ht="12" customHeight="1" x14ac:dyDescent="0.2">
      <c r="A15" s="32" t="s">
        <v>28</v>
      </c>
      <c r="B15" s="36" t="s">
        <v>29</v>
      </c>
      <c r="C15" s="34">
        <v>12650000</v>
      </c>
    </row>
    <row r="16" spans="1:3" s="28" customFormat="1" ht="12" customHeight="1" x14ac:dyDescent="0.2">
      <c r="A16" s="32" t="s">
        <v>30</v>
      </c>
      <c r="B16" s="33" t="s">
        <v>31</v>
      </c>
      <c r="C16" s="37"/>
    </row>
    <row r="17" spans="1:3" s="38" customFormat="1" ht="12" customHeight="1" x14ac:dyDescent="0.2">
      <c r="A17" s="32" t="s">
        <v>32</v>
      </c>
      <c r="B17" s="33" t="s">
        <v>33</v>
      </c>
      <c r="C17" s="34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6" t="s">
        <v>37</v>
      </c>
      <c r="C19" s="39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8" customFormat="1" ht="12" customHeight="1" x14ac:dyDescent="0.2">
      <c r="A21" s="32" t="s">
        <v>40</v>
      </c>
      <c r="B21" s="40" t="s">
        <v>41</v>
      </c>
      <c r="C21" s="34"/>
    </row>
    <row r="22" spans="1:3" s="38" customFormat="1" ht="12" customHeight="1" x14ac:dyDescent="0.2">
      <c r="A22" s="32" t="s">
        <v>42</v>
      </c>
      <c r="B22" s="33" t="s">
        <v>43</v>
      </c>
      <c r="C22" s="34"/>
    </row>
    <row r="23" spans="1:3" s="38" customFormat="1" ht="12" customHeight="1" x14ac:dyDescent="0.2">
      <c r="A23" s="32" t="s">
        <v>44</v>
      </c>
      <c r="B23" s="33" t="s">
        <v>45</v>
      </c>
      <c r="C23" s="34"/>
    </row>
    <row r="24" spans="1:3" s="38" customFormat="1" ht="12" customHeight="1" thickBot="1" x14ac:dyDescent="0.25">
      <c r="A24" s="32" t="s">
        <v>46</v>
      </c>
      <c r="B24" s="33" t="s">
        <v>47</v>
      </c>
      <c r="C24" s="34"/>
    </row>
    <row r="25" spans="1:3" s="38" customFormat="1" ht="12" customHeight="1" thickBot="1" x14ac:dyDescent="0.25">
      <c r="A25" s="41" t="s">
        <v>48</v>
      </c>
      <c r="B25" s="42" t="s">
        <v>49</v>
      </c>
      <c r="C25" s="43"/>
    </row>
    <row r="26" spans="1:3" s="38" customFormat="1" ht="12" customHeight="1" thickBot="1" x14ac:dyDescent="0.25">
      <c r="A26" s="41" t="s">
        <v>50</v>
      </c>
      <c r="B26" s="42" t="s">
        <v>51</v>
      </c>
      <c r="C26" s="27">
        <f>+C27+C28</f>
        <v>0</v>
      </c>
    </row>
    <row r="27" spans="1:3" s="38" customFormat="1" ht="12" customHeight="1" x14ac:dyDescent="0.2">
      <c r="A27" s="44" t="s">
        <v>52</v>
      </c>
      <c r="B27" s="45" t="s">
        <v>43</v>
      </c>
      <c r="C27" s="46"/>
    </row>
    <row r="28" spans="1:3" s="38" customFormat="1" ht="12" customHeight="1" x14ac:dyDescent="0.2">
      <c r="A28" s="44" t="s">
        <v>53</v>
      </c>
      <c r="B28" s="47" t="s">
        <v>54</v>
      </c>
      <c r="C28" s="48"/>
    </row>
    <row r="29" spans="1:3" s="38" customFormat="1" ht="12" customHeight="1" thickBot="1" x14ac:dyDescent="0.25">
      <c r="A29" s="32" t="s">
        <v>55</v>
      </c>
      <c r="B29" s="49" t="s">
        <v>56</v>
      </c>
      <c r="C29" s="50"/>
    </row>
    <row r="30" spans="1:3" s="38" customFormat="1" ht="12" customHeight="1" thickBot="1" x14ac:dyDescent="0.25">
      <c r="A30" s="41" t="s">
        <v>57</v>
      </c>
      <c r="B30" s="42" t="s">
        <v>58</v>
      </c>
      <c r="C30" s="27">
        <f>+C31+C32+C33</f>
        <v>0</v>
      </c>
    </row>
    <row r="31" spans="1:3" s="38" customFormat="1" ht="12" customHeight="1" x14ac:dyDescent="0.2">
      <c r="A31" s="44" t="s">
        <v>59</v>
      </c>
      <c r="B31" s="45" t="s">
        <v>60</v>
      </c>
      <c r="C31" s="46"/>
    </row>
    <row r="32" spans="1:3" s="38" customFormat="1" ht="12" customHeight="1" x14ac:dyDescent="0.2">
      <c r="A32" s="44" t="s">
        <v>61</v>
      </c>
      <c r="B32" s="47" t="s">
        <v>62</v>
      </c>
      <c r="C32" s="48"/>
    </row>
    <row r="33" spans="1:3" s="38" customFormat="1" ht="12" customHeight="1" thickBot="1" x14ac:dyDescent="0.25">
      <c r="A33" s="32" t="s">
        <v>63</v>
      </c>
      <c r="B33" s="49" t="s">
        <v>64</v>
      </c>
      <c r="C33" s="50"/>
    </row>
    <row r="34" spans="1:3" s="28" customFormat="1" ht="12" customHeight="1" thickBot="1" x14ac:dyDescent="0.25">
      <c r="A34" s="41" t="s">
        <v>65</v>
      </c>
      <c r="B34" s="42" t="s">
        <v>66</v>
      </c>
      <c r="C34" s="43"/>
    </row>
    <row r="35" spans="1:3" s="28" customFormat="1" ht="12" customHeight="1" thickBot="1" x14ac:dyDescent="0.25">
      <c r="A35" s="41" t="s">
        <v>67</v>
      </c>
      <c r="B35" s="42" t="s">
        <v>68</v>
      </c>
      <c r="C35" s="51"/>
    </row>
    <row r="36" spans="1:3" s="28" customFormat="1" ht="12" customHeight="1" thickBot="1" x14ac:dyDescent="0.25">
      <c r="A36" s="19" t="s">
        <v>69</v>
      </c>
      <c r="B36" s="42" t="s">
        <v>70</v>
      </c>
      <c r="C36" s="52">
        <f>+C8+C20+C25+C26+C30+C34+C35</f>
        <v>172674012</v>
      </c>
    </row>
    <row r="37" spans="1:3" s="28" customFormat="1" ht="12" customHeight="1" thickBot="1" x14ac:dyDescent="0.25">
      <c r="A37" s="53" t="s">
        <v>71</v>
      </c>
      <c r="B37" s="42" t="s">
        <v>72</v>
      </c>
      <c r="C37" s="54">
        <f>+C38+C39+C40</f>
        <v>139881293</v>
      </c>
    </row>
    <row r="38" spans="1:3" s="28" customFormat="1" ht="12" customHeight="1" x14ac:dyDescent="0.2">
      <c r="A38" s="44" t="s">
        <v>73</v>
      </c>
      <c r="B38" s="45" t="s">
        <v>74</v>
      </c>
      <c r="C38" s="46">
        <v>1426020</v>
      </c>
    </row>
    <row r="39" spans="1:3" s="28" customFormat="1" ht="12" customHeight="1" x14ac:dyDescent="0.2">
      <c r="A39" s="44" t="s">
        <v>75</v>
      </c>
      <c r="B39" s="47" t="s">
        <v>76</v>
      </c>
      <c r="C39" s="48"/>
    </row>
    <row r="40" spans="1:3" s="38" customFormat="1" ht="12" customHeight="1" thickBot="1" x14ac:dyDescent="0.25">
      <c r="A40" s="32" t="s">
        <v>77</v>
      </c>
      <c r="B40" s="49" t="s">
        <v>78</v>
      </c>
      <c r="C40" s="55">
        <f>133587210+51600+742141-1383497+5457819</f>
        <v>138455273</v>
      </c>
    </row>
    <row r="41" spans="1:3" s="38" customFormat="1" ht="15" customHeight="1" thickBot="1" x14ac:dyDescent="0.25">
      <c r="A41" s="53" t="s">
        <v>79</v>
      </c>
      <c r="B41" s="56" t="s">
        <v>80</v>
      </c>
      <c r="C41" s="54">
        <f>+C36+C37</f>
        <v>312555305</v>
      </c>
    </row>
    <row r="42" spans="1:3" s="38" customFormat="1" ht="15" customHeight="1" x14ac:dyDescent="0.2">
      <c r="A42" s="57"/>
      <c r="B42" s="58"/>
      <c r="C42" s="59"/>
    </row>
    <row r="43" spans="1:3" ht="13.5" thickBot="1" x14ac:dyDescent="0.25">
      <c r="A43" s="60"/>
      <c r="B43" s="61"/>
      <c r="C43" s="62"/>
    </row>
    <row r="44" spans="1:3" s="22" customFormat="1" ht="16.5" customHeight="1" thickBot="1" x14ac:dyDescent="0.25">
      <c r="A44" s="63"/>
      <c r="B44" s="64" t="s">
        <v>81</v>
      </c>
      <c r="C44" s="52"/>
    </row>
    <row r="45" spans="1:3" s="66" customFormat="1" ht="12" customHeight="1" thickBot="1" x14ac:dyDescent="0.25">
      <c r="A45" s="41" t="s">
        <v>14</v>
      </c>
      <c r="B45" s="42" t="s">
        <v>82</v>
      </c>
      <c r="C45" s="65">
        <f>SUM(C46:C50)</f>
        <v>311286305</v>
      </c>
    </row>
    <row r="46" spans="1:3" ht="12" customHeight="1" x14ac:dyDescent="0.2">
      <c r="A46" s="32" t="s">
        <v>16</v>
      </c>
      <c r="B46" s="40" t="s">
        <v>83</v>
      </c>
      <c r="C46" s="46">
        <f>61703726+51600+80000-1157738</f>
        <v>60677588</v>
      </c>
    </row>
    <row r="47" spans="1:3" ht="12" customHeight="1" x14ac:dyDescent="0.2">
      <c r="A47" s="32" t="s">
        <v>18</v>
      </c>
      <c r="B47" s="33" t="s">
        <v>84</v>
      </c>
      <c r="C47" s="35">
        <f>14089304-225759</f>
        <v>13863545</v>
      </c>
    </row>
    <row r="48" spans="1:3" ht="12" customHeight="1" x14ac:dyDescent="0.2">
      <c r="A48" s="32" t="s">
        <v>20</v>
      </c>
      <c r="B48" s="33" t="s">
        <v>85</v>
      </c>
      <c r="C48" s="67">
        <f>230665212+622141+5457819</f>
        <v>236745172</v>
      </c>
    </row>
    <row r="49" spans="1:3" ht="12" customHeight="1" x14ac:dyDescent="0.2">
      <c r="A49" s="32" t="s">
        <v>22</v>
      </c>
      <c r="B49" s="33" t="s">
        <v>86</v>
      </c>
      <c r="C49" s="35"/>
    </row>
    <row r="50" spans="1:3" ht="12" customHeight="1" thickBot="1" x14ac:dyDescent="0.25">
      <c r="A50" s="32" t="s">
        <v>24</v>
      </c>
      <c r="B50" s="33" t="s">
        <v>87</v>
      </c>
      <c r="C50" s="35"/>
    </row>
    <row r="51" spans="1:3" ht="12" customHeight="1" thickBot="1" x14ac:dyDescent="0.25">
      <c r="A51" s="41" t="s">
        <v>38</v>
      </c>
      <c r="B51" s="42" t="s">
        <v>88</v>
      </c>
      <c r="C51" s="27">
        <f>SUM(C52:C54)</f>
        <v>1269000</v>
      </c>
    </row>
    <row r="52" spans="1:3" s="66" customFormat="1" ht="12" customHeight="1" x14ac:dyDescent="0.2">
      <c r="A52" s="32" t="s">
        <v>40</v>
      </c>
      <c r="B52" s="40" t="s">
        <v>89</v>
      </c>
      <c r="C52" s="46">
        <f>1229000+40000</f>
        <v>1269000</v>
      </c>
    </row>
    <row r="53" spans="1:3" ht="12" customHeight="1" x14ac:dyDescent="0.2">
      <c r="A53" s="32" t="s">
        <v>42</v>
      </c>
      <c r="B53" s="33" t="s">
        <v>90</v>
      </c>
      <c r="C53" s="35"/>
    </row>
    <row r="54" spans="1:3" ht="12" customHeight="1" x14ac:dyDescent="0.2">
      <c r="A54" s="32" t="s">
        <v>44</v>
      </c>
      <c r="B54" s="33" t="s">
        <v>91</v>
      </c>
      <c r="C54" s="35"/>
    </row>
    <row r="55" spans="1:3" ht="12" customHeight="1" thickBot="1" x14ac:dyDescent="0.25">
      <c r="A55" s="32" t="s">
        <v>46</v>
      </c>
      <c r="B55" s="33" t="s">
        <v>92</v>
      </c>
      <c r="C55" s="35"/>
    </row>
    <row r="56" spans="1:3" ht="15" customHeight="1" thickBot="1" x14ac:dyDescent="0.25">
      <c r="A56" s="41" t="s">
        <v>48</v>
      </c>
      <c r="B56" s="42" t="s">
        <v>93</v>
      </c>
      <c r="C56" s="43"/>
    </row>
    <row r="57" spans="1:3" ht="13.5" thickBot="1" x14ac:dyDescent="0.25">
      <c r="A57" s="41" t="s">
        <v>50</v>
      </c>
      <c r="B57" s="68" t="s">
        <v>94</v>
      </c>
      <c r="C57" s="65">
        <f>+C45+C51+C56</f>
        <v>312555305</v>
      </c>
    </row>
    <row r="58" spans="1:3" ht="15" customHeight="1" thickBot="1" x14ac:dyDescent="0.25">
      <c r="C58" s="70"/>
    </row>
    <row r="59" spans="1:3" ht="14.25" customHeight="1" thickBot="1" x14ac:dyDescent="0.25">
      <c r="A59" s="71" t="s">
        <v>95</v>
      </c>
      <c r="B59" s="72"/>
      <c r="C59" s="73">
        <f>25.5-0.58</f>
        <v>24.92</v>
      </c>
    </row>
    <row r="60" spans="1:3" ht="13.5" thickBot="1" x14ac:dyDescent="0.25">
      <c r="A60" s="71" t="s">
        <v>96</v>
      </c>
      <c r="B60" s="72"/>
      <c r="C60" s="7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&amp;R19. melléklet a 17/2018.(VII.27.)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 sz. mell VK</vt:lpstr>
      <vt:lpstr>'9.5. sz. mell VK'!Nyomtatási_cím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2018-07-26T13:38:44Z</dcterms:created>
  <dcterms:modified xsi:type="dcterms:W3CDTF">2018-07-26T13:38:45Z</dcterms:modified>
</cp:coreProperties>
</file>