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4.sz tájékoztató t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I27" i="1"/>
  <c r="G27" i="1"/>
  <c r="N26" i="1"/>
  <c r="M26" i="1"/>
  <c r="L26" i="1"/>
  <c r="J26" i="1"/>
  <c r="I26" i="1"/>
  <c r="H26" i="1"/>
  <c r="G26" i="1"/>
  <c r="F26" i="1"/>
  <c r="O25" i="1"/>
  <c r="O24" i="1"/>
  <c r="O23" i="1"/>
  <c r="O22" i="1"/>
  <c r="O21" i="1"/>
  <c r="O20" i="1"/>
  <c r="O19" i="1"/>
  <c r="O18" i="1"/>
  <c r="N17" i="1"/>
  <c r="K17" i="1"/>
  <c r="K26" i="1" s="1"/>
  <c r="K27" i="1" s="1"/>
  <c r="E17" i="1"/>
  <c r="E26" i="1" s="1"/>
  <c r="E27" i="1" s="1"/>
  <c r="D17" i="1"/>
  <c r="D26" i="1" s="1"/>
  <c r="C17" i="1"/>
  <c r="C26" i="1" s="1"/>
  <c r="O26" i="1" s="1"/>
  <c r="O16" i="1"/>
  <c r="N14" i="1"/>
  <c r="N27" i="1" s="1"/>
  <c r="M14" i="1"/>
  <c r="L14" i="1"/>
  <c r="L27" i="1" s="1"/>
  <c r="K14" i="1"/>
  <c r="J14" i="1"/>
  <c r="J27" i="1" s="1"/>
  <c r="I14" i="1"/>
  <c r="H14" i="1"/>
  <c r="H27" i="1" s="1"/>
  <c r="G14" i="1"/>
  <c r="F14" i="1"/>
  <c r="F27" i="1" s="1"/>
  <c r="E14" i="1"/>
  <c r="D14" i="1"/>
  <c r="D27" i="1" s="1"/>
  <c r="O13" i="1"/>
  <c r="C13" i="1"/>
  <c r="O12" i="1"/>
  <c r="O11" i="1"/>
  <c r="O10" i="1"/>
  <c r="O9" i="1"/>
  <c r="O8" i="1"/>
  <c r="O7" i="1"/>
  <c r="O6" i="1"/>
  <c r="C5" i="1"/>
  <c r="C14" i="1" s="1"/>
  <c r="O14" i="1" l="1"/>
  <c r="C27" i="1"/>
  <c r="O17" i="1"/>
  <c r="O5" i="1"/>
</calcChain>
</file>

<file path=xl/sharedStrings.xml><?xml version="1.0" encoding="utf-8"?>
<sst xmlns="http://schemas.openxmlformats.org/spreadsheetml/2006/main" count="65" uniqueCount="65">
  <si>
    <t>Előirányzat-felhasználási terv
2016. évre</t>
  </si>
  <si>
    <t>Ezer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</si>
  <si>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</si>
  <si>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</si>
  <si>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</si>
  <si>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</si>
  <si>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</si>
  <si>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</si>
  <si>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</si>
  <si>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</si>
  <si>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</si>
  <si>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</si>
  <si>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</si>
  <si>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</si>
  <si>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</si>
  <si>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</si>
  <si>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</si>
  <si>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</si>
  <si>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</si>
  <si>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</si>
  <si>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</si>
  <si>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</si>
  <si>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</si>
  <si>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</si>
  <si>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</si>
  <si>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</si>
  <si>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</si>
  <si>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</si>
  <si>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</si>
  <si>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</si>
  <si>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</si>
  <si>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</si>
  <si>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</si>
  <si>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</si>
  <si>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</si>
  <si>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</si>
  <si>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</si>
  <si>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</si>
  <si>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</si>
  <si>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</si>
  <si>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</si>
  <si>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</si>
  <si>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</si>
  <si>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</si>
  <si>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</si>
  <si>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</si>
  <si>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</si>
  <si>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</si>
  <si>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</si>
  <si>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</si>
  <si>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</si>
  <si>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</si>
  <si>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 xml:space="preserve"> Tartalékok</t>
  </si>
  <si>
    <t>19.</t>
  </si>
  <si>
    <t>Beruházások</t>
  </si>
  <si>
    <t>20.</t>
  </si>
  <si>
    <t>Felújítások</t>
  </si>
  <si>
    <t>21.</t>
  </si>
  <si>
    <t>Egyéb felhalmozási kiadások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</si>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</sst>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3" fillId="0" borderId="0" xfId="1" applyFont="1" applyFill="1" applyProtection="1"/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10" xfId="1" applyNumberFormat="1" applyFont="1" applyFill="1" applyBorder="1" applyAlignment="1" applyProtection="1">
      <alignment horizontal="right" vertical="center" indent="1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12" xfId="1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13" xfId="1" applyNumberFormat="1" applyFont="1" applyFill="1" applyBorder="1" applyAlignment="1" applyProtection="1">
      <alignment horizontal="right" vertical="center" indent="1"/>
    </xf>
    <xf numFmtId="0" fontId="3" fillId="0" borderId="0" xfId="1" applyFont="1" applyFill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6" fillId="0" borderId="14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15" xfId="1" applyNumberFormat="1" applyFont="1" applyFill="1" applyBorder="1" applyAlignment="1" applyProtection="1">
      <alignment horizontal="right" vertical="center" indent="1"/>
    </xf>
    <xf numFmtId="0" fontId="6" fillId="0" borderId="12" xfId="1" applyFont="1" applyFill="1" applyBorder="1" applyAlignment="1" applyProtection="1">
      <alignment horizontal="left" vertical="center" indent="1"/>
    </xf>
    <xf numFmtId="0" fontId="8" fillId="0" borderId="16" xfId="1" applyFont="1" applyFill="1" applyBorder="1" applyAlignment="1" applyProtection="1">
      <alignment horizontal="left" vertical="center" indent="1"/>
    </xf>
    <xf numFmtId="164" fontId="9" fillId="0" borderId="16" xfId="1" applyNumberFormat="1" applyFont="1" applyFill="1" applyBorder="1" applyAlignment="1" applyProtection="1">
      <alignment horizontal="right" vertical="center" indent="1"/>
    </xf>
    <xf numFmtId="164" fontId="9" fillId="0" borderId="17" xfId="1" applyNumberFormat="1" applyFont="1" applyFill="1" applyBorder="1" applyAlignment="1" applyProtection="1">
      <alignment horizontal="right" vertical="center" indent="1"/>
    </xf>
    <xf numFmtId="164" fontId="3" fillId="0" borderId="0" xfId="1" applyNumberFormat="1" applyFont="1" applyFill="1" applyAlignment="1" applyProtection="1">
      <alignment vertical="center"/>
    </xf>
    <xf numFmtId="164" fontId="1" fillId="0" borderId="0" xfId="1" applyNumberFormat="1" applyFill="1" applyAlignment="1" applyProtection="1">
      <alignment vertical="center"/>
    </xf>
    <xf numFmtId="0" fontId="6" fillId="0" borderId="18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indent="1"/>
    </xf>
    <xf numFmtId="0" fontId="8" fillId="0" borderId="16" xfId="1" applyFont="1" applyFill="1" applyBorder="1" applyAlignment="1" applyProtection="1">
      <alignment horizontal="left" indent="1"/>
    </xf>
    <xf numFmtId="164" fontId="9" fillId="0" borderId="16" xfId="1" applyNumberFormat="1" applyFont="1" applyFill="1" applyBorder="1" applyAlignment="1" applyProtection="1">
      <alignment horizontal="right" indent="1"/>
    </xf>
    <xf numFmtId="164" fontId="9" fillId="0" borderId="17" xfId="1" applyNumberFormat="1" applyFont="1" applyFill="1" applyBorder="1" applyAlignment="1" applyProtection="1">
      <alignment horizontal="right" indent="1"/>
    </xf>
    <xf numFmtId="164" fontId="3" fillId="0" borderId="0" xfId="1" applyNumberFormat="1" applyFont="1" applyFill="1" applyProtection="1">
      <protection locked="0"/>
    </xf>
    <xf numFmtId="164" fontId="1" fillId="0" borderId="0" xfId="1" applyNumberFormat="1" applyFill="1" applyProtection="1">
      <protection locked="0"/>
    </xf>
    <xf numFmtId="0" fontId="10" fillId="0" borderId="0" xfId="1" applyFont="1" applyFill="1" applyProtection="1"/>
    <xf numFmtId="164" fontId="11" fillId="0" borderId="0" xfId="1" applyNumberFormat="1" applyFont="1" applyFill="1" applyProtection="1">
      <protection locked="0"/>
    </xf>
    <xf numFmtId="0" fontId="11" fillId="0" borderId="0" xfId="1" applyFont="1" applyFill="1" applyProtection="1"/>
    <xf numFmtId="0" fontId="12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2"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82"/>
  <sheetViews>
    <sheetView tabSelected="1" zoomScaleNormal="100" workbookViewId="0">
      <selection activeCell="C6" sqref="C6"/>
    </sheetView>
  </sheetViews>
  <sheetFormatPr defaultRowHeight="15.75" x14ac:dyDescent="0.25"/>
  <cols>
    <col min="1" max="1" width="4.83203125" style="4" customWidth="1"/>
    <col min="2" max="2" width="31.1640625" style="3" customWidth="1"/>
    <col min="3" max="4" width="9" style="3" customWidth="1"/>
    <col min="5" max="5" width="9.5" style="3" customWidth="1"/>
    <col min="6" max="6" width="8.83203125" style="3" customWidth="1"/>
    <col min="7" max="7" width="8.6640625" style="3" customWidth="1"/>
    <col min="8" max="9" width="8.83203125" style="3" customWidth="1"/>
    <col min="10" max="13" width="9.5" style="3" customWidth="1"/>
    <col min="14" max="14" width="10.5" style="3" customWidth="1"/>
    <col min="15" max="15" width="12.6640625" style="4" customWidth="1"/>
    <col min="16" max="16" width="14" style="3" customWidth="1"/>
    <col min="17" max="17" width="9.33203125" style="3"/>
    <col min="18" max="18" width="9.83203125" style="3" bestFit="1" customWidth="1"/>
    <col min="19" max="16384" width="9.33203125" style="3"/>
  </cols>
  <sheetData>
    <row r="1" spans="1:18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6.5" thickBot="1" x14ac:dyDescent="0.3">
      <c r="O2" s="5" t="s">
        <v>1</v>
      </c>
    </row>
    <row r="3" spans="1:18" s="4" customFormat="1" ht="26.1" customHeight="1" thickBot="1" x14ac:dyDescent="0.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 t="s">
        <v>16</v>
      </c>
      <c r="P3" s="9"/>
    </row>
    <row r="4" spans="1:18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</row>
    <row r="5" spans="1:18" s="15" customFormat="1" ht="22.5" x14ac:dyDescent="0.2">
      <c r="A5" s="16" t="s">
        <v>19</v>
      </c>
      <c r="B5" s="17" t="s">
        <v>20</v>
      </c>
      <c r="C5" s="18">
        <f>43944-1056</f>
        <v>42888</v>
      </c>
      <c r="D5" s="18">
        <v>29330</v>
      </c>
      <c r="E5" s="18">
        <v>29330</v>
      </c>
      <c r="F5" s="18">
        <v>29330</v>
      </c>
      <c r="G5" s="18">
        <v>29330</v>
      </c>
      <c r="H5" s="18">
        <v>29330</v>
      </c>
      <c r="I5" s="18">
        <v>29330</v>
      </c>
      <c r="J5" s="18">
        <v>29330</v>
      </c>
      <c r="K5" s="18">
        <v>29330</v>
      </c>
      <c r="L5" s="18">
        <v>29330</v>
      </c>
      <c r="M5" s="18">
        <v>29377</v>
      </c>
      <c r="N5" s="18">
        <v>29330</v>
      </c>
      <c r="O5" s="19">
        <f t="shared" ref="O5:O25" si="0">SUM(C5:N5)</f>
        <v>365565</v>
      </c>
      <c r="P5" s="14"/>
    </row>
    <row r="6" spans="1:18" s="25" customFormat="1" ht="22.5" x14ac:dyDescent="0.2">
      <c r="A6" s="20" t="s">
        <v>21</v>
      </c>
      <c r="B6" s="21" t="s">
        <v>22</v>
      </c>
      <c r="C6" s="22">
        <v>6000</v>
      </c>
      <c r="D6" s="22">
        <v>6000</v>
      </c>
      <c r="E6" s="22">
        <v>12000</v>
      </c>
      <c r="F6" s="22">
        <v>16000</v>
      </c>
      <c r="G6" s="22">
        <v>12000</v>
      </c>
      <c r="H6" s="22">
        <v>12000</v>
      </c>
      <c r="I6" s="22">
        <v>12000</v>
      </c>
      <c r="J6" s="22">
        <v>10000</v>
      </c>
      <c r="K6" s="22">
        <v>1280</v>
      </c>
      <c r="L6" s="22">
        <v>1280</v>
      </c>
      <c r="M6" s="22">
        <v>1280</v>
      </c>
      <c r="N6" s="22">
        <v>1280</v>
      </c>
      <c r="O6" s="23">
        <f t="shared" si="0"/>
        <v>91120</v>
      </c>
      <c r="P6" s="24"/>
    </row>
    <row r="7" spans="1:18" s="25" customFormat="1" ht="22.5" x14ac:dyDescent="0.2">
      <c r="A7" s="20" t="s">
        <v>23</v>
      </c>
      <c r="B7" s="26" t="s">
        <v>24</v>
      </c>
      <c r="C7" s="27">
        <v>35474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>
        <f t="shared" si="0"/>
        <v>35474</v>
      </c>
      <c r="P7" s="24"/>
    </row>
    <row r="8" spans="1:18" s="25" customFormat="1" ht="14.1" customHeight="1" x14ac:dyDescent="0.2">
      <c r="A8" s="20" t="s">
        <v>25</v>
      </c>
      <c r="B8" s="29" t="s">
        <v>26</v>
      </c>
      <c r="C8" s="22">
        <v>1500</v>
      </c>
      <c r="D8" s="22">
        <v>2000</v>
      </c>
      <c r="E8" s="22">
        <v>75000</v>
      </c>
      <c r="F8" s="22">
        <v>2000</v>
      </c>
      <c r="G8" s="22">
        <v>8000</v>
      </c>
      <c r="H8" s="22">
        <v>1000</v>
      </c>
      <c r="I8" s="22">
        <v>1000</v>
      </c>
      <c r="J8" s="22">
        <v>1500</v>
      </c>
      <c r="K8" s="22">
        <v>75000</v>
      </c>
      <c r="L8" s="22">
        <v>2000</v>
      </c>
      <c r="M8" s="22">
        <v>2570</v>
      </c>
      <c r="N8" s="22">
        <v>20000</v>
      </c>
      <c r="O8" s="23">
        <f t="shared" si="0"/>
        <v>191570</v>
      </c>
      <c r="P8" s="24"/>
    </row>
    <row r="9" spans="1:18" s="25" customFormat="1" ht="14.1" customHeight="1" x14ac:dyDescent="0.2">
      <c r="A9" s="20" t="s">
        <v>27</v>
      </c>
      <c r="B9" s="29" t="s">
        <v>28</v>
      </c>
      <c r="C9" s="22">
        <v>6500</v>
      </c>
      <c r="D9" s="22">
        <v>7800</v>
      </c>
      <c r="E9" s="22">
        <v>6800</v>
      </c>
      <c r="F9" s="22">
        <v>7470</v>
      </c>
      <c r="G9" s="22">
        <v>7200</v>
      </c>
      <c r="H9" s="22">
        <v>6500</v>
      </c>
      <c r="I9" s="22">
        <v>3100</v>
      </c>
      <c r="J9" s="22">
        <v>3100</v>
      </c>
      <c r="K9" s="22">
        <v>7200</v>
      </c>
      <c r="L9" s="22">
        <v>7200</v>
      </c>
      <c r="M9" s="22">
        <v>6050</v>
      </c>
      <c r="N9" s="22">
        <v>4200</v>
      </c>
      <c r="O9" s="23">
        <f>SUM(C9:N9)</f>
        <v>73120</v>
      </c>
      <c r="P9" s="24"/>
    </row>
    <row r="10" spans="1:18" s="25" customFormat="1" ht="14.1" customHeight="1" x14ac:dyDescent="0.2">
      <c r="A10" s="20" t="s">
        <v>29</v>
      </c>
      <c r="B10" s="29" t="s">
        <v>30</v>
      </c>
      <c r="C10" s="22">
        <v>350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>
        <f t="shared" si="0"/>
        <v>350</v>
      </c>
      <c r="P10" s="24"/>
    </row>
    <row r="11" spans="1:18" s="25" customFormat="1" ht="14.1" customHeight="1" x14ac:dyDescent="0.2">
      <c r="A11" s="20" t="s">
        <v>31</v>
      </c>
      <c r="B11" s="29" t="s">
        <v>32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>
        <f t="shared" si="0"/>
        <v>0</v>
      </c>
      <c r="P11" s="24"/>
    </row>
    <row r="12" spans="1:18" s="25" customFormat="1" ht="22.5" x14ac:dyDescent="0.2">
      <c r="A12" s="20" t="s">
        <v>33</v>
      </c>
      <c r="B12" s="21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>
        <f t="shared" si="0"/>
        <v>0</v>
      </c>
      <c r="P12" s="24"/>
    </row>
    <row r="13" spans="1:18" s="25" customFormat="1" ht="14.1" customHeight="1" thickBot="1" x14ac:dyDescent="0.25">
      <c r="A13" s="20" t="s">
        <v>35</v>
      </c>
      <c r="B13" s="29" t="s">
        <v>36</v>
      </c>
      <c r="C13" s="22">
        <f>36535+1056</f>
        <v>37591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>
        <f t="shared" si="0"/>
        <v>37591</v>
      </c>
      <c r="P13" s="24"/>
    </row>
    <row r="14" spans="1:18" s="15" customFormat="1" ht="15.95" customHeight="1" thickBot="1" x14ac:dyDescent="0.25">
      <c r="A14" s="10" t="s">
        <v>37</v>
      </c>
      <c r="B14" s="30" t="s">
        <v>38</v>
      </c>
      <c r="C14" s="31">
        <f t="shared" ref="C14:N14" si="1">SUM(C5:C13)</f>
        <v>130303</v>
      </c>
      <c r="D14" s="31">
        <f t="shared" si="1"/>
        <v>45130</v>
      </c>
      <c r="E14" s="31">
        <f t="shared" si="1"/>
        <v>123130</v>
      </c>
      <c r="F14" s="31">
        <f t="shared" si="1"/>
        <v>54800</v>
      </c>
      <c r="G14" s="31">
        <f t="shared" si="1"/>
        <v>56530</v>
      </c>
      <c r="H14" s="31">
        <f t="shared" si="1"/>
        <v>48830</v>
      </c>
      <c r="I14" s="31">
        <f t="shared" si="1"/>
        <v>45430</v>
      </c>
      <c r="J14" s="31">
        <f t="shared" si="1"/>
        <v>43930</v>
      </c>
      <c r="K14" s="31">
        <f t="shared" si="1"/>
        <v>112810</v>
      </c>
      <c r="L14" s="31">
        <f t="shared" si="1"/>
        <v>39810</v>
      </c>
      <c r="M14" s="31">
        <f t="shared" si="1"/>
        <v>39277</v>
      </c>
      <c r="N14" s="31">
        <f t="shared" si="1"/>
        <v>54810</v>
      </c>
      <c r="O14" s="32">
        <f>SUM(C14:N14)</f>
        <v>794790</v>
      </c>
      <c r="P14" s="33"/>
      <c r="R14" s="34"/>
    </row>
    <row r="15" spans="1:18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</row>
    <row r="16" spans="1:18" s="25" customFormat="1" ht="14.1" customHeight="1" x14ac:dyDescent="0.2">
      <c r="A16" s="35" t="s">
        <v>41</v>
      </c>
      <c r="B16" s="36" t="s">
        <v>42</v>
      </c>
      <c r="C16" s="27">
        <v>29122</v>
      </c>
      <c r="D16" s="27">
        <v>29201</v>
      </c>
      <c r="E16" s="27">
        <v>29200</v>
      </c>
      <c r="F16" s="27">
        <v>35850</v>
      </c>
      <c r="G16" s="27">
        <v>35850</v>
      </c>
      <c r="H16" s="27">
        <v>35850</v>
      </c>
      <c r="I16" s="27">
        <v>35850</v>
      </c>
      <c r="J16" s="27">
        <v>35850</v>
      </c>
      <c r="K16" s="27">
        <v>24671</v>
      </c>
      <c r="L16" s="27">
        <v>24671</v>
      </c>
      <c r="M16" s="27">
        <v>27860</v>
      </c>
      <c r="N16" s="27">
        <v>24077</v>
      </c>
      <c r="O16" s="28">
        <f t="shared" ref="O16:O23" si="2">SUM(C16:N16)</f>
        <v>368052</v>
      </c>
      <c r="P16" s="24"/>
    </row>
    <row r="17" spans="1:17" s="25" customFormat="1" ht="27" customHeight="1" x14ac:dyDescent="0.2">
      <c r="A17" s="20" t="s">
        <v>43</v>
      </c>
      <c r="B17" s="21" t="s">
        <v>44</v>
      </c>
      <c r="C17" s="22">
        <f>C16*0.27</f>
        <v>7862.9400000000005</v>
      </c>
      <c r="D17" s="22">
        <f>D16*0.27</f>
        <v>7884.27</v>
      </c>
      <c r="E17" s="22">
        <f>E16*0.27</f>
        <v>7884.0000000000009</v>
      </c>
      <c r="F17" s="22">
        <v>9180</v>
      </c>
      <c r="G17" s="22">
        <v>9180</v>
      </c>
      <c r="H17" s="22">
        <v>9180</v>
      </c>
      <c r="I17" s="22">
        <v>9180</v>
      </c>
      <c r="J17" s="22">
        <v>9180</v>
      </c>
      <c r="K17" s="22">
        <f>K16*0.27</f>
        <v>6661.17</v>
      </c>
      <c r="L17" s="22">
        <v>6661</v>
      </c>
      <c r="M17" s="22">
        <v>7312</v>
      </c>
      <c r="N17" s="22">
        <f>N16*0.27</f>
        <v>6500.7900000000009</v>
      </c>
      <c r="O17" s="23">
        <f t="shared" si="2"/>
        <v>96666.170000000013</v>
      </c>
      <c r="P17" s="24"/>
    </row>
    <row r="18" spans="1:17" s="25" customFormat="1" ht="14.1" customHeight="1" x14ac:dyDescent="0.2">
      <c r="A18" s="20" t="s">
        <v>45</v>
      </c>
      <c r="B18" s="29" t="s">
        <v>46</v>
      </c>
      <c r="C18" s="22">
        <v>19491</v>
      </c>
      <c r="D18" s="22">
        <v>19600</v>
      </c>
      <c r="E18" s="22">
        <v>19600</v>
      </c>
      <c r="F18" s="22">
        <v>18120</v>
      </c>
      <c r="G18" s="22">
        <v>16400</v>
      </c>
      <c r="H18" s="22">
        <v>16400</v>
      </c>
      <c r="I18" s="22">
        <v>14525</v>
      </c>
      <c r="J18" s="22">
        <v>19320</v>
      </c>
      <c r="K18" s="22">
        <v>19440</v>
      </c>
      <c r="L18" s="22">
        <v>19660</v>
      </c>
      <c r="M18" s="22">
        <v>19650</v>
      </c>
      <c r="N18" s="22">
        <v>20102</v>
      </c>
      <c r="O18" s="23">
        <f t="shared" si="2"/>
        <v>222308</v>
      </c>
      <c r="P18" s="24"/>
    </row>
    <row r="19" spans="1:17" s="25" customFormat="1" ht="14.1" customHeight="1" x14ac:dyDescent="0.2">
      <c r="A19" s="20" t="s">
        <v>47</v>
      </c>
      <c r="B19" s="29" t="s">
        <v>48</v>
      </c>
      <c r="C19" s="22">
        <v>1000</v>
      </c>
      <c r="D19" s="22">
        <v>2000</v>
      </c>
      <c r="E19" s="22">
        <v>2000</v>
      </c>
      <c r="F19" s="22">
        <v>2000</v>
      </c>
      <c r="G19" s="22">
        <v>450</v>
      </c>
      <c r="H19" s="22">
        <v>400</v>
      </c>
      <c r="I19" s="22">
        <v>480</v>
      </c>
      <c r="J19" s="22">
        <v>600</v>
      </c>
      <c r="K19" s="22">
        <v>770</v>
      </c>
      <c r="L19" s="22">
        <v>2300</v>
      </c>
      <c r="M19" s="22">
        <v>3000</v>
      </c>
      <c r="N19" s="22">
        <v>5000</v>
      </c>
      <c r="O19" s="23">
        <f t="shared" si="2"/>
        <v>20000</v>
      </c>
      <c r="P19" s="24"/>
    </row>
    <row r="20" spans="1:17" s="25" customFormat="1" ht="14.1" customHeight="1" x14ac:dyDescent="0.2">
      <c r="A20" s="20" t="s">
        <v>49</v>
      </c>
      <c r="B20" s="29" t="s">
        <v>50</v>
      </c>
      <c r="C20" s="22">
        <v>800</v>
      </c>
      <c r="D20" s="22"/>
      <c r="E20" s="22">
        <v>100</v>
      </c>
      <c r="F20" s="22">
        <v>8783</v>
      </c>
      <c r="G20" s="22">
        <v>900</v>
      </c>
      <c r="H20" s="22">
        <v>900</v>
      </c>
      <c r="I20" s="22">
        <v>8783</v>
      </c>
      <c r="J20" s="22">
        <v>2001</v>
      </c>
      <c r="K20" s="22">
        <v>900</v>
      </c>
      <c r="L20" s="22">
        <v>8783</v>
      </c>
      <c r="M20" s="22">
        <v>900</v>
      </c>
      <c r="N20" s="22">
        <v>8683</v>
      </c>
      <c r="O20" s="23">
        <f t="shared" si="2"/>
        <v>41533</v>
      </c>
      <c r="P20" s="24"/>
    </row>
    <row r="21" spans="1:17" s="25" customFormat="1" ht="14.1" customHeight="1" x14ac:dyDescent="0.2">
      <c r="A21" s="20" t="s">
        <v>51</v>
      </c>
      <c r="B21" s="29" t="s">
        <v>52</v>
      </c>
      <c r="C21" s="22"/>
      <c r="D21" s="22"/>
      <c r="E21" s="22"/>
      <c r="F21" s="22">
        <v>6000</v>
      </c>
      <c r="G21" s="22"/>
      <c r="H21" s="22">
        <v>4430</v>
      </c>
      <c r="I21" s="22"/>
      <c r="J21" s="22">
        <v>4000</v>
      </c>
      <c r="K21" s="22">
        <v>4000</v>
      </c>
      <c r="L21" s="22"/>
      <c r="M21" s="22"/>
      <c r="N21" s="22"/>
      <c r="O21" s="23">
        <f t="shared" si="2"/>
        <v>18430</v>
      </c>
      <c r="P21" s="24"/>
    </row>
    <row r="22" spans="1:17" s="25" customFormat="1" ht="14.1" customHeight="1" x14ac:dyDescent="0.2">
      <c r="A22" s="20" t="s">
        <v>53</v>
      </c>
      <c r="B22" s="29" t="s">
        <v>54</v>
      </c>
      <c r="C22" s="22"/>
      <c r="D22" s="22"/>
      <c r="E22" s="22">
        <v>1000</v>
      </c>
      <c r="F22" s="22"/>
      <c r="G22" s="22">
        <v>1200</v>
      </c>
      <c r="H22" s="22"/>
      <c r="I22" s="22"/>
      <c r="J22" s="22"/>
      <c r="K22" s="22">
        <v>4044</v>
      </c>
      <c r="L22" s="22"/>
      <c r="M22" s="22"/>
      <c r="N22" s="22"/>
      <c r="O22" s="23">
        <f t="shared" si="2"/>
        <v>6244</v>
      </c>
      <c r="P22" s="24"/>
    </row>
    <row r="23" spans="1:17" s="25" customFormat="1" x14ac:dyDescent="0.2">
      <c r="A23" s="20" t="s">
        <v>55</v>
      </c>
      <c r="B23" s="21" t="s">
        <v>56</v>
      </c>
      <c r="C23" s="22"/>
      <c r="D23" s="22"/>
      <c r="E23" s="22"/>
      <c r="F23" s="22"/>
      <c r="G23" s="22"/>
      <c r="H23" s="22"/>
      <c r="I23" s="22">
        <v>5800</v>
      </c>
      <c r="J23" s="22"/>
      <c r="K23" s="22"/>
      <c r="L23" s="22"/>
      <c r="M23" s="22"/>
      <c r="N23" s="22"/>
      <c r="O23" s="23">
        <f t="shared" si="2"/>
        <v>5800</v>
      </c>
      <c r="P23" s="24"/>
    </row>
    <row r="24" spans="1:17" s="25" customFormat="1" ht="14.1" customHeight="1" x14ac:dyDescent="0.2">
      <c r="A24" s="20" t="s">
        <v>57</v>
      </c>
      <c r="B24" s="29" t="s">
        <v>58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>
        <f t="shared" si="0"/>
        <v>0</v>
      </c>
      <c r="P24" s="24"/>
    </row>
    <row r="25" spans="1:17" s="25" customFormat="1" ht="14.1" customHeight="1" thickBot="1" x14ac:dyDescent="0.25">
      <c r="A25" s="20" t="s">
        <v>59</v>
      </c>
      <c r="B25" s="29" t="s">
        <v>60</v>
      </c>
      <c r="C25" s="22">
        <v>12424</v>
      </c>
      <c r="D25" s="22"/>
      <c r="E25" s="22"/>
      <c r="F25" s="22"/>
      <c r="G25" s="22"/>
      <c r="H25" s="22"/>
      <c r="I25" s="22"/>
      <c r="J25" s="22"/>
      <c r="K25" s="22">
        <v>3333</v>
      </c>
      <c r="L25" s="22"/>
      <c r="M25" s="22"/>
      <c r="N25" s="22"/>
      <c r="O25" s="23">
        <f t="shared" si="0"/>
        <v>15757</v>
      </c>
      <c r="P25" s="24"/>
    </row>
    <row r="26" spans="1:17" s="15" customFormat="1" ht="15.95" customHeight="1" thickBot="1" x14ac:dyDescent="0.25">
      <c r="A26" s="20" t="s">
        <v>61</v>
      </c>
      <c r="B26" s="30" t="s">
        <v>62</v>
      </c>
      <c r="C26" s="31">
        <f t="shared" ref="C26:N26" si="3">SUM(C16:C25)</f>
        <v>70699.94</v>
      </c>
      <c r="D26" s="31">
        <f t="shared" si="3"/>
        <v>58685.270000000004</v>
      </c>
      <c r="E26" s="31">
        <f t="shared" si="3"/>
        <v>59784</v>
      </c>
      <c r="F26" s="31">
        <f t="shared" si="3"/>
        <v>79933</v>
      </c>
      <c r="G26" s="31">
        <f t="shared" si="3"/>
        <v>63980</v>
      </c>
      <c r="H26" s="31">
        <f t="shared" si="3"/>
        <v>67160</v>
      </c>
      <c r="I26" s="31">
        <f t="shared" si="3"/>
        <v>74618</v>
      </c>
      <c r="J26" s="31">
        <f t="shared" si="3"/>
        <v>70951</v>
      </c>
      <c r="K26" s="31">
        <f t="shared" si="3"/>
        <v>63819.17</v>
      </c>
      <c r="L26" s="31">
        <f t="shared" si="3"/>
        <v>62075</v>
      </c>
      <c r="M26" s="31">
        <f t="shared" si="3"/>
        <v>58722</v>
      </c>
      <c r="N26" s="31">
        <f t="shared" si="3"/>
        <v>64362.79</v>
      </c>
      <c r="O26" s="32">
        <f>SUM(C26:N26)</f>
        <v>794790.17</v>
      </c>
      <c r="P26" s="14"/>
    </row>
    <row r="27" spans="1:17" ht="16.5" thickBot="1" x14ac:dyDescent="0.3">
      <c r="A27" s="20" t="s">
        <v>63</v>
      </c>
      <c r="B27" s="37" t="s">
        <v>64</v>
      </c>
      <c r="C27" s="38">
        <f t="shared" ref="C27:N27" si="4">C14-C26</f>
        <v>59603.06</v>
      </c>
      <c r="D27" s="38">
        <f t="shared" si="4"/>
        <v>-13555.270000000004</v>
      </c>
      <c r="E27" s="38">
        <f t="shared" si="4"/>
        <v>63346</v>
      </c>
      <c r="F27" s="38">
        <f t="shared" si="4"/>
        <v>-25133</v>
      </c>
      <c r="G27" s="38">
        <f t="shared" si="4"/>
        <v>-7450</v>
      </c>
      <c r="H27" s="38">
        <f t="shared" si="4"/>
        <v>-18330</v>
      </c>
      <c r="I27" s="38">
        <f t="shared" si="4"/>
        <v>-29188</v>
      </c>
      <c r="J27" s="38">
        <f t="shared" si="4"/>
        <v>-27021</v>
      </c>
      <c r="K27" s="38">
        <f t="shared" si="4"/>
        <v>48990.83</v>
      </c>
      <c r="L27" s="38">
        <f t="shared" si="4"/>
        <v>-22265</v>
      </c>
      <c r="M27" s="38">
        <f t="shared" si="4"/>
        <v>-19445</v>
      </c>
      <c r="N27" s="38">
        <f t="shared" si="4"/>
        <v>-9552.7900000000009</v>
      </c>
      <c r="O27" s="39"/>
      <c r="P27" s="40"/>
      <c r="Q27" s="41"/>
    </row>
    <row r="28" spans="1:17" x14ac:dyDescent="0.25">
      <c r="A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17" x14ac:dyDescent="0.25">
      <c r="B29" s="45"/>
      <c r="C29" s="46"/>
      <c r="D29" s="46"/>
      <c r="N29" s="41"/>
      <c r="O29" s="3"/>
    </row>
    <row r="30" spans="1:17" x14ac:dyDescent="0.25">
      <c r="N30" s="41"/>
      <c r="O30" s="3"/>
    </row>
    <row r="31" spans="1:17" x14ac:dyDescent="0.25">
      <c r="O31" s="3"/>
    </row>
    <row r="32" spans="1:17" x14ac:dyDescent="0.25">
      <c r="O32" s="3"/>
    </row>
    <row r="33" spans="15:15" x14ac:dyDescent="0.25">
      <c r="O33" s="3"/>
    </row>
    <row r="34" spans="15:15" x14ac:dyDescent="0.25">
      <c r="O34" s="3"/>
    </row>
    <row r="35" spans="15:15" x14ac:dyDescent="0.25">
      <c r="O35" s="3"/>
    </row>
    <row r="36" spans="15:15" x14ac:dyDescent="0.25">
      <c r="O36" s="3"/>
    </row>
    <row r="37" spans="15:15" x14ac:dyDescent="0.25">
      <c r="O37" s="3"/>
    </row>
    <row r="38" spans="15:15" x14ac:dyDescent="0.25">
      <c r="O38" s="3"/>
    </row>
    <row r="39" spans="15:15" x14ac:dyDescent="0.25">
      <c r="O39" s="3"/>
    </row>
    <row r="40" spans="15:15" x14ac:dyDescent="0.25">
      <c r="O40" s="3"/>
    </row>
    <row r="41" spans="15:15" x14ac:dyDescent="0.25">
      <c r="O41" s="3"/>
    </row>
    <row r="42" spans="15:15" x14ac:dyDescent="0.25">
      <c r="O42" s="3"/>
    </row>
    <row r="43" spans="15:15" x14ac:dyDescent="0.25">
      <c r="O43" s="3"/>
    </row>
    <row r="44" spans="15:15" x14ac:dyDescent="0.25">
      <c r="O44" s="3"/>
    </row>
    <row r="45" spans="15:15" x14ac:dyDescent="0.25">
      <c r="O45" s="3"/>
    </row>
    <row r="46" spans="15:15" x14ac:dyDescent="0.25">
      <c r="O46" s="3"/>
    </row>
    <row r="47" spans="15:15" x14ac:dyDescent="0.25">
      <c r="O47" s="3"/>
    </row>
    <row r="48" spans="15:15" x14ac:dyDescent="0.25">
      <c r="O48" s="3"/>
    </row>
    <row r="49" spans="15:15" x14ac:dyDescent="0.25">
      <c r="O49" s="3"/>
    </row>
    <row r="50" spans="15:15" x14ac:dyDescent="0.25">
      <c r="O50" s="3"/>
    </row>
    <row r="51" spans="15:15" x14ac:dyDescent="0.25">
      <c r="O51" s="3"/>
    </row>
    <row r="52" spans="15:15" x14ac:dyDescent="0.25">
      <c r="O52" s="3"/>
    </row>
    <row r="53" spans="15:15" x14ac:dyDescent="0.25">
      <c r="O53" s="3"/>
    </row>
    <row r="54" spans="15:15" x14ac:dyDescent="0.25">
      <c r="O54" s="3"/>
    </row>
    <row r="55" spans="15:15" x14ac:dyDescent="0.25">
      <c r="O55" s="3"/>
    </row>
    <row r="56" spans="15:15" x14ac:dyDescent="0.25">
      <c r="O56" s="3"/>
    </row>
    <row r="57" spans="15:15" x14ac:dyDescent="0.25">
      <c r="O57" s="3"/>
    </row>
    <row r="58" spans="15:15" x14ac:dyDescent="0.25">
      <c r="O58" s="3"/>
    </row>
    <row r="59" spans="15:15" x14ac:dyDescent="0.25">
      <c r="O59" s="3"/>
    </row>
    <row r="60" spans="15:15" x14ac:dyDescent="0.25">
      <c r="O60" s="3"/>
    </row>
    <row r="61" spans="15:15" x14ac:dyDescent="0.25">
      <c r="O61" s="3"/>
    </row>
    <row r="62" spans="15:15" x14ac:dyDescent="0.25">
      <c r="O62" s="3"/>
    </row>
    <row r="63" spans="15:15" x14ac:dyDescent="0.25">
      <c r="O63" s="3"/>
    </row>
    <row r="64" spans="15:15" x14ac:dyDescent="0.25">
      <c r="O64" s="3"/>
    </row>
    <row r="65" spans="15:15" x14ac:dyDescent="0.25">
      <c r="O65" s="3"/>
    </row>
    <row r="66" spans="15:15" x14ac:dyDescent="0.25">
      <c r="O66" s="3"/>
    </row>
    <row r="67" spans="15:15" x14ac:dyDescent="0.25">
      <c r="O67" s="3"/>
    </row>
    <row r="68" spans="15:15" x14ac:dyDescent="0.25">
      <c r="O68" s="3"/>
    </row>
    <row r="69" spans="15:15" x14ac:dyDescent="0.25">
      <c r="O69" s="3"/>
    </row>
    <row r="70" spans="15:15" x14ac:dyDescent="0.25">
      <c r="O70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75" spans="15:15" x14ac:dyDescent="0.25">
      <c r="O75" s="3"/>
    </row>
    <row r="76" spans="15:15" x14ac:dyDescent="0.25">
      <c r="O76" s="3"/>
    </row>
    <row r="77" spans="15:15" x14ac:dyDescent="0.25">
      <c r="O77" s="3"/>
    </row>
    <row r="78" spans="15:15" x14ac:dyDescent="0.25">
      <c r="O78" s="3"/>
    </row>
    <row r="79" spans="15:15" x14ac:dyDescent="0.25">
      <c r="O79" s="3"/>
    </row>
    <row r="80" spans="15:15" x14ac:dyDescent="0.25">
      <c r="O80" s="3"/>
    </row>
    <row r="81" spans="15:15" x14ac:dyDescent="0.25">
      <c r="O81" s="3"/>
    </row>
    <row r="82" spans="15:15" x14ac:dyDescent="0.25">
      <c r="O82" s="3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89" orientation="landscape" r:id="rId1"/>
  <headerFooter alignWithMargins="0">
    <oddHeader>&amp;R&amp;"Times New Roman CE,Félkövér dőlt"&amp;11 4.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2016-01-29T10:47:44Z</dcterms:created>
  <dcterms:modified xsi:type="dcterms:W3CDTF">2016-01-29T10:48:12Z</dcterms:modified>
</cp:coreProperties>
</file>