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/>
  </bookViews>
  <sheets>
    <sheet name="Munka1" sheetId="1" r:id="rId1"/>
  </sheets>
  <definedNames>
    <definedName name="_xlnm.Print_Area" localSheetId="0">Munka1!$A$2:$I$46</definedName>
  </definedNames>
  <calcPr calcId="181029"/>
</workbook>
</file>

<file path=xl/calcChain.xml><?xml version="1.0" encoding="utf-8"?>
<calcChain xmlns="http://schemas.openxmlformats.org/spreadsheetml/2006/main">
  <c r="C9" i="1"/>
  <c r="C10"/>
  <c r="C16"/>
  <c r="D16" s="1"/>
  <c r="C7"/>
  <c r="C8"/>
  <c r="C15"/>
  <c r="C14"/>
  <c r="B36"/>
  <c r="D9" l="1"/>
  <c r="D7"/>
  <c r="B21"/>
  <c r="D11"/>
  <c r="D8"/>
  <c r="D10"/>
  <c r="C12"/>
  <c r="D12" s="1"/>
  <c r="D14"/>
  <c r="D15"/>
  <c r="C18"/>
  <c r="D18" s="1"/>
  <c r="D19"/>
  <c r="D20"/>
  <c r="B13"/>
  <c r="D36"/>
  <c r="C28"/>
  <c r="C36"/>
  <c r="D28"/>
  <c r="B28"/>
  <c r="D21" l="1"/>
  <c r="D38" s="1"/>
  <c r="B38"/>
  <c r="C21"/>
  <c r="C38" s="1"/>
  <c r="C13"/>
  <c r="C37" s="1"/>
  <c r="D13"/>
  <c r="D37" s="1"/>
  <c r="B37"/>
</calcChain>
</file>

<file path=xl/sharedStrings.xml><?xml version="1.0" encoding="utf-8"?>
<sst xmlns="http://schemas.openxmlformats.org/spreadsheetml/2006/main" count="38" uniqueCount="36">
  <si>
    <t>Megnevezés</t>
  </si>
  <si>
    <t>I. Működési bevételek és kiadások</t>
  </si>
  <si>
    <t>Intézményi műk. bevételek (levonva a felhalmozási ÁFA  visszatérítések, értékesített tárgyi eszközök és inmateriális javak ÁFÁ-ja)</t>
  </si>
  <si>
    <t>Önkormányzatok sajátos működési bevételei</t>
  </si>
  <si>
    <t>Önkormányzatok költségvetési támogatása</t>
  </si>
  <si>
    <t>Működési célú pénzeszköz-átvétel</t>
  </si>
  <si>
    <t>Működési célú bevételek összesen:</t>
  </si>
  <si>
    <t>Személyi juttatások</t>
  </si>
  <si>
    <t>Munkaadókat terhelő járulékok</t>
  </si>
  <si>
    <t>Dologi kiadások és egyéb folyó kiadások</t>
  </si>
  <si>
    <t>Működési célú pénzeszköz-átadás, egyéb tám.</t>
  </si>
  <si>
    <t xml:space="preserve">Működési célú  kiadások összesen: </t>
  </si>
  <si>
    <t xml:space="preserve"> II. Felhalmozási célú bevételek és kiadások</t>
  </si>
  <si>
    <t>Fejlesztési célú támogatás</t>
  </si>
  <si>
    <t>Felhalmozási célú pénzeszköz átvétel</t>
  </si>
  <si>
    <t>Felhalmozási célú előző évi pénzmaradvány igénybevétele</t>
  </si>
  <si>
    <t xml:space="preserve">Felhalmozási célú bevételek összesen: </t>
  </si>
  <si>
    <t>Felhalmozási célú kiadások összesen:</t>
  </si>
  <si>
    <t>Önkormányzat bevételei összesen:</t>
  </si>
  <si>
    <t xml:space="preserve">Önkormányzat kiadásai összesen: </t>
  </si>
  <si>
    <t>Intézmény finanszírozás</t>
  </si>
  <si>
    <t>Előző évi pénzmaradvány igénybevétele</t>
  </si>
  <si>
    <t>Tartalék</t>
  </si>
  <si>
    <t xml:space="preserve">Rövid lejáratú folyószámla hitel </t>
  </si>
  <si>
    <t>2019. évre</t>
  </si>
  <si>
    <t>2020. évre</t>
  </si>
  <si>
    <t>Piactér kialakítása</t>
  </si>
  <si>
    <t>Egészségház épületének fejlesztése</t>
  </si>
  <si>
    <t>Humán Szolgáltató és Gond.Központ épületének fejlesztése</t>
  </si>
  <si>
    <t>Óvoda épületének fejlesztése</t>
  </si>
  <si>
    <t>Beruházás áfája</t>
  </si>
  <si>
    <t>A működési és fejlesztési célú bevételek és kiadások 2019-2020-2021. évi alakulását külön bemutató mérleg</t>
  </si>
  <si>
    <t>2021. évre</t>
  </si>
  <si>
    <t>2019 évi megelőlegezés</t>
  </si>
  <si>
    <t>Kisértékű tárgyi eszközök beszerzése</t>
  </si>
  <si>
    <t>Szárítóüzem gépek beszerzése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</si>
</sst>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 applyAlignment="1">
      <alignment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3" fillId="0" borderId="0" xfId="1"/>
    <xf numFmtId="0" fontId="3" fillId="0" borderId="0" xfId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3" fontId="0" fillId="0" borderId="13" xfId="0" applyNumberFormat="1" applyBorder="1"/>
    <xf numFmtId="3" fontId="0" fillId="0" borderId="14" xfId="0" applyNumberFormat="1" applyBorder="1"/>
    <xf numFmtId="0" fontId="2" fillId="0" borderId="15" xfId="0" applyFont="1" applyBorder="1" applyAlignment="1">
      <alignment wrapText="1"/>
    </xf>
    <xf numFmtId="3" fontId="2" fillId="0" borderId="16" xfId="0" applyNumberFormat="1" applyFont="1" applyBorder="1"/>
    <xf numFmtId="3" fontId="2" fillId="0" borderId="17" xfId="0" applyNumberFormat="1" applyFont="1" applyBorder="1"/>
    <xf numFmtId="3" fontId="6" fillId="0" borderId="18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/>
    </xf>
    <xf numFmtId="3" fontId="2" fillId="0" borderId="13" xfId="0" applyNumberFormat="1" applyFont="1" applyBorder="1"/>
    <xf numFmtId="3" fontId="2" fillId="0" borderId="14" xfId="0" applyNumberFormat="1" applyFont="1" applyBorder="1"/>
    <xf numFmtId="0" fontId="5" fillId="0" borderId="19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1" applyFont="1" applyAlignment="1">
      <alignment horizontal="center" shrinkToFit="1"/>
    </xf>
    <xf numFmtId="0" fontId="0" fillId="0" borderId="0" xfId="0" applyAlignment="1">
      <alignment horizontal="center" shrinkToFit="1"/>
    </xf>
  </cellXfs>
  <cellStyles count="2">
    <cellStyle name="Normál" xfId="0" builtinId="0"/>
    <cellStyle name="Normál_11 ktv- Dabas 2012.évi költségvetés melléklete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view="pageLayout" topLeftCell="A19" zoomScaleSheetLayoutView="100" workbookViewId="0">
      <selection activeCell="D18" sqref="D18"/>
    </sheetView>
  </sheetViews>
  <sheetFormatPr defaultRowHeight="12.75"/>
  <cols>
    <col min="1" max="1" width="48.28515625" style="1" customWidth="1"/>
    <col min="2" max="3" width="12" customWidth="1"/>
    <col min="4" max="4" width="11.85546875" customWidth="1"/>
  </cols>
  <sheetData>
    <row r="1" spans="1:14" ht="1.5" customHeight="1" thickBot="1"/>
    <row r="2" spans="1:14" ht="65.25" customHeight="1">
      <c r="A2" s="35" t="s">
        <v>31</v>
      </c>
      <c r="B2" s="36"/>
      <c r="C2" s="36"/>
      <c r="D2" s="37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idden="1">
      <c r="A3" s="38"/>
      <c r="B3" s="39"/>
      <c r="C3" s="39"/>
      <c r="D3" s="40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30.75" customHeight="1">
      <c r="A4" s="41"/>
      <c r="B4" s="42"/>
      <c r="C4" s="42"/>
      <c r="D4" s="43"/>
      <c r="E4" s="15"/>
      <c r="F4" s="15"/>
      <c r="G4" s="15"/>
      <c r="H4" s="15"/>
    </row>
    <row r="5" spans="1:14" ht="27" customHeight="1">
      <c r="A5" s="4" t="s">
        <v>0</v>
      </c>
      <c r="B5" s="5" t="s">
        <v>24</v>
      </c>
      <c r="C5" s="5" t="s">
        <v>25</v>
      </c>
      <c r="D5" s="6" t="s">
        <v>32</v>
      </c>
      <c r="E5" s="15"/>
      <c r="F5" s="15"/>
      <c r="G5" s="15"/>
      <c r="H5" s="15"/>
    </row>
    <row r="6" spans="1:14" ht="27.75" customHeight="1">
      <c r="A6" s="32" t="s">
        <v>1</v>
      </c>
      <c r="B6" s="33"/>
      <c r="C6" s="33"/>
      <c r="D6" s="34"/>
      <c r="E6" s="15"/>
      <c r="F6" s="15"/>
      <c r="G6" s="15"/>
      <c r="H6" s="15"/>
    </row>
    <row r="7" spans="1:14" ht="38.25">
      <c r="A7" s="7" t="s">
        <v>2</v>
      </c>
      <c r="B7" s="8">
        <v>70479</v>
      </c>
      <c r="C7" s="8">
        <f>B7*1.15</f>
        <v>81050.849999999991</v>
      </c>
      <c r="D7" s="9">
        <f>C7*1.03</f>
        <v>83482.375499999995</v>
      </c>
      <c r="E7" s="15"/>
      <c r="F7" s="15"/>
      <c r="G7" s="15"/>
      <c r="H7" s="15"/>
    </row>
    <row r="8" spans="1:14" ht="18" customHeight="1">
      <c r="A8" s="7" t="s">
        <v>3</v>
      </c>
      <c r="B8" s="8">
        <v>23605</v>
      </c>
      <c r="C8" s="8">
        <f>B8*1.1</f>
        <v>25965.500000000004</v>
      </c>
      <c r="D8" s="9">
        <f t="shared" ref="C8:D18" si="0">C8*1.03</f>
        <v>26744.465000000004</v>
      </c>
      <c r="E8" s="15"/>
      <c r="F8" s="15"/>
      <c r="G8" s="15"/>
      <c r="H8" s="15"/>
    </row>
    <row r="9" spans="1:14" ht="18" customHeight="1">
      <c r="A9" s="7" t="s">
        <v>4</v>
      </c>
      <c r="B9" s="8">
        <v>157521</v>
      </c>
      <c r="C9" s="8">
        <f>B9*1.077232</f>
        <v>169686.661872</v>
      </c>
      <c r="D9" s="9">
        <f t="shared" si="0"/>
        <v>174777.26172816</v>
      </c>
      <c r="E9" s="15"/>
      <c r="F9" s="15"/>
      <c r="G9" s="15"/>
      <c r="H9" s="15"/>
    </row>
    <row r="10" spans="1:14" ht="18.75" customHeight="1">
      <c r="A10" s="7" t="s">
        <v>5</v>
      </c>
      <c r="B10" s="8">
        <v>48995</v>
      </c>
      <c r="C10" s="8">
        <f>B10*1.065</f>
        <v>52179.674999999996</v>
      </c>
      <c r="D10" s="9">
        <f t="shared" si="0"/>
        <v>53745.06525</v>
      </c>
      <c r="E10" s="15"/>
      <c r="F10" s="15"/>
      <c r="G10" s="15"/>
      <c r="H10" s="15"/>
    </row>
    <row r="11" spans="1:14" ht="26.25" customHeight="1">
      <c r="A11" s="7" t="s">
        <v>21</v>
      </c>
      <c r="B11" s="8">
        <v>77927</v>
      </c>
      <c r="C11" s="8">
        <v>0</v>
      </c>
      <c r="D11" s="9">
        <f t="shared" ref="D11:D20" si="1">C11*1.03</f>
        <v>0</v>
      </c>
      <c r="E11" s="15"/>
      <c r="F11" s="15"/>
      <c r="G11" s="15"/>
      <c r="H11" s="15"/>
    </row>
    <row r="12" spans="1:14" ht="18" customHeight="1">
      <c r="A12" s="7" t="s">
        <v>20</v>
      </c>
      <c r="B12" s="8">
        <v>0</v>
      </c>
      <c r="C12" s="8">
        <f t="shared" si="0"/>
        <v>0</v>
      </c>
      <c r="D12" s="9">
        <f t="shared" si="1"/>
        <v>0</v>
      </c>
      <c r="E12" s="15"/>
      <c r="F12" s="15"/>
      <c r="G12" s="15"/>
      <c r="H12" s="15"/>
    </row>
    <row r="13" spans="1:14" ht="18" customHeight="1">
      <c r="A13" s="10" t="s">
        <v>6</v>
      </c>
      <c r="B13" s="11">
        <f>SUM(B7:B12)</f>
        <v>378527</v>
      </c>
      <c r="C13" s="17">
        <f>SUM(C7:C12)</f>
        <v>328882.68687199999</v>
      </c>
      <c r="D13" s="18">
        <f>SUM(D7:D12)</f>
        <v>338749.16747816</v>
      </c>
      <c r="E13" s="15"/>
      <c r="F13" s="15"/>
      <c r="G13" s="15"/>
      <c r="H13" s="15"/>
    </row>
    <row r="14" spans="1:14" ht="18" customHeight="1">
      <c r="A14" s="7" t="s">
        <v>7</v>
      </c>
      <c r="B14" s="24">
        <v>155788</v>
      </c>
      <c r="C14" s="8">
        <f>B14*1.02</f>
        <v>158903.76</v>
      </c>
      <c r="D14" s="9">
        <f t="shared" si="1"/>
        <v>163670.87280000001</v>
      </c>
      <c r="E14" s="15"/>
      <c r="F14" s="15"/>
      <c r="G14" s="15"/>
      <c r="H14" s="15"/>
    </row>
    <row r="15" spans="1:14" ht="18" customHeight="1">
      <c r="A15" s="7" t="s">
        <v>8</v>
      </c>
      <c r="B15" s="24">
        <v>27266</v>
      </c>
      <c r="C15" s="8">
        <f>B15*1.02</f>
        <v>27811.32</v>
      </c>
      <c r="D15" s="9">
        <f t="shared" si="1"/>
        <v>28645.659599999999</v>
      </c>
      <c r="E15" s="15"/>
      <c r="F15" s="15"/>
      <c r="G15" s="15"/>
      <c r="H15" s="15"/>
    </row>
    <row r="16" spans="1:14" ht="18" customHeight="1">
      <c r="A16" s="7" t="s">
        <v>9</v>
      </c>
      <c r="B16" s="24">
        <v>117120</v>
      </c>
      <c r="C16" s="8">
        <f>B16*1.01</f>
        <v>118291.2</v>
      </c>
      <c r="D16" s="8">
        <f>C16*1.01</f>
        <v>119474.11199999999</v>
      </c>
      <c r="E16" s="15"/>
      <c r="F16" s="15"/>
      <c r="G16" s="15"/>
      <c r="H16" s="15"/>
    </row>
    <row r="17" spans="1:8" ht="18" customHeight="1">
      <c r="A17" s="7" t="s">
        <v>10</v>
      </c>
      <c r="B17" s="24">
        <v>22734</v>
      </c>
      <c r="C17" s="8">
        <v>23877</v>
      </c>
      <c r="D17" s="9">
        <v>26958</v>
      </c>
      <c r="E17" s="15"/>
      <c r="F17" s="15"/>
      <c r="G17" s="15"/>
      <c r="H17" s="15"/>
    </row>
    <row r="18" spans="1:8" ht="18" customHeight="1">
      <c r="A18" s="7" t="s">
        <v>20</v>
      </c>
      <c r="B18" s="8">
        <v>0</v>
      </c>
      <c r="C18" s="8">
        <f t="shared" si="0"/>
        <v>0</v>
      </c>
      <c r="D18" s="9">
        <f t="shared" si="1"/>
        <v>0</v>
      </c>
      <c r="E18" s="15"/>
      <c r="F18" s="15"/>
      <c r="G18" s="15"/>
      <c r="H18" s="15"/>
    </row>
    <row r="19" spans="1:8" ht="18" customHeight="1">
      <c r="A19" s="7" t="s">
        <v>22</v>
      </c>
      <c r="B19" s="8">
        <v>49045</v>
      </c>
      <c r="C19" s="8">
        <v>0</v>
      </c>
      <c r="D19" s="9">
        <f t="shared" si="1"/>
        <v>0</v>
      </c>
      <c r="E19" s="15"/>
      <c r="F19" s="15"/>
      <c r="G19" s="15"/>
      <c r="H19" s="15"/>
    </row>
    <row r="20" spans="1:8" ht="18" customHeight="1">
      <c r="A20" s="7" t="s">
        <v>33</v>
      </c>
      <c r="B20" s="8">
        <v>5993</v>
      </c>
      <c r="C20" s="8">
        <v>0</v>
      </c>
      <c r="D20" s="9">
        <f t="shared" si="1"/>
        <v>0</v>
      </c>
    </row>
    <row r="21" spans="1:8" ht="18" customHeight="1">
      <c r="A21" s="10" t="s">
        <v>11</v>
      </c>
      <c r="B21" s="11">
        <f>SUM(B14:B20)</f>
        <v>377946</v>
      </c>
      <c r="C21" s="17">
        <f>SUM(C14:C20)</f>
        <v>328883.28000000003</v>
      </c>
      <c r="D21" s="18">
        <f>SUM(D14:D20)</f>
        <v>338748.64439999999</v>
      </c>
    </row>
    <row r="22" spans="1:8" ht="41.25" customHeight="1">
      <c r="A22" s="32" t="s">
        <v>12</v>
      </c>
      <c r="B22" s="33"/>
      <c r="C22" s="33"/>
      <c r="D22" s="34"/>
    </row>
    <row r="23" spans="1:8" ht="18" customHeight="1">
      <c r="A23" s="7" t="s">
        <v>13</v>
      </c>
      <c r="B23" s="8">
        <v>0</v>
      </c>
      <c r="C23" s="8"/>
      <c r="D23" s="9"/>
    </row>
    <row r="24" spans="1:8" ht="18" customHeight="1">
      <c r="A24" s="7" t="s">
        <v>14</v>
      </c>
      <c r="B24" s="8">
        <v>2799</v>
      </c>
      <c r="C24" s="8">
        <v>0</v>
      </c>
      <c r="D24" s="9">
        <v>0</v>
      </c>
    </row>
    <row r="25" spans="1:8" ht="18" customHeight="1">
      <c r="A25" s="7" t="s">
        <v>23</v>
      </c>
      <c r="B25" s="8">
        <v>0</v>
      </c>
      <c r="C25" s="8"/>
      <c r="D25" s="9"/>
    </row>
    <row r="26" spans="1:8" ht="26.25" customHeight="1">
      <c r="A26" s="7" t="s">
        <v>15</v>
      </c>
      <c r="B26" s="25"/>
      <c r="C26" s="8"/>
      <c r="D26" s="9"/>
    </row>
    <row r="27" spans="1:8" ht="21.95" customHeight="1">
      <c r="A27" s="7" t="s">
        <v>21</v>
      </c>
      <c r="B27" s="25">
        <v>109658</v>
      </c>
      <c r="C27" s="8">
        <v>0</v>
      </c>
      <c r="D27" s="9">
        <v>0</v>
      </c>
    </row>
    <row r="28" spans="1:8" ht="18" customHeight="1">
      <c r="A28" s="10" t="s">
        <v>16</v>
      </c>
      <c r="B28" s="11">
        <f>SUM(B23:B27)</f>
        <v>112457</v>
      </c>
      <c r="C28" s="11">
        <f>SUM(C23:C27)</f>
        <v>0</v>
      </c>
      <c r="D28" s="12">
        <f>SUM(D23:D27)</f>
        <v>0</v>
      </c>
    </row>
    <row r="29" spans="1:8" ht="18" customHeight="1">
      <c r="A29" s="28" t="s">
        <v>26</v>
      </c>
      <c r="B29" s="30">
        <v>31726</v>
      </c>
      <c r="C29" s="26"/>
      <c r="D29" s="27"/>
    </row>
    <row r="30" spans="1:8" ht="18" customHeight="1">
      <c r="A30" s="29" t="s">
        <v>27</v>
      </c>
      <c r="B30" s="30">
        <v>24719</v>
      </c>
      <c r="C30" s="26"/>
      <c r="D30" s="27"/>
    </row>
    <row r="31" spans="1:8" ht="18" customHeight="1">
      <c r="A31" s="29" t="s">
        <v>28</v>
      </c>
      <c r="B31" s="30">
        <v>0</v>
      </c>
      <c r="C31" s="26"/>
      <c r="D31" s="27"/>
    </row>
    <row r="32" spans="1:8" ht="18" customHeight="1">
      <c r="A32" s="29" t="s">
        <v>29</v>
      </c>
      <c r="B32" s="30">
        <v>8569</v>
      </c>
      <c r="C32" s="26"/>
      <c r="D32" s="27"/>
    </row>
    <row r="33" spans="1:9" ht="18" customHeight="1">
      <c r="A33" s="31" t="s">
        <v>34</v>
      </c>
      <c r="B33" s="30">
        <v>2661</v>
      </c>
      <c r="C33" s="19">
        <v>0</v>
      </c>
      <c r="D33" s="20">
        <v>0</v>
      </c>
    </row>
    <row r="34" spans="1:9" ht="18" customHeight="1">
      <c r="A34" s="31" t="s">
        <v>30</v>
      </c>
      <c r="B34" s="30">
        <v>25434</v>
      </c>
      <c r="C34" s="19"/>
      <c r="D34" s="19"/>
    </row>
    <row r="35" spans="1:9" ht="18" customHeight="1" thickBot="1">
      <c r="A35" s="31" t="s">
        <v>35</v>
      </c>
      <c r="B35" s="30">
        <v>19929</v>
      </c>
      <c r="C35" s="19"/>
      <c r="D35" s="19"/>
    </row>
    <row r="36" spans="1:9" ht="16.5" thickTop="1" thickBot="1">
      <c r="A36" s="21" t="s">
        <v>17</v>
      </c>
      <c r="B36" s="22">
        <f>SUM(B29:B35)</f>
        <v>113038</v>
      </c>
      <c r="C36" s="22">
        <f>SUM(C33:C35)</f>
        <v>0</v>
      </c>
      <c r="D36" s="23">
        <f>SUM(D33:D35)</f>
        <v>0</v>
      </c>
    </row>
    <row r="37" spans="1:9" ht="19.5" customHeight="1" thickBot="1">
      <c r="A37" s="3" t="s">
        <v>18</v>
      </c>
      <c r="B37" s="13">
        <f>B13+B28</f>
        <v>490984</v>
      </c>
      <c r="C37" s="13">
        <f>C13+C28</f>
        <v>328882.68687199999</v>
      </c>
      <c r="D37" s="14">
        <f>D13+D28</f>
        <v>338749.16747816</v>
      </c>
    </row>
    <row r="38" spans="1:9" ht="20.25" customHeight="1" thickBot="1">
      <c r="A38" s="3" t="s">
        <v>19</v>
      </c>
      <c r="B38" s="13">
        <f>B21+B36</f>
        <v>490984</v>
      </c>
      <c r="C38" s="13">
        <f>C21+C36</f>
        <v>328883.28000000003</v>
      </c>
      <c r="D38" s="14">
        <f>D21+D36</f>
        <v>338748.64439999999</v>
      </c>
    </row>
    <row r="39" spans="1:9">
      <c r="B39" s="2"/>
      <c r="D39" s="2"/>
    </row>
    <row r="43" spans="1:9">
      <c r="A43" s="44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15"/>
      <c r="B45" s="15"/>
      <c r="C45" s="15"/>
      <c r="D45" s="15"/>
      <c r="E45" s="15"/>
      <c r="F45" s="15"/>
      <c r="G45" s="15"/>
      <c r="H45" s="15"/>
      <c r="I45" s="15"/>
    </row>
    <row r="46" spans="1:9">
      <c r="A46" s="15"/>
      <c r="B46" s="15"/>
      <c r="C46" s="15"/>
      <c r="D46" s="15"/>
      <c r="E46" s="15"/>
      <c r="F46" s="15"/>
      <c r="G46" s="15"/>
      <c r="H46" s="15"/>
      <c r="I46" s="15"/>
    </row>
  </sheetData>
  <mergeCells count="5">
    <mergeCell ref="A22:D22"/>
    <mergeCell ref="A6:D6"/>
    <mergeCell ref="A2:D3"/>
    <mergeCell ref="A4:D4"/>
    <mergeCell ref="A43:I44"/>
  </mergeCells>
  <phoneticPr fontId="0" type="noConversion"/>
  <printOptions horizontalCentered="1" headings="1" gridLines="1"/>
  <pageMargins left="0.59055118110236227" right="0.39370078740157483" top="0.98425196850393704" bottom="0.98425196850393704" header="0.51181102362204722" footer="0.51181102362204722"/>
  <pageSetup paperSize="9" scale="65" orientation="portrait" r:id="rId1"/>
  <headerFooter alignWithMargins="0">
    <oddHeader xml:space="preserve">&amp;R8. melléklet az    1/2019. (II.    .) Ör. rendelethez.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2019-02-11T07:07:03Z</cp:lastPrinted>
  <dcterms:created xsi:type="dcterms:W3CDTF">2004-02-05T10:42:12Z</dcterms:created>
  <dcterms:modified xsi:type="dcterms:W3CDTF">2019-02-11T09:42:49Z</dcterms:modified>
</cp:coreProperties>
</file>