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tabRatio="591" activeTab="0"/>
  </bookViews>
  <sheets>
    <sheet name="MÉRLEG" sheetId="1" r:id="rId1"/>
  </sheets>
  <definedNames/>
  <calcPr fullCalcOnLoad="1"/>
</workbook>
</file>

<file path=xl/sharedStrings.xml><?xml version="1.0" encoding="utf-8"?>
<sst xmlns="http://schemas.openxmlformats.org/spreadsheetml/2006/main" count="96" uniqueCount="89">
  <si>
    <t xml:space="preserve"> Ezer forintban</t>
  </si>
  <si>
    <t>Sorszám</t>
  </si>
  <si>
    <t>Bevételek</t>
  </si>
  <si>
    <t>Kiadások</t>
  </si>
  <si>
    <t>Megnevezés</t>
  </si>
  <si>
    <t>Teljesítés</t>
  </si>
  <si>
    <t>Működési</t>
  </si>
  <si>
    <t>1.</t>
  </si>
  <si>
    <t>Intézményi működési bevételek</t>
  </si>
  <si>
    <t>Személyi juttatások</t>
  </si>
  <si>
    <t>2.</t>
  </si>
  <si>
    <t>Sajátos működési, közhatalmi bevételek</t>
  </si>
  <si>
    <t xml:space="preserve">Munkaadókat terhelő járulékok </t>
  </si>
  <si>
    <t>3.</t>
  </si>
  <si>
    <t>Koltségvetési támogatás</t>
  </si>
  <si>
    <t>Dologi kiadások, egyéb folyó kiadások</t>
  </si>
  <si>
    <t>4.</t>
  </si>
  <si>
    <t>Működési célú támogatásértékű bevételek</t>
  </si>
  <si>
    <t>Ellátottak pénzbeli juttatásai</t>
  </si>
  <si>
    <t>5.</t>
  </si>
  <si>
    <t>Működési célú átvett pénzeszköz</t>
  </si>
  <si>
    <t>Működési célú támogatásértékű kiadás</t>
  </si>
  <si>
    <t>6.</t>
  </si>
  <si>
    <t>Működési célú átadott pénzeszköz</t>
  </si>
  <si>
    <t>7.</t>
  </si>
  <si>
    <t>Költségvetési bevételek összesen:</t>
  </si>
  <si>
    <t>Költségvetési kiadások összesen:</t>
  </si>
  <si>
    <t>8.</t>
  </si>
  <si>
    <t>Működési hitelek, kölcsön felvétele</t>
  </si>
  <si>
    <t>9.</t>
  </si>
  <si>
    <t>Belföldi értékpapírok bevételei</t>
  </si>
  <si>
    <t>10.</t>
  </si>
  <si>
    <t>Irányító szervi támogatás</t>
  </si>
  <si>
    <t>11.</t>
  </si>
  <si>
    <t>Államháztartáson belüli megelőlegezések</t>
  </si>
  <si>
    <t>Államháztartáson belüli megelőlegezés</t>
  </si>
  <si>
    <t>12.</t>
  </si>
  <si>
    <t>Maradvány igénybevétele (belső finansz.)</t>
  </si>
  <si>
    <t>Tartalék</t>
  </si>
  <si>
    <t>13.</t>
  </si>
  <si>
    <t>Finanszírozási működési bevételek összesen</t>
  </si>
  <si>
    <t>Finanszírozási működési kiadások összesen</t>
  </si>
  <si>
    <t>14.</t>
  </si>
  <si>
    <t>Működési bevétel (7+13)</t>
  </si>
  <si>
    <t>Működési kiadás (7+13)</t>
  </si>
  <si>
    <t xml:space="preserve">Felhalmozási </t>
  </si>
  <si>
    <t>15.</t>
  </si>
  <si>
    <t>Felhalmozási és tőke jellegű bevételek</t>
  </si>
  <si>
    <t>Intézményi beruházások</t>
  </si>
  <si>
    <t>16.</t>
  </si>
  <si>
    <t>Fejlesztési célú támogatások</t>
  </si>
  <si>
    <t>Felújítások</t>
  </si>
  <si>
    <t>17.</t>
  </si>
  <si>
    <t>Felhalmozási célú támogatásértékű bevétel</t>
  </si>
  <si>
    <t>18.</t>
  </si>
  <si>
    <t>Felhalmozási célú átvett pénzeszköz</t>
  </si>
  <si>
    <t>Felhalmozási célú átadott pénzeszköz</t>
  </si>
  <si>
    <t>19.</t>
  </si>
  <si>
    <t xml:space="preserve">Felhalmozási bevételek (15+…+18)   </t>
  </si>
  <si>
    <t xml:space="preserve">Felhalmozási kiadások (15+…+18)  </t>
  </si>
  <si>
    <t>20.</t>
  </si>
  <si>
    <t>Felhalmozási célú kölcsön törlesztése</t>
  </si>
  <si>
    <t>Felhalmozási célú kölcsönök nyújtása</t>
  </si>
  <si>
    <t>21.</t>
  </si>
  <si>
    <t>Felhalmozási célú hitel felvétele</t>
  </si>
  <si>
    <t>Felhalmozási célú hitel visszafizetése</t>
  </si>
  <si>
    <t>22.</t>
  </si>
  <si>
    <t>Felhalmozási célú Áfa visszatérülés</t>
  </si>
  <si>
    <t>Felhalmozási célú kamatok</t>
  </si>
  <si>
    <t>23.</t>
  </si>
  <si>
    <t xml:space="preserve">Felhalmozási maradvány igénybevétele </t>
  </si>
  <si>
    <t>Felhalmozási tartalék</t>
  </si>
  <si>
    <t>24.</t>
  </si>
  <si>
    <t>Finanszírozási felhalmozási bevételek (20+…+23)</t>
  </si>
  <si>
    <t>Finanszírozási felhalmozási kiadások (20+…+24)</t>
  </si>
  <si>
    <t>25.</t>
  </si>
  <si>
    <t>Felhalmozási bevételek (19+24)</t>
  </si>
  <si>
    <t>Felhalmozási kiadások (19+24)</t>
  </si>
  <si>
    <t>26.</t>
  </si>
  <si>
    <t>Függő, átfutó, kiegyenlítő bevételek</t>
  </si>
  <si>
    <t>27.</t>
  </si>
  <si>
    <t>Mindösszesen (14+25)</t>
  </si>
  <si>
    <t xml:space="preserve"> </t>
  </si>
  <si>
    <t>eredeti ei.</t>
  </si>
  <si>
    <t>módosított ei.</t>
  </si>
  <si>
    <t>%</t>
  </si>
  <si>
    <t>Egyéb felhalmozási célú kiadások</t>
  </si>
  <si>
    <t>Egyéb elvonások, befizetések</t>
  </si>
  <si>
    <t>Egyéb működési célú támogatások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</si>
</sst>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#"/>
    <numFmt numFmtId="167" formatCode="\ * #,##0.00&quot;     &quot;;\-* #,##0.00&quot;     &quot;;\ * \-#&quot;     &quot;;@\ "/>
  </numFmts>
  <fonts count="45">
    <font>
      <sz val="10"/>
      <name val="Arial CE"/>
      <family val="2"/>
    </font>
    <font>
      <sz val="10"/>
      <name val="Arial"/>
      <family val="0"/>
    </font>
    <font>
      <sz val="12"/>
      <name val="Times New Roman CE"/>
      <family val="1"/>
    </font>
    <font>
      <sz val="10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 CE"/>
      <family val="1"/>
    </font>
    <font>
      <b/>
      <sz val="10"/>
      <name val="Arial CE"/>
      <family val="2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1" borderId="5" applyNumberFormat="0" applyAlignment="0" applyProtection="0"/>
    <xf numFmtId="167" fontId="0" fillId="0" borderId="0" applyFill="0" applyBorder="0" applyAlignment="0" applyProtection="0"/>
    <xf numFmtId="164" fontId="1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2" borderId="7" applyNumberFormat="0" applyFont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8" applyNumberFormat="0" applyAlignment="0" applyProtection="0"/>
    <xf numFmtId="0" fontId="40" fillId="0" borderId="0" applyNumberFormat="0" applyFill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41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0" borderId="1" applyNumberFormat="0" applyAlignment="0" applyProtection="0"/>
    <xf numFmtId="9" fontId="0" fillId="0" borderId="0" applyFill="0" applyBorder="0" applyAlignment="0" applyProtection="0"/>
  </cellStyleXfs>
  <cellXfs count="32">
    <xf numFmtId="0" fontId="0" fillId="0" borderId="0" xfId="0" applyAlignment="1">
      <alignment/>
    </xf>
    <xf numFmtId="166" fontId="3" fillId="0" borderId="10" xfId="55" applyNumberFormat="1" applyFont="1" applyFill="1" applyBorder="1" applyAlignment="1">
      <alignment vertical="center" wrapText="1"/>
      <protection/>
    </xf>
    <xf numFmtId="0" fontId="0" fillId="0" borderId="10" xfId="0" applyBorder="1" applyAlignment="1">
      <alignment/>
    </xf>
    <xf numFmtId="166" fontId="5" fillId="0" borderId="11" xfId="55" applyNumberFormat="1" applyFont="1" applyFill="1" applyBorder="1" applyAlignment="1">
      <alignment vertical="center" wrapText="1"/>
      <protection/>
    </xf>
    <xf numFmtId="0" fontId="0" fillId="0" borderId="11" xfId="0" applyBorder="1" applyAlignment="1">
      <alignment/>
    </xf>
    <xf numFmtId="166" fontId="5" fillId="0" borderId="12" xfId="55" applyNumberFormat="1" applyFont="1" applyFill="1" applyBorder="1" applyAlignment="1">
      <alignment vertical="center" wrapText="1"/>
      <protection/>
    </xf>
    <xf numFmtId="0" fontId="5" fillId="0" borderId="12" xfId="54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/>
    </xf>
    <xf numFmtId="166" fontId="3" fillId="0" borderId="12" xfId="55" applyNumberFormat="1" applyFont="1" applyFill="1" applyBorder="1" applyAlignment="1">
      <alignment vertical="center" wrapText="1"/>
      <protection/>
    </xf>
    <xf numFmtId="166" fontId="3" fillId="0" borderId="12" xfId="55" applyNumberFormat="1" applyFont="1" applyFill="1" applyBorder="1" applyAlignment="1" applyProtection="1">
      <alignment vertical="center" wrapText="1"/>
      <protection locked="0"/>
    </xf>
    <xf numFmtId="10" fontId="3" fillId="0" borderId="12" xfId="62" applyNumberFormat="1" applyFont="1" applyFill="1" applyBorder="1" applyAlignment="1" applyProtection="1">
      <alignment vertical="center" wrapText="1"/>
      <protection locked="0"/>
    </xf>
    <xf numFmtId="166" fontId="6" fillId="0" borderId="12" xfId="40" applyNumberFormat="1" applyFont="1" applyFill="1" applyBorder="1" applyAlignment="1" applyProtection="1">
      <alignment/>
      <protection/>
    </xf>
    <xf numFmtId="10" fontId="6" fillId="0" borderId="12" xfId="62" applyNumberFormat="1" applyFont="1" applyFill="1" applyBorder="1" applyAlignment="1" applyProtection="1">
      <alignment vertical="center" wrapText="1"/>
      <protection locked="0"/>
    </xf>
    <xf numFmtId="166" fontId="5" fillId="0" borderId="12" xfId="55" applyNumberFormat="1" applyFont="1" applyFill="1" applyBorder="1" applyAlignment="1" applyProtection="1">
      <alignment vertical="center" wrapText="1"/>
      <protection locked="0"/>
    </xf>
    <xf numFmtId="166" fontId="5" fillId="0" borderId="12" xfId="55" applyNumberFormat="1" applyFont="1" applyFill="1" applyBorder="1" applyAlignment="1" applyProtection="1">
      <alignment vertical="center" wrapText="1"/>
      <protection/>
    </xf>
    <xf numFmtId="10" fontId="5" fillId="0" borderId="12" xfId="62" applyNumberFormat="1" applyFont="1" applyFill="1" applyBorder="1" applyAlignment="1" applyProtection="1">
      <alignment vertical="center" wrapText="1"/>
      <protection locked="0"/>
    </xf>
    <xf numFmtId="166" fontId="7" fillId="0" borderId="12" xfId="40" applyNumberFormat="1" applyFont="1" applyFill="1" applyBorder="1" applyAlignment="1" applyProtection="1">
      <alignment/>
      <protection/>
    </xf>
    <xf numFmtId="10" fontId="7" fillId="0" borderId="12" xfId="62" applyNumberFormat="1" applyFont="1" applyFill="1" applyBorder="1" applyAlignment="1" applyProtection="1">
      <alignment vertical="center" wrapText="1"/>
      <protection locked="0"/>
    </xf>
    <xf numFmtId="166" fontId="3" fillId="0" borderId="12" xfId="55" applyNumberFormat="1" applyFont="1" applyFill="1" applyBorder="1" applyAlignment="1" applyProtection="1">
      <alignment vertical="center" wrapText="1"/>
      <protection/>
    </xf>
    <xf numFmtId="166" fontId="7" fillId="0" borderId="12" xfId="40" applyNumberFormat="1" applyFont="1" applyFill="1" applyBorder="1" applyAlignment="1" applyProtection="1">
      <alignment vertical="center"/>
      <protection/>
    </xf>
    <xf numFmtId="166" fontId="7" fillId="0" borderId="12" xfId="40" applyNumberFormat="1" applyFont="1" applyFill="1" applyBorder="1" applyAlignment="1" applyProtection="1">
      <alignment vertical="center" wrapText="1"/>
      <protection/>
    </xf>
    <xf numFmtId="166" fontId="8" fillId="0" borderId="12" xfId="55" applyNumberFormat="1" applyFont="1" applyFill="1" applyBorder="1" applyAlignment="1" applyProtection="1">
      <alignment vertical="center" wrapText="1"/>
      <protection locked="0"/>
    </xf>
    <xf numFmtId="0" fontId="9" fillId="0" borderId="0" xfId="0" applyFont="1" applyAlignment="1">
      <alignment/>
    </xf>
    <xf numFmtId="166" fontId="4" fillId="0" borderId="12" xfId="55" applyNumberFormat="1" applyFont="1" applyFill="1" applyBorder="1" applyAlignment="1">
      <alignment vertical="center" wrapText="1"/>
      <protection/>
    </xf>
    <xf numFmtId="10" fontId="4" fillId="0" borderId="12" xfId="62" applyNumberFormat="1" applyFont="1" applyFill="1" applyBorder="1" applyAlignment="1" applyProtection="1">
      <alignment vertical="center" wrapText="1"/>
      <protection locked="0"/>
    </xf>
    <xf numFmtId="166" fontId="10" fillId="0" borderId="12" xfId="40" applyNumberFormat="1" applyFont="1" applyFill="1" applyBorder="1" applyAlignment="1" applyProtection="1">
      <alignment/>
      <protection/>
    </xf>
    <xf numFmtId="10" fontId="10" fillId="0" borderId="12" xfId="62" applyNumberFormat="1" applyFont="1" applyFill="1" applyBorder="1" applyAlignment="1" applyProtection="1">
      <alignment vertical="center" wrapText="1"/>
      <protection locked="0"/>
    </xf>
    <xf numFmtId="166" fontId="6" fillId="0" borderId="12" xfId="40" applyNumberFormat="1" applyFont="1" applyFill="1" applyBorder="1" applyAlignment="1" applyProtection="1">
      <alignment vertical="center"/>
      <protection/>
    </xf>
    <xf numFmtId="166" fontId="5" fillId="0" borderId="12" xfId="55" applyNumberFormat="1" applyFont="1" applyFill="1" applyBorder="1" applyAlignment="1">
      <alignment horizontal="center" vertical="top" wrapText="1"/>
      <protection/>
    </xf>
    <xf numFmtId="166" fontId="4" fillId="0" borderId="10" xfId="55" applyNumberFormat="1" applyFont="1" applyFill="1" applyBorder="1" applyAlignment="1" applyProtection="1">
      <alignment horizontal="right" vertical="center" wrapText="1"/>
      <protection/>
    </xf>
    <xf numFmtId="166" fontId="5" fillId="0" borderId="12" xfId="55" applyNumberFormat="1" applyFont="1" applyFill="1" applyBorder="1" applyAlignment="1">
      <alignment vertical="center" textRotation="90" wrapText="1"/>
      <protection/>
    </xf>
    <xf numFmtId="166" fontId="5" fillId="0" borderId="11" xfId="55" applyNumberFormat="1" applyFont="1" applyFill="1" applyBorder="1" applyAlignment="1">
      <alignment vertical="center" wrapText="1"/>
      <protection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_KVRENMUNKA" xfId="54"/>
    <cellStyle name="Normál_Másolat eredetije1_nap_mell_tÁblasor2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view="pageLayout" zoomScaleNormal="85" workbookViewId="0" topLeftCell="A1">
      <selection activeCell="Q9" sqref="Q9"/>
    </sheetView>
  </sheetViews>
  <sheetFormatPr defaultColWidth="9.00390625" defaultRowHeight="12.75" customHeight="1"/>
  <cols>
    <col min="1" max="1" width="2.875" style="0" customWidth="1"/>
    <col min="2" max="2" width="32.125" style="0" customWidth="1"/>
    <col min="3" max="4" width="9.625" style="0" customWidth="1"/>
    <col min="5" max="6" width="8.375" style="0" customWidth="1"/>
    <col min="7" max="7" width="32.00390625" style="0" customWidth="1"/>
    <col min="8" max="8" width="10.75390625" style="0" customWidth="1"/>
    <col min="9" max="9" width="9.75390625" style="0" customWidth="1"/>
    <col min="10" max="11" width="8.375" style="0" customWidth="1"/>
  </cols>
  <sheetData>
    <row r="1" spans="1:11" s="2" customFormat="1" ht="12.75" customHeight="1">
      <c r="A1" s="1"/>
      <c r="B1" s="1"/>
      <c r="C1" s="1"/>
      <c r="D1" s="1"/>
      <c r="E1" s="1"/>
      <c r="F1" s="1"/>
      <c r="G1" s="1"/>
      <c r="H1" s="29" t="s">
        <v>0</v>
      </c>
      <c r="I1" s="29"/>
      <c r="J1" s="29"/>
      <c r="K1" s="29"/>
    </row>
    <row r="2" spans="1:11" ht="12.75" customHeight="1">
      <c r="A2" s="30" t="s">
        <v>1</v>
      </c>
      <c r="B2" s="31" t="s">
        <v>2</v>
      </c>
      <c r="C2" s="31"/>
      <c r="D2" s="3"/>
      <c r="E2" s="3"/>
      <c r="F2" s="3"/>
      <c r="G2" s="31" t="s">
        <v>3</v>
      </c>
      <c r="H2" s="31"/>
      <c r="I2" s="4"/>
      <c r="J2" s="4"/>
      <c r="K2" s="3"/>
    </row>
    <row r="3" spans="1:11" ht="12.75" customHeight="1">
      <c r="A3" s="30"/>
      <c r="B3" s="5" t="s">
        <v>4</v>
      </c>
      <c r="C3" s="6" t="s">
        <v>83</v>
      </c>
      <c r="D3" s="6" t="s">
        <v>84</v>
      </c>
      <c r="E3" s="6" t="s">
        <v>5</v>
      </c>
      <c r="F3" s="6" t="s">
        <v>85</v>
      </c>
      <c r="G3" s="5" t="s">
        <v>4</v>
      </c>
      <c r="H3" s="6" t="s">
        <v>83</v>
      </c>
      <c r="I3" s="6" t="s">
        <v>84</v>
      </c>
      <c r="J3" s="6" t="s">
        <v>5</v>
      </c>
      <c r="K3" s="6" t="s">
        <v>85</v>
      </c>
    </row>
    <row r="4" spans="1:11" ht="12.75" customHeight="1">
      <c r="A4" s="5"/>
      <c r="B4" s="5" t="s">
        <v>6</v>
      </c>
      <c r="C4" s="5"/>
      <c r="D4" s="5"/>
      <c r="E4" s="5"/>
      <c r="F4" s="5"/>
      <c r="G4" s="5"/>
      <c r="H4" s="5"/>
      <c r="I4" s="7"/>
      <c r="J4" s="7"/>
      <c r="K4" s="5"/>
    </row>
    <row r="5" spans="1:11" ht="13.5" customHeight="1">
      <c r="A5" s="8" t="s">
        <v>7</v>
      </c>
      <c r="B5" s="9" t="s">
        <v>8</v>
      </c>
      <c r="C5" s="9">
        <v>8893</v>
      </c>
      <c r="D5" s="9">
        <v>11630</v>
      </c>
      <c r="E5" s="9">
        <v>12737</v>
      </c>
      <c r="F5" s="10">
        <f>E5/D5</f>
        <v>1.0951848667239896</v>
      </c>
      <c r="G5" s="9" t="s">
        <v>9</v>
      </c>
      <c r="H5" s="9">
        <v>63549</v>
      </c>
      <c r="I5" s="11">
        <v>74102</v>
      </c>
      <c r="J5" s="11">
        <v>72539</v>
      </c>
      <c r="K5" s="12">
        <f>J5/I5</f>
        <v>0.9789074518906372</v>
      </c>
    </row>
    <row r="6" spans="1:11" ht="13.5" customHeight="1">
      <c r="A6" s="8" t="s">
        <v>10</v>
      </c>
      <c r="B6" s="9" t="s">
        <v>11</v>
      </c>
      <c r="C6" s="9">
        <v>23470</v>
      </c>
      <c r="D6" s="9">
        <v>23470</v>
      </c>
      <c r="E6" s="9">
        <v>19938</v>
      </c>
      <c r="F6" s="10">
        <f>E6/D6</f>
        <v>0.8495100127822752</v>
      </c>
      <c r="G6" s="9" t="s">
        <v>12</v>
      </c>
      <c r="H6" s="9">
        <v>8879</v>
      </c>
      <c r="I6" s="11">
        <v>9686</v>
      </c>
      <c r="J6" s="11">
        <v>9528</v>
      </c>
      <c r="K6" s="12">
        <f>J6/I6</f>
        <v>0.9836877968201528</v>
      </c>
    </row>
    <row r="7" spans="1:11" ht="13.5" customHeight="1">
      <c r="A7" s="8" t="s">
        <v>13</v>
      </c>
      <c r="B7" s="9" t="s">
        <v>14</v>
      </c>
      <c r="C7" s="9">
        <v>117615</v>
      </c>
      <c r="D7" s="9">
        <v>133250</v>
      </c>
      <c r="E7" s="9">
        <v>133250</v>
      </c>
      <c r="F7" s="10">
        <f>E7/D7</f>
        <v>1</v>
      </c>
      <c r="G7" s="9" t="s">
        <v>15</v>
      </c>
      <c r="H7" s="9">
        <v>66816</v>
      </c>
      <c r="I7" s="11">
        <v>75987</v>
      </c>
      <c r="J7" s="11">
        <v>66551</v>
      </c>
      <c r="K7" s="12">
        <f>J7/I7</f>
        <v>0.8758208640951741</v>
      </c>
    </row>
    <row r="8" spans="1:11" ht="25.5" customHeight="1">
      <c r="A8" s="8" t="s">
        <v>16</v>
      </c>
      <c r="B8" s="9" t="s">
        <v>17</v>
      </c>
      <c r="C8" s="9">
        <v>76212</v>
      </c>
      <c r="D8" s="9">
        <v>76501</v>
      </c>
      <c r="E8" s="9">
        <v>76556</v>
      </c>
      <c r="F8" s="10">
        <f>E8/D8</f>
        <v>1.0007189448503941</v>
      </c>
      <c r="G8" s="9" t="s">
        <v>18</v>
      </c>
      <c r="H8" s="9">
        <v>6000</v>
      </c>
      <c r="I8" s="27">
        <v>6000</v>
      </c>
      <c r="J8" s="27">
        <v>3019</v>
      </c>
      <c r="K8" s="12">
        <f>J8/I8</f>
        <v>0.5031666666666667</v>
      </c>
    </row>
    <row r="9" spans="1:11" ht="13.5" customHeight="1">
      <c r="A9" s="8" t="s">
        <v>19</v>
      </c>
      <c r="B9" s="9" t="s">
        <v>20</v>
      </c>
      <c r="C9" s="9">
        <v>0</v>
      </c>
      <c r="D9" s="9">
        <v>186</v>
      </c>
      <c r="E9" s="9">
        <v>186</v>
      </c>
      <c r="F9" s="10">
        <f>E9/D9</f>
        <v>1</v>
      </c>
      <c r="G9" s="9" t="s">
        <v>21</v>
      </c>
      <c r="H9" s="9"/>
      <c r="I9" s="11"/>
      <c r="J9" s="11"/>
      <c r="K9" s="12"/>
    </row>
    <row r="10" spans="1:11" ht="13.5" customHeight="1">
      <c r="A10" s="8" t="s">
        <v>22</v>
      </c>
      <c r="B10" s="9"/>
      <c r="C10" s="9"/>
      <c r="D10" s="9"/>
      <c r="E10" s="9"/>
      <c r="F10" s="10"/>
      <c r="G10" s="9" t="s">
        <v>23</v>
      </c>
      <c r="H10" s="9"/>
      <c r="I10" s="11">
        <v>0</v>
      </c>
      <c r="J10" s="11">
        <v>0</v>
      </c>
      <c r="K10" s="12"/>
    </row>
    <row r="11" spans="1:11" ht="13.5" customHeight="1">
      <c r="A11" s="5" t="s">
        <v>24</v>
      </c>
      <c r="B11" s="13" t="s">
        <v>25</v>
      </c>
      <c r="C11" s="14">
        <f>SUM(C5:C10)</f>
        <v>226190</v>
      </c>
      <c r="D11" s="14">
        <f>SUM(D5:D10)</f>
        <v>245037</v>
      </c>
      <c r="E11" s="14">
        <f>SUM(E5:E10)</f>
        <v>242667</v>
      </c>
      <c r="F11" s="15">
        <f>E11/D11</f>
        <v>0.9903279912829491</v>
      </c>
      <c r="G11" s="14" t="s">
        <v>26</v>
      </c>
      <c r="H11" s="5">
        <f>SUM(H5:H10)</f>
        <v>145244</v>
      </c>
      <c r="I11" s="16">
        <f>SUM(I5:I10)</f>
        <v>165775</v>
      </c>
      <c r="J11" s="16">
        <f>SUM(J5:J10)</f>
        <v>151637</v>
      </c>
      <c r="K11" s="17">
        <f>J11/I11</f>
        <v>0.9147157291509577</v>
      </c>
    </row>
    <row r="12" spans="1:11" ht="13.5" customHeight="1">
      <c r="A12" s="8" t="s">
        <v>27</v>
      </c>
      <c r="B12" s="9" t="s">
        <v>28</v>
      </c>
      <c r="C12" s="9"/>
      <c r="D12" s="9"/>
      <c r="E12" s="9"/>
      <c r="F12" s="10"/>
      <c r="G12" s="9" t="s">
        <v>88</v>
      </c>
      <c r="H12" s="8">
        <v>6963</v>
      </c>
      <c r="I12" s="16">
        <v>8215</v>
      </c>
      <c r="J12" s="16">
        <v>5364</v>
      </c>
      <c r="K12" s="17">
        <f>J12/I12</f>
        <v>0.6529519172245891</v>
      </c>
    </row>
    <row r="13" spans="1:11" ht="13.5" customHeight="1">
      <c r="A13" s="8" t="s">
        <v>29</v>
      </c>
      <c r="B13" s="18" t="s">
        <v>30</v>
      </c>
      <c r="C13" s="14"/>
      <c r="D13" s="14"/>
      <c r="E13" s="14"/>
      <c r="F13" s="10"/>
      <c r="G13" s="18" t="s">
        <v>87</v>
      </c>
      <c r="H13" s="14">
        <v>3519</v>
      </c>
      <c r="I13" s="16">
        <v>14241</v>
      </c>
      <c r="J13" s="16">
        <v>14176</v>
      </c>
      <c r="K13" s="17">
        <f>J13/I13</f>
        <v>0.9954357137841444</v>
      </c>
    </row>
    <row r="14" spans="1:11" ht="13.5" customHeight="1">
      <c r="A14" s="8" t="s">
        <v>31</v>
      </c>
      <c r="B14" s="9" t="s">
        <v>32</v>
      </c>
      <c r="C14" s="14"/>
      <c r="D14" s="14"/>
      <c r="E14" s="14"/>
      <c r="F14" s="10"/>
      <c r="G14" s="9" t="s">
        <v>32</v>
      </c>
      <c r="H14" s="14">
        <v>68594</v>
      </c>
      <c r="I14" s="16">
        <v>71495</v>
      </c>
      <c r="J14" s="16">
        <v>69185</v>
      </c>
      <c r="K14" s="17">
        <f>J14/I14</f>
        <v>0.9676900482551227</v>
      </c>
    </row>
    <row r="15" spans="1:11" ht="13.5" customHeight="1">
      <c r="A15" s="8" t="s">
        <v>33</v>
      </c>
      <c r="B15" s="9" t="s">
        <v>34</v>
      </c>
      <c r="C15" s="14">
        <v>0</v>
      </c>
      <c r="D15" s="14">
        <v>0</v>
      </c>
      <c r="E15" s="18">
        <v>5171</v>
      </c>
      <c r="F15" s="10"/>
      <c r="G15" s="9" t="s">
        <v>35</v>
      </c>
      <c r="H15" s="14">
        <v>4705</v>
      </c>
      <c r="I15" s="16">
        <v>4705</v>
      </c>
      <c r="J15" s="16">
        <v>4705</v>
      </c>
      <c r="K15" s="12">
        <v>1</v>
      </c>
    </row>
    <row r="16" spans="1:11" ht="24.75" customHeight="1">
      <c r="A16" s="8" t="s">
        <v>36</v>
      </c>
      <c r="B16" s="9" t="s">
        <v>37</v>
      </c>
      <c r="C16" s="18">
        <v>50781</v>
      </c>
      <c r="D16" s="18">
        <v>50781</v>
      </c>
      <c r="E16" s="18">
        <v>0</v>
      </c>
      <c r="F16" s="10">
        <f>E16/D16</f>
        <v>0</v>
      </c>
      <c r="G16" s="18" t="s">
        <v>38</v>
      </c>
      <c r="H16" s="14">
        <v>28171</v>
      </c>
      <c r="I16" s="19">
        <v>12853</v>
      </c>
      <c r="J16" s="19">
        <v>0</v>
      </c>
      <c r="K16" s="17">
        <f>J16/I16</f>
        <v>0</v>
      </c>
    </row>
    <row r="17" spans="1:11" ht="25.5" customHeight="1">
      <c r="A17" s="5" t="s">
        <v>39</v>
      </c>
      <c r="B17" s="13" t="s">
        <v>40</v>
      </c>
      <c r="C17" s="14">
        <f>SUM(C12:C16)</f>
        <v>50781</v>
      </c>
      <c r="D17" s="14">
        <f>SUM(D12:D16)</f>
        <v>50781</v>
      </c>
      <c r="E17" s="14">
        <f>SUM(E12:E16)</f>
        <v>5171</v>
      </c>
      <c r="F17" s="15">
        <f>E17/D17</f>
        <v>0.10182942439101239</v>
      </c>
      <c r="G17" s="13" t="s">
        <v>41</v>
      </c>
      <c r="H17" s="19">
        <f>SUM(H12:H16)</f>
        <v>111952</v>
      </c>
      <c r="I17" s="19">
        <f>SUM(I12:I16)</f>
        <v>111509</v>
      </c>
      <c r="J17" s="19">
        <f>SUM(J12:J16)</f>
        <v>93430</v>
      </c>
      <c r="K17" s="17">
        <f>J17/I17</f>
        <v>0.8378695890017847</v>
      </c>
    </row>
    <row r="18" spans="1:11" ht="24" customHeight="1">
      <c r="A18" s="5" t="s">
        <v>42</v>
      </c>
      <c r="B18" s="5" t="s">
        <v>43</v>
      </c>
      <c r="C18" s="14">
        <f>SUM(C11,C17)</f>
        <v>276971</v>
      </c>
      <c r="D18" s="14">
        <f>SUM(D11,D17)</f>
        <v>295818</v>
      </c>
      <c r="E18" s="14">
        <f>SUM(E11,E17)</f>
        <v>247838</v>
      </c>
      <c r="F18" s="15">
        <f>E18/D18</f>
        <v>0.8378056778154135</v>
      </c>
      <c r="G18" s="5" t="s">
        <v>44</v>
      </c>
      <c r="H18" s="16">
        <f>SUM(H11,H17)</f>
        <v>257196</v>
      </c>
      <c r="I18" s="16">
        <f>SUM(I11,I17)</f>
        <v>277284</v>
      </c>
      <c r="J18" s="16">
        <f>SUM(J11,J17)</f>
        <v>245067</v>
      </c>
      <c r="K18" s="17">
        <f>J18/I18</f>
        <v>0.8838122646816982</v>
      </c>
    </row>
    <row r="19" spans="1:11" ht="15" customHeight="1">
      <c r="A19" s="5"/>
      <c r="B19" s="5" t="s">
        <v>45</v>
      </c>
      <c r="C19" s="14"/>
      <c r="D19" s="14"/>
      <c r="E19" s="14"/>
      <c r="F19" s="14"/>
      <c r="G19" s="5"/>
      <c r="H19" s="14"/>
      <c r="I19" s="11"/>
      <c r="J19" s="11"/>
      <c r="K19" s="20"/>
    </row>
    <row r="20" spans="1:11" ht="23.25" customHeight="1">
      <c r="A20" s="5" t="s">
        <v>46</v>
      </c>
      <c r="B20" s="13" t="s">
        <v>47</v>
      </c>
      <c r="C20" s="13"/>
      <c r="D20" s="13"/>
      <c r="E20" s="13"/>
      <c r="F20" s="10">
        <v>0.988</v>
      </c>
      <c r="G20" s="9" t="s">
        <v>48</v>
      </c>
      <c r="H20" s="9">
        <v>7604</v>
      </c>
      <c r="I20" s="11">
        <v>62654</v>
      </c>
      <c r="J20" s="11">
        <v>17373</v>
      </c>
      <c r="K20" s="12">
        <f>J20/I20</f>
        <v>0.2772847703259169</v>
      </c>
    </row>
    <row r="21" spans="1:11" ht="13.5" customHeight="1">
      <c r="A21" s="8" t="s">
        <v>49</v>
      </c>
      <c r="B21" s="9" t="s">
        <v>50</v>
      </c>
      <c r="C21" s="21"/>
      <c r="D21" s="21">
        <v>67627</v>
      </c>
      <c r="E21" s="21">
        <v>444167</v>
      </c>
      <c r="F21" s="10"/>
      <c r="G21" s="8" t="s">
        <v>51</v>
      </c>
      <c r="H21" s="9">
        <v>11171</v>
      </c>
      <c r="I21" s="11">
        <v>23707</v>
      </c>
      <c r="J21" s="11">
        <v>15811</v>
      </c>
      <c r="K21" s="12">
        <f>J21/I21</f>
        <v>0.6669338170160712</v>
      </c>
    </row>
    <row r="22" spans="1:11" ht="24.75" customHeight="1">
      <c r="A22" s="8" t="s">
        <v>52</v>
      </c>
      <c r="B22" s="8" t="s">
        <v>53</v>
      </c>
      <c r="C22" s="9">
        <v>0</v>
      </c>
      <c r="D22" s="9"/>
      <c r="E22" s="9"/>
      <c r="F22" s="10">
        <v>0</v>
      </c>
      <c r="G22" s="9" t="s">
        <v>86</v>
      </c>
      <c r="H22" s="9">
        <v>1000</v>
      </c>
      <c r="I22" s="27">
        <v>1300</v>
      </c>
      <c r="J22" s="27">
        <v>300</v>
      </c>
      <c r="K22" s="12">
        <f>J22/I22</f>
        <v>0.23076923076923078</v>
      </c>
    </row>
    <row r="23" spans="1:11" ht="13.5" customHeight="1">
      <c r="A23" s="8" t="s">
        <v>54</v>
      </c>
      <c r="B23" s="9" t="s">
        <v>55</v>
      </c>
      <c r="C23" s="9">
        <v>0</v>
      </c>
      <c r="D23" s="9">
        <v>1500</v>
      </c>
      <c r="E23" s="9">
        <v>1500</v>
      </c>
      <c r="F23" s="10"/>
      <c r="G23" s="9" t="s">
        <v>56</v>
      </c>
      <c r="H23" s="9"/>
      <c r="I23" s="11"/>
      <c r="J23" s="11"/>
      <c r="K23" s="12"/>
    </row>
    <row r="24" spans="1:11" s="22" customFormat="1" ht="13.5" customHeight="1">
      <c r="A24" s="5" t="s">
        <v>57</v>
      </c>
      <c r="B24" s="13" t="s">
        <v>58</v>
      </c>
      <c r="C24" s="13">
        <f>SUM(C20:C23)</f>
        <v>0</v>
      </c>
      <c r="D24" s="13">
        <f>SUM(D20:D23)</f>
        <v>69127</v>
      </c>
      <c r="E24" s="13">
        <f>SUM(E20:E23)</f>
        <v>445667</v>
      </c>
      <c r="F24" s="15">
        <f>E24/D24</f>
        <v>6.447075672313279</v>
      </c>
      <c r="G24" s="13" t="s">
        <v>59</v>
      </c>
      <c r="H24" s="16">
        <f>SUM(H20:H23)</f>
        <v>19775</v>
      </c>
      <c r="I24" s="16">
        <f>SUM(I20:I23)</f>
        <v>87661</v>
      </c>
      <c r="J24" s="16">
        <f>SUM(J20:J23)</f>
        <v>33484</v>
      </c>
      <c r="K24" s="17">
        <f>J24/I24</f>
        <v>0.3819714582311404</v>
      </c>
    </row>
    <row r="25" spans="1:11" ht="13.5" customHeight="1">
      <c r="A25" s="8" t="s">
        <v>60</v>
      </c>
      <c r="B25" s="8" t="s">
        <v>61</v>
      </c>
      <c r="C25" s="9"/>
      <c r="D25" s="9"/>
      <c r="E25" s="9"/>
      <c r="F25" s="10"/>
      <c r="G25" s="9" t="s">
        <v>62</v>
      </c>
      <c r="H25" s="9"/>
      <c r="I25" s="11"/>
      <c r="J25" s="11"/>
      <c r="K25" s="12"/>
    </row>
    <row r="26" spans="1:11" ht="13.5" customHeight="1">
      <c r="A26" s="8" t="s">
        <v>63</v>
      </c>
      <c r="B26" s="9" t="s">
        <v>64</v>
      </c>
      <c r="C26" s="9"/>
      <c r="D26" s="9"/>
      <c r="E26" s="9"/>
      <c r="F26" s="10"/>
      <c r="G26" s="9" t="s">
        <v>65</v>
      </c>
      <c r="H26" s="9"/>
      <c r="I26" s="11"/>
      <c r="J26" s="11"/>
      <c r="K26" s="12"/>
    </row>
    <row r="27" spans="1:11" ht="13.5" customHeight="1">
      <c r="A27" s="8" t="s">
        <v>66</v>
      </c>
      <c r="B27" s="9" t="s">
        <v>67</v>
      </c>
      <c r="C27" s="9"/>
      <c r="D27" s="9"/>
      <c r="E27" s="9"/>
      <c r="F27" s="10"/>
      <c r="G27" s="9" t="s">
        <v>68</v>
      </c>
      <c r="H27" s="9"/>
      <c r="I27" s="11"/>
      <c r="J27" s="11"/>
      <c r="K27" s="12"/>
    </row>
    <row r="28" spans="1:11" ht="13.5" customHeight="1">
      <c r="A28" s="8" t="s">
        <v>69</v>
      </c>
      <c r="B28" s="9" t="s">
        <v>70</v>
      </c>
      <c r="C28" s="9"/>
      <c r="D28" s="9"/>
      <c r="E28" s="9"/>
      <c r="F28" s="10"/>
      <c r="G28" s="9" t="s">
        <v>71</v>
      </c>
      <c r="H28" s="9"/>
      <c r="I28" s="11"/>
      <c r="J28" s="11"/>
      <c r="K28" s="12"/>
    </row>
    <row r="29" spans="1:11" ht="24.75" customHeight="1">
      <c r="A29" s="5" t="s">
        <v>72</v>
      </c>
      <c r="B29" s="13" t="s">
        <v>73</v>
      </c>
      <c r="C29" s="14">
        <f>SUM(C25:C28)</f>
        <v>0</v>
      </c>
      <c r="D29" s="14">
        <f>SUM(D25:D28)</f>
        <v>0</v>
      </c>
      <c r="E29" s="14">
        <f>SUM(E28)</f>
        <v>0</v>
      </c>
      <c r="F29" s="15"/>
      <c r="G29" s="13" t="s">
        <v>74</v>
      </c>
      <c r="H29" s="18"/>
      <c r="I29" s="11"/>
      <c r="J29" s="11"/>
      <c r="K29" s="12"/>
    </row>
    <row r="30" spans="1:11" ht="19.5" customHeight="1">
      <c r="A30" s="28" t="s">
        <v>75</v>
      </c>
      <c r="B30" s="5" t="s">
        <v>76</v>
      </c>
      <c r="C30" s="5">
        <f>SUM(C24,C29)</f>
        <v>0</v>
      </c>
      <c r="D30" s="5">
        <f>SUM(D24,D29)</f>
        <v>69127</v>
      </c>
      <c r="E30" s="5">
        <f>SUM(E24,E29)</f>
        <v>445667</v>
      </c>
      <c r="F30" s="15">
        <f>E30/D30</f>
        <v>6.447075672313279</v>
      </c>
      <c r="G30" s="5" t="s">
        <v>77</v>
      </c>
      <c r="H30" s="16">
        <f>SUM(H24:H29)</f>
        <v>19775</v>
      </c>
      <c r="I30" s="16">
        <f>SUM(I24:I29)</f>
        <v>87661</v>
      </c>
      <c r="J30" s="16">
        <f>SUM(J24:J29)</f>
        <v>33484</v>
      </c>
      <c r="K30" s="17">
        <f>J30/I30</f>
        <v>0.3819714582311404</v>
      </c>
    </row>
    <row r="31" spans="1:11" ht="13.5" customHeight="1">
      <c r="A31" s="23" t="s">
        <v>78</v>
      </c>
      <c r="B31" s="5" t="s">
        <v>79</v>
      </c>
      <c r="C31" s="5">
        <v>0</v>
      </c>
      <c r="D31" s="5">
        <v>0</v>
      </c>
      <c r="E31" s="5"/>
      <c r="F31" s="15"/>
      <c r="G31" s="5"/>
      <c r="H31" s="5"/>
      <c r="I31" s="16"/>
      <c r="J31" s="16"/>
      <c r="K31" s="17"/>
    </row>
    <row r="32" spans="1:11" ht="13.5" customHeight="1">
      <c r="A32" s="23" t="s">
        <v>80</v>
      </c>
      <c r="B32" s="23" t="s">
        <v>81</v>
      </c>
      <c r="C32" s="23">
        <f>SUM(C18,C30)</f>
        <v>276971</v>
      </c>
      <c r="D32" s="23">
        <f>SUM(D18,D30)</f>
        <v>364945</v>
      </c>
      <c r="E32" s="23">
        <f>SUM(E18,E30)</f>
        <v>693505</v>
      </c>
      <c r="F32" s="24">
        <f>E32/D32</f>
        <v>1.9003000452122922</v>
      </c>
      <c r="G32" s="23" t="s">
        <v>81</v>
      </c>
      <c r="H32" s="25">
        <f>SUM(H18,,H30)</f>
        <v>276971</v>
      </c>
      <c r="I32" s="25">
        <f>SUM(I18,,I30)</f>
        <v>364945</v>
      </c>
      <c r="J32" s="25">
        <f>SUM(J18,,J30)</f>
        <v>278551</v>
      </c>
      <c r="K32" s="26">
        <f>J32/I32</f>
        <v>0.7632684377097919</v>
      </c>
    </row>
    <row r="35" ht="12.75" customHeight="1">
      <c r="F35" t="s">
        <v>82</v>
      </c>
    </row>
  </sheetData>
  <sheetProtection selectLockedCells="1" selectUnlockedCells="1"/>
  <mergeCells count="4">
    <mergeCell ref="H1:K1"/>
    <mergeCell ref="A2:A3"/>
    <mergeCell ref="B2:C2"/>
    <mergeCell ref="G2:H2"/>
  </mergeCells>
  <printOptions/>
  <pageMargins left="0.2361111111111111" right="0.11805555555555555" top="0.7875" bottom="0.16666666666666666" header="0.27569444444444446" footer="0.5118055555555555"/>
  <pageSetup horizontalDpi="600" verticalDpi="600" orientation="landscape" paperSize="9" r:id="rId1"/>
  <headerFooter alignWithMargins="0">
    <oddHeader>&amp;CTISZAROFF KÖZSÉGI ÖNKORMÁNYZAT 2019. ÉVI TELJESÍTÉSÉNEK 
KÖLTSÉGVETÉSI MÉRLEGE&amp;R1.1 melléklet a  9/2020. (VII.15.) 
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Jegyző asszony</dc:creator>
  <cp:keywords/>
  <dc:description/>
  <cp:lastModifiedBy>rezsone</cp:lastModifiedBy>
  <cp:lastPrinted>2020-06-03T08:10:52Z</cp:lastPrinted>
  <dcterms:created xsi:type="dcterms:W3CDTF">2017-04-20T15:13:54Z</dcterms:created>
  <dcterms:modified xsi:type="dcterms:W3CDTF">2020-07-21T09:45:46Z</dcterms:modified>
  <cp:category/>
  <cp:version/>
  <cp:contentType/>
  <cp:contentStatus/>
</cp:coreProperties>
</file>