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heckCompatibility="1" defaultThemeVersion="124226"/>
  <bookViews>
    <workbookView xWindow="240" yWindow="135" windowWidth="19320" windowHeight="7935" firstSheet="22" activeTab="24"/>
  </bookViews>
  <sheets>
    <sheet name="Előterjesztés m." sheetId="1" r:id="rId1"/>
    <sheet name="1.1. mell. összevont" sheetId="2" r:id="rId2"/>
    <sheet name="1.2. m. össz. kötelező" sheetId="5" r:id="rId3"/>
    <sheet name="1.3. összev. önként" sheetId="6" r:id="rId4"/>
    <sheet name="1.4. összevont allami" sheetId="7" r:id="rId5"/>
    <sheet name="2.1. összevont mérl műk." sheetId="3" r:id="rId6"/>
    <sheet name="2.2. összevont fekl. mér." sheetId="4" r:id="rId7"/>
    <sheet name="4.1. adósság. k. " sheetId="8" r:id="rId8"/>
    <sheet name="6. beruházások" sheetId="9" r:id="rId9"/>
    <sheet name="7. felujitasok" sheetId="10" r:id="rId10"/>
    <sheet name="8. eu támogatással" sheetId="11" r:id="rId11"/>
    <sheet name="9.1. kb. összes" sheetId="12" r:id="rId12"/>
    <sheet name="9.1.kb. kötelező" sheetId="13" r:id="rId13"/>
    <sheet name="9.1. kb. önként" sheetId="14" r:id="rId14"/>
    <sheet name="9.2. óvi össz." sheetId="18" r:id="rId15"/>
    <sheet name="9.2. ovi köt." sheetId="19" r:id="rId16"/>
    <sheet name="9.2. ovi önk." sheetId="20" r:id="rId17"/>
    <sheet name="10. m. többéves kihatás" sheetId="22" r:id="rId18"/>
    <sheet name="11. m. allami tamog." sheetId="24" r:id="rId19"/>
    <sheet name="12. m. céljelleggel adott jut." sheetId="25" r:id="rId20"/>
    <sheet name="13. m. közvetett tam." sheetId="23" r:id="rId21"/>
    <sheet name="14. melléklet" sheetId="27" r:id="rId22"/>
    <sheet name="15. melléklet előir. felh" sheetId="26" r:id="rId23"/>
    <sheet name="16. m. adatszolg  tartozásról" sheetId="21" r:id="rId24"/>
    <sheet name="9.3. KÖH összes" sheetId="28" r:id="rId25"/>
    <sheet name="9.3. KÖH köt." sheetId="29" r:id="rId26"/>
    <sheet name="9.3. KÖH önk." sheetId="30" r:id="rId27"/>
    <sheet name="5. m. adósságot keletkeztető f." sheetId="31" r:id="rId28"/>
    <sheet name="3. m. hitelek kimut." sheetId="32" r:id="rId29"/>
    <sheet name="4.2. melléklet" sheetId="33" r:id="rId30"/>
  </sheets>
  <definedNames>
    <definedName name="_xlnm.Print_Titles" localSheetId="13">'9.1. kb. önként'!$1:$5</definedName>
    <definedName name="_xlnm.Print_Titles" localSheetId="11">'9.1. kb. összes'!$1:$5</definedName>
    <definedName name="_xlnm.Print_Titles" localSheetId="12">'9.1.kb. kötelező'!$1:$5</definedName>
    <definedName name="_xlnm.Print_Titles" localSheetId="15">'9.2. ovi köt.'!$1:$6</definedName>
    <definedName name="_xlnm.Print_Titles" localSheetId="16">'9.2. ovi önk.'!$1:$6</definedName>
    <definedName name="_xlnm.Print_Titles" localSheetId="14">'9.2. óvi össz.'!$1:$6</definedName>
    <definedName name="_xlnm.Print_Titles" localSheetId="25">'9.3. KÖH köt.'!$1:$6</definedName>
    <definedName name="_xlnm.Print_Titles" localSheetId="26">'9.3. KÖH önk.'!$1:$6</definedName>
    <definedName name="_xlnm.Print_Titles" localSheetId="24">'9.3. KÖH összes'!$1:$6</definedName>
    <definedName name="_xlnm.Print_Area" localSheetId="1">'1.1. mell. összevont'!$A$1:$C$125</definedName>
    <definedName name="_xlnm.Print_Area" localSheetId="2">'1.2. m. össz. kötelező'!$A$1:$C$126</definedName>
    <definedName name="_xlnm.Print_Area" localSheetId="3">'1.3. összev. önként'!$A$1:$C$126</definedName>
    <definedName name="_xlnm.Print_Area" localSheetId="4">'1.4. összevont allami'!$A$1:$C$126</definedName>
    <definedName name="_xlnm.Print_Area" localSheetId="21">'14. melléklet'!$A$1:$E$144</definedName>
    <definedName name="_xlnm.Print_Area" localSheetId="0">'Előterjesztés m.'!$A$1:$H$54</definedName>
  </definedNames>
  <calcPr calcId="125725"/>
</workbook>
</file>

<file path=xl/calcChain.xml><?xml version="1.0" encoding="utf-8"?>
<calcChain xmlns="http://schemas.openxmlformats.org/spreadsheetml/2006/main">
  <c r="C27" i="27"/>
  <c r="E29" i="33"/>
  <c r="D29"/>
  <c r="C29"/>
  <c r="F14"/>
  <c r="F29" s="1"/>
  <c r="F12"/>
  <c r="E11"/>
  <c r="E30" s="1"/>
  <c r="D11"/>
  <c r="D30" s="1"/>
  <c r="C11"/>
  <c r="C30" s="1"/>
  <c r="F7"/>
  <c r="F6"/>
  <c r="F5"/>
  <c r="F4"/>
  <c r="E13" i="32"/>
  <c r="D13"/>
  <c r="C13"/>
  <c r="F12"/>
  <c r="F11"/>
  <c r="F10"/>
  <c r="F9"/>
  <c r="F8"/>
  <c r="F13" s="1"/>
  <c r="C9" i="31"/>
  <c r="C44" i="5"/>
  <c r="C50" i="30"/>
  <c r="C44"/>
  <c r="C55" s="1"/>
  <c r="C36"/>
  <c r="C29"/>
  <c r="C25"/>
  <c r="C19"/>
  <c r="C8"/>
  <c r="C35" s="1"/>
  <c r="C40" s="1"/>
  <c r="C50" i="29"/>
  <c r="C44"/>
  <c r="C36"/>
  <c r="C29"/>
  <c r="C25"/>
  <c r="C19"/>
  <c r="C8"/>
  <c r="C35" s="1"/>
  <c r="C50" i="28"/>
  <c r="C44"/>
  <c r="C36"/>
  <c r="C29"/>
  <c r="C25"/>
  <c r="C19"/>
  <c r="C35"/>
  <c r="F11" i="33" l="1"/>
  <c r="F30" s="1"/>
  <c r="C55" i="29"/>
  <c r="C40"/>
  <c r="C40" i="28"/>
  <c r="C55"/>
  <c r="E138" i="27"/>
  <c r="D138"/>
  <c r="C138"/>
  <c r="E133"/>
  <c r="D133"/>
  <c r="C133"/>
  <c r="E128"/>
  <c r="D128"/>
  <c r="C128"/>
  <c r="E124"/>
  <c r="E143" s="1"/>
  <c r="D124"/>
  <c r="D143" s="1"/>
  <c r="C124"/>
  <c r="E120"/>
  <c r="D120"/>
  <c r="C120"/>
  <c r="E106"/>
  <c r="D106"/>
  <c r="C106"/>
  <c r="E90"/>
  <c r="D90"/>
  <c r="C90"/>
  <c r="E77"/>
  <c r="D77"/>
  <c r="C77"/>
  <c r="E73"/>
  <c r="D73"/>
  <c r="C73"/>
  <c r="E70"/>
  <c r="D70"/>
  <c r="C70"/>
  <c r="E65"/>
  <c r="D65"/>
  <c r="C65"/>
  <c r="E61"/>
  <c r="D61"/>
  <c r="C61"/>
  <c r="C83" s="1"/>
  <c r="E55"/>
  <c r="D55"/>
  <c r="C55"/>
  <c r="E50"/>
  <c r="D50"/>
  <c r="C50"/>
  <c r="E44"/>
  <c r="D44"/>
  <c r="C44"/>
  <c r="E33"/>
  <c r="D33"/>
  <c r="C33"/>
  <c r="E26"/>
  <c r="C26"/>
  <c r="D26"/>
  <c r="E19"/>
  <c r="D19"/>
  <c r="C19"/>
  <c r="E12"/>
  <c r="D12"/>
  <c r="C12"/>
  <c r="E5"/>
  <c r="D5"/>
  <c r="C5"/>
  <c r="N25" i="26"/>
  <c r="M25"/>
  <c r="L25"/>
  <c r="K25"/>
  <c r="J25"/>
  <c r="I25"/>
  <c r="H25"/>
  <c r="G25"/>
  <c r="F25"/>
  <c r="E25"/>
  <c r="D25"/>
  <c r="C25"/>
  <c r="O24"/>
  <c r="O23"/>
  <c r="O22"/>
  <c r="O21"/>
  <c r="O20"/>
  <c r="O19"/>
  <c r="O18"/>
  <c r="O17"/>
  <c r="O16"/>
  <c r="N14"/>
  <c r="M14"/>
  <c r="L14"/>
  <c r="K14"/>
  <c r="J14"/>
  <c r="I14"/>
  <c r="H14"/>
  <c r="G14"/>
  <c r="F14"/>
  <c r="E14"/>
  <c r="D14"/>
  <c r="C14"/>
  <c r="O13"/>
  <c r="O12"/>
  <c r="O11"/>
  <c r="O10"/>
  <c r="O9"/>
  <c r="O8"/>
  <c r="O7"/>
  <c r="O6"/>
  <c r="O5"/>
  <c r="D38" i="25"/>
  <c r="B27" i="24"/>
  <c r="D30" i="23"/>
  <c r="C30"/>
  <c r="I17" i="22"/>
  <c r="H16"/>
  <c r="G16"/>
  <c r="F16"/>
  <c r="E16"/>
  <c r="D16"/>
  <c r="I15"/>
  <c r="H14"/>
  <c r="G14"/>
  <c r="F14"/>
  <c r="E14"/>
  <c r="I14" s="1"/>
  <c r="D14"/>
  <c r="I13"/>
  <c r="H12"/>
  <c r="G12"/>
  <c r="F12"/>
  <c r="E12"/>
  <c r="D12"/>
  <c r="I11"/>
  <c r="I10"/>
  <c r="H9"/>
  <c r="G9"/>
  <c r="G18" s="1"/>
  <c r="F9"/>
  <c r="E9"/>
  <c r="D9"/>
  <c r="I8"/>
  <c r="I7"/>
  <c r="H6"/>
  <c r="F18"/>
  <c r="E18"/>
  <c r="D18"/>
  <c r="F16" i="21"/>
  <c r="E16"/>
  <c r="D16"/>
  <c r="C16"/>
  <c r="G16" s="1"/>
  <c r="G15"/>
  <c r="G14"/>
  <c r="G13"/>
  <c r="G12"/>
  <c r="G11"/>
  <c r="G10"/>
  <c r="C50" i="20"/>
  <c r="C44"/>
  <c r="C55" s="1"/>
  <c r="C36"/>
  <c r="C29"/>
  <c r="C25"/>
  <c r="C19"/>
  <c r="C8"/>
  <c r="C35" s="1"/>
  <c r="C40" s="1"/>
  <c r="C50" i="19"/>
  <c r="C44"/>
  <c r="C36"/>
  <c r="C29"/>
  <c r="C25"/>
  <c r="C19"/>
  <c r="C8"/>
  <c r="C35" s="1"/>
  <c r="C40" s="1"/>
  <c r="C50" i="18"/>
  <c r="C44"/>
  <c r="C36"/>
  <c r="C29"/>
  <c r="C25"/>
  <c r="C19"/>
  <c r="C8"/>
  <c r="C35" s="1"/>
  <c r="C40" s="1"/>
  <c r="C128" i="14"/>
  <c r="C123"/>
  <c r="C118"/>
  <c r="C114"/>
  <c r="C110"/>
  <c r="C96"/>
  <c r="C80"/>
  <c r="C69"/>
  <c r="C67"/>
  <c r="C63"/>
  <c r="C57"/>
  <c r="C52"/>
  <c r="C46"/>
  <c r="C35"/>
  <c r="C29"/>
  <c r="C28" s="1"/>
  <c r="C21"/>
  <c r="C14"/>
  <c r="C7"/>
  <c r="C127" i="13"/>
  <c r="C122"/>
  <c r="C117"/>
  <c r="C113"/>
  <c r="C109"/>
  <c r="C95"/>
  <c r="C79"/>
  <c r="C63"/>
  <c r="C57"/>
  <c r="C52"/>
  <c r="C46"/>
  <c r="C35"/>
  <c r="C28"/>
  <c r="C21"/>
  <c r="C14"/>
  <c r="C7"/>
  <c r="C127" i="12"/>
  <c r="C122"/>
  <c r="C117"/>
  <c r="C113"/>
  <c r="C109"/>
  <c r="C95"/>
  <c r="C79"/>
  <c r="C68"/>
  <c r="C63"/>
  <c r="C57"/>
  <c r="C52"/>
  <c r="C46"/>
  <c r="C35"/>
  <c r="C28"/>
  <c r="C21"/>
  <c r="C14"/>
  <c r="C7"/>
  <c r="D31" i="11"/>
  <c r="D22"/>
  <c r="C22"/>
  <c r="B22"/>
  <c r="E21"/>
  <c r="E20"/>
  <c r="E19"/>
  <c r="E18"/>
  <c r="E17"/>
  <c r="E16"/>
  <c r="E15"/>
  <c r="D12"/>
  <c r="C12"/>
  <c r="B12"/>
  <c r="E11"/>
  <c r="E10"/>
  <c r="E9"/>
  <c r="E8"/>
  <c r="E7"/>
  <c r="E6"/>
  <c r="E5"/>
  <c r="E22" i="10"/>
  <c r="D22"/>
  <c r="B22"/>
  <c r="F21"/>
  <c r="F20"/>
  <c r="F19"/>
  <c r="F18"/>
  <c r="F17"/>
  <c r="F16"/>
  <c r="F15"/>
  <c r="F14"/>
  <c r="F13"/>
  <c r="F12"/>
  <c r="F11"/>
  <c r="F10"/>
  <c r="F9"/>
  <c r="F8"/>
  <c r="F7"/>
  <c r="F6"/>
  <c r="F5"/>
  <c r="E21" i="9"/>
  <c r="D21"/>
  <c r="B21"/>
  <c r="F20"/>
  <c r="F19"/>
  <c r="F18"/>
  <c r="F17"/>
  <c r="F16"/>
  <c r="F15"/>
  <c r="F14"/>
  <c r="F13"/>
  <c r="F12"/>
  <c r="F11"/>
  <c r="F10"/>
  <c r="F9"/>
  <c r="F8"/>
  <c r="F7"/>
  <c r="F6"/>
  <c r="F5"/>
  <c r="C11" i="8"/>
  <c r="C113" i="7"/>
  <c r="C109"/>
  <c r="C95"/>
  <c r="C79"/>
  <c r="C66"/>
  <c r="C61"/>
  <c r="C55"/>
  <c r="C50"/>
  <c r="C44"/>
  <c r="C33"/>
  <c r="C27"/>
  <c r="C26" s="1"/>
  <c r="C19"/>
  <c r="C12"/>
  <c r="C5"/>
  <c r="C113" i="6"/>
  <c r="C109"/>
  <c r="C95"/>
  <c r="C79"/>
  <c r="C66"/>
  <c r="C61"/>
  <c r="C55"/>
  <c r="C50"/>
  <c r="C44"/>
  <c r="C33"/>
  <c r="C27"/>
  <c r="C26" s="1"/>
  <c r="C19"/>
  <c r="C12"/>
  <c r="C5"/>
  <c r="C113" i="5"/>
  <c r="C109"/>
  <c r="C95"/>
  <c r="C79"/>
  <c r="C66"/>
  <c r="C61"/>
  <c r="C55"/>
  <c r="C50"/>
  <c r="C33"/>
  <c r="C26"/>
  <c r="C19"/>
  <c r="C12"/>
  <c r="C5"/>
  <c r="I12" i="22" l="1"/>
  <c r="I16"/>
  <c r="H18"/>
  <c r="I9"/>
  <c r="C143" i="27"/>
  <c r="C123"/>
  <c r="E123"/>
  <c r="E144" s="1"/>
  <c r="D123"/>
  <c r="D83"/>
  <c r="E83"/>
  <c r="E60"/>
  <c r="D60"/>
  <c r="N26" i="26"/>
  <c r="M26"/>
  <c r="L26"/>
  <c r="K26"/>
  <c r="J26"/>
  <c r="I26"/>
  <c r="H26"/>
  <c r="G26"/>
  <c r="F26"/>
  <c r="E26"/>
  <c r="D26"/>
  <c r="O25"/>
  <c r="C26"/>
  <c r="F22" i="10"/>
  <c r="C55" i="19"/>
  <c r="C55" i="18"/>
  <c r="C75" i="14"/>
  <c r="C133"/>
  <c r="C62"/>
  <c r="C113"/>
  <c r="C74" i="13"/>
  <c r="C112"/>
  <c r="C132"/>
  <c r="C62"/>
  <c r="C62" i="12"/>
  <c r="C112"/>
  <c r="C74"/>
  <c r="C132"/>
  <c r="E12" i="11"/>
  <c r="E22"/>
  <c r="F21" i="9"/>
  <c r="C60" i="27"/>
  <c r="C84" s="1"/>
  <c r="C144"/>
  <c r="D144"/>
  <c r="O14" i="26"/>
  <c r="I6" i="22"/>
  <c r="I18" s="1"/>
  <c r="C60" i="7"/>
  <c r="C112"/>
  <c r="C72"/>
  <c r="C120"/>
  <c r="C121" s="1"/>
  <c r="C60" i="6"/>
  <c r="C72"/>
  <c r="C112"/>
  <c r="C120"/>
  <c r="C120" i="5"/>
  <c r="C72"/>
  <c r="C60"/>
  <c r="C112"/>
  <c r="E30" i="4"/>
  <c r="C30"/>
  <c r="E17"/>
  <c r="E31" s="1"/>
  <c r="C17"/>
  <c r="E27" i="3"/>
  <c r="C24"/>
  <c r="C27" s="1"/>
  <c r="E18"/>
  <c r="E28" s="1"/>
  <c r="C18"/>
  <c r="E84" i="27" l="1"/>
  <c r="D84"/>
  <c r="O26" i="26"/>
  <c r="C125" i="6"/>
  <c r="C73"/>
  <c r="C30" i="3"/>
  <c r="C76" i="14"/>
  <c r="C134"/>
  <c r="C133" i="13"/>
  <c r="C75"/>
  <c r="C133" i="12"/>
  <c r="C75"/>
  <c r="C125" i="7"/>
  <c r="C126"/>
  <c r="C73"/>
  <c r="C126" i="6"/>
  <c r="C121"/>
  <c r="C125" i="5"/>
  <c r="C121"/>
  <c r="C126"/>
  <c r="C73"/>
  <c r="C29" i="3"/>
  <c r="E30"/>
  <c r="E33" i="4"/>
  <c r="C32"/>
  <c r="E32"/>
  <c r="C31"/>
  <c r="C33"/>
  <c r="E29" i="3"/>
  <c r="C28"/>
  <c r="F18" i="1"/>
  <c r="E18"/>
  <c r="D18"/>
  <c r="C18"/>
  <c r="C112" i="2" l="1"/>
  <c r="C108"/>
  <c r="C94"/>
  <c r="C78"/>
  <c r="C66"/>
  <c r="C61"/>
  <c r="C55"/>
  <c r="C50"/>
  <c r="C44"/>
  <c r="C33"/>
  <c r="C26"/>
  <c r="C19"/>
  <c r="C12"/>
  <c r="C5"/>
  <c r="C71" l="1"/>
  <c r="C60"/>
  <c r="C119"/>
  <c r="C111"/>
  <c r="C125" l="1"/>
  <c r="C120"/>
  <c r="C124"/>
  <c r="C72"/>
</calcChain>
</file>

<file path=xl/sharedStrings.xml><?xml version="1.0" encoding="utf-8"?>
<sst xmlns="http://schemas.openxmlformats.org/spreadsheetml/2006/main" count="3366" uniqueCount="646">
  <si>
    <t>B E V É T E L E K</t>
  </si>
  <si>
    <t>1. sz. táblázat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</si>
  <si>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</si>
  <si>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</si>
  <si>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</si>
  <si>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</si>
  <si>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</si>
  <si>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</si>
  <si>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</si>
  <si>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</si>
  <si>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</si>
  <si>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</si>
  <si>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</si>
  <si>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</si>
  <si>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</si>
  <si>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</si>
  <si>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</si>
  <si>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</si>
  <si>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</si>
  <si>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</si>
  <si>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</si>
  <si>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</si>
  <si>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</si>
  <si>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</si>
  <si>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</si>
  <si>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</si>
  <si>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</si>
  <si>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</si>
  <si>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</si>
  <si>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</si>
  <si>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</si>
  <si>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</si>
  <si>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</si>
  <si>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</si>
  <si>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</si>
  <si>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</si>
  <si>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</si>
  <si>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</si>
  <si>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</si>
  <si>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</si>
  <si>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</si>
  <si>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</si>
  <si>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</si>
  <si>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</si>
  <si>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</si>
  <si>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</si>
  <si>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</si>
  <si>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</si>
  <si>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</si>
  <si>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</si>
  <si>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</si>
  <si>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</si>
  <si>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</si>
  <si>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</si>
  <si>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</si>
  <si>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</si>
  <si>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</si>
  <si>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</si>
  <si>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</si>
  <si>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</si>
  <si>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</si>
  <si>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</si>
  <si>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</si>
  <si>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</si>
  <si>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</si>
  <si>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</si>
  <si>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</si>
  <si>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</si>
  <si>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</si>
  <si>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</si>
  <si>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</si>
  <si>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</si>
  <si>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</si>
  <si>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</si>
  <si>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</si>
  <si>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</si>
  <si>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</si>
  <si>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</si>
  <si>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</si>
  <si>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</si>
  <si>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</si>
  <si>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</si>
  <si>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</si>
  <si>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</si>
  <si>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</si>
  <si>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</si>
  <si>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</si>
  <si>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</si>
  <si>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</si>
  <si>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</si>
  <si>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</si>
  <si>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</si>
  <si>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</si>
  <si>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</si>
  <si>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</si>
  <si>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</si>
  <si>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</si>
  <si>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</si>
  <si>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</si>
  <si>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</si>
  <si>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</si>
  <si>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</si>
  <si>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</si>
  <si>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</si>
  <si>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</si>
  <si>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</si>
  <si>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</si>
  <si>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</si>
  <si>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</si>
  <si>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</si>
  <si>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</si>
  <si>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</si>
  <si>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</si>
  <si>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</si>
  <si>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</si>
  <si>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</si>
  <si>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</si>
  <si>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</si>
  <si>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</si>
  <si>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</si>
  <si>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</si>
  <si>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</si>
  <si>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</si>
  <si>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</si>
  <si>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</si>
  <si>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</si>
  <si>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</si>
  <si>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</si>
  <si>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</si>
  <si>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</si>
  <si>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</si>
  <si>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</si>
  <si>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</si>
  <si>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 xml:space="preserve">    14.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</si>
  <si>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</si>
  <si>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</si>
  <si>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</si>
  <si>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</si>
  <si>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</si>
  <si>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</si>
  <si>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</si>
  <si>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</si>
  <si>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</si>
  <si>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</si>
  <si>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</si>
  <si>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</si>
  <si>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</si>
  <si>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</si>
  <si>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</si>
  <si>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</si>
  <si>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</si>
  <si>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</si>
  <si>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</si>
  <si>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</si>
  <si>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</si>
  <si>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</si>
  <si>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</si>
  <si>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</si>
  <si>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</si>
  <si>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</si>
  <si>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</si>
  <si>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</si>
  <si>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</si>
  <si>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</si>
  <si>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</si>
  <si>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</si>
  <si>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</si>
  <si>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</si>
  <si>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</si>
  <si>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</si>
  <si>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</si>
  <si>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</si>
  <si>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</si>
  <si>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</si>
  <si>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</si>
  <si>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</si>
  <si>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</si>
  <si>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</si>
  <si>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</si>
  <si>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</si>
  <si>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</si>
  <si>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</si>
  <si>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</si>
  <si>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</si>
  <si>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</si>
  <si>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</si>
  <si>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</si>
  <si>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</si>
  <si>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</si>
  <si>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</si>
  <si>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</si>
  <si>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</si>
  <si>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</si>
  <si>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</si>
  <si>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</si>
  <si>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</si>
  <si>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</si>
  <si>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7.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</si>
  <si>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</si>
  <si>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</si>
  <si>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</si>
  <si>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</si>
  <si>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</si>
  <si>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</si>
  <si>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</si>
  <si>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 xml:space="preserve">Belföldi értékpapírok bevételei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</si>
  <si>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</si>
  <si>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</si>
  <si>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</si>
  <si>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2014.évi előir. Óvoda</t>
  </si>
  <si>
    <t>2014. évi előir. Önk.</t>
  </si>
  <si>
    <t>2014. évi előir. Összes</t>
  </si>
  <si>
    <t>2013.évi eredeti Össz.</t>
  </si>
  <si>
    <t>Változás %-a</t>
  </si>
  <si>
    <t>Megoszl.%-a</t>
  </si>
  <si>
    <t xml:space="preserve">Külföldi finanszírozás bevételei </t>
  </si>
  <si>
    <t xml:space="preserve">B11 Önkormányzat működési támogatásai </t>
  </si>
  <si>
    <t xml:space="preserve">B 12-B16 Egyéb működési célú támogatások </t>
  </si>
  <si>
    <t xml:space="preserve">B2Felhalmozási célú támogatások államháztartáson belülről </t>
  </si>
  <si>
    <t xml:space="preserve">B3 Közhatalmi bevételek </t>
  </si>
  <si>
    <t xml:space="preserve">B1 Működési célú támogatások államháztartáson belülről </t>
  </si>
  <si>
    <t xml:space="preserve">B34 B 351 Helyi adók  </t>
  </si>
  <si>
    <t>B354 Gépjárműadó</t>
  </si>
  <si>
    <t>B355 Egyéb áruhasználati és szolgáltatási adók</t>
  </si>
  <si>
    <t>B 36 Egyéb közhatalmi bevételek</t>
  </si>
  <si>
    <t xml:space="preserve">B4 Működési bevételek </t>
  </si>
  <si>
    <t xml:space="preserve">B 5 Felhalmozási bevételek </t>
  </si>
  <si>
    <t xml:space="preserve">B 6 Működési célú átvett pénzeszközök </t>
  </si>
  <si>
    <t xml:space="preserve">B 7 Felhalmozási célú átvett pénzeszközök </t>
  </si>
  <si>
    <t>B 1-B7 KÖLTSÉGVETÉSI BEVÉTELEK ÖSSZESEN: (1+…+8)</t>
  </si>
  <si>
    <t xml:space="preserve">B811Hitel-, kölcsönfelvétel államháztartáson kívülről </t>
  </si>
  <si>
    <t xml:space="preserve">B812Belföldi értékpapírok bevételei </t>
  </si>
  <si>
    <t xml:space="preserve">B82 Külföldi finanszírozás bevételei </t>
  </si>
  <si>
    <t>B83 Adóssághoz nem kapcsolódó származékos ügyletek bevételei</t>
  </si>
  <si>
    <t>B8 FINANSZÍROZÁSI BEVÉTELEK ÖSSZESEN: (10. + … +15.)</t>
  </si>
  <si>
    <t xml:space="preserve">B813 Maradvány igénybevétele </t>
  </si>
  <si>
    <t>B81 Belföldi finanszírozás bevételei (Intézményvinanszírozás)</t>
  </si>
  <si>
    <t>K1 Személyi  juttatások</t>
  </si>
  <si>
    <t>K2 Munkaadókat terhelő járulékok és szociális hozzájárulási adó</t>
  </si>
  <si>
    <t>K3 Dologi  kiadások</t>
  </si>
  <si>
    <t>K 4 Ellátottak pénzbeli juttatásai</t>
  </si>
  <si>
    <t>K 5 Egyéb működési célú kiadások</t>
  </si>
  <si>
    <t>K6 Beruházások</t>
  </si>
  <si>
    <t>K7 Felújítások</t>
  </si>
  <si>
    <t>K8 Egyéb felhalmozási kiadások</t>
  </si>
  <si>
    <r>
      <t xml:space="preserve">   K1-K5 Működési költségvetés kiadásai </t>
    </r>
    <r>
      <rPr>
        <sz val="8"/>
        <rFont val="Times New Roman CE"/>
        <charset val="238"/>
      </rPr>
      <t>(1.1+…+1.5.)</t>
    </r>
  </si>
  <si>
    <t xml:space="preserve">K 512Tartalékok </t>
  </si>
  <si>
    <t>K1-K8 KÖLTSÉGVETÉSI KIADÁSOK ÖSSZESEN (1+2+3)</t>
  </si>
  <si>
    <t xml:space="preserve">K911 Hitel-, kölcsöntörlesztés államháztartáson kívülre </t>
  </si>
  <si>
    <t xml:space="preserve">K912 Belföldi értékpapírok kiadásai </t>
  </si>
  <si>
    <t xml:space="preserve">K91 Belföldi finanszírozás kiadásai </t>
  </si>
  <si>
    <t xml:space="preserve">K92Külföldi finanszírozás kiadásai </t>
  </si>
  <si>
    <t>K9 FINANSZÍROZÁSI KIADÁSOK ÖSSZESEN: (5.+…+8.)</t>
  </si>
  <si>
    <t>K KIADÁSOK ÖSSZESEN: (4+9)</t>
  </si>
  <si>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</si>
  <si>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</si>
  <si>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</si>
  <si>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</si>
  <si>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</si>
  <si>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</si>
  <si>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</si>
  <si>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</si>
  <si>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</si>
  <si>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</si>
  <si>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</si>
  <si>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</si>
  <si>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</si>
  <si>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</si>
  <si>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</si>
  <si>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</si>
  <si>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</si>
  <si>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</si>
  <si>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</si>
  <si>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</si>
  <si>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</si>
  <si>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</si>
  <si>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</si>
  <si>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</si>
  <si>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</si>
  <si>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</si>
  <si>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</si>
  <si>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</si>
  <si>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</si>
  <si>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</si>
  <si>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</si>
  <si>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</si>
  <si>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</si>
  <si>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</si>
  <si>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</si>
  <si>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</si>
  <si>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</si>
  <si>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</si>
  <si>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</si>
  <si>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</si>
  <si>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</si>
  <si>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</si>
  <si>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</si>
  <si>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</si>
  <si>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</si>
  <si>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</si>
  <si>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</si>
  <si>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</si>
  <si>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</si>
  <si>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</si>
  <si>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</si>
  <si>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</si>
  <si>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</si>
  <si>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</si>
  <si>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</si>
  <si>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</si>
  <si>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</si>
  <si>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</si>
  <si>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</si>
  <si>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</si>
  <si>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</si>
  <si>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</si>
  <si>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</si>
  <si>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</si>
  <si>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</si>
  <si>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</si>
  <si>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</si>
  <si>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</si>
  <si>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</si>
  <si>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</si>
  <si>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</si>
  <si>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</si>
  <si>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</si>
  <si>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</si>
  <si>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</si>
  <si>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</si>
  <si>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</si>
  <si>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</si>
  <si>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</si>
  <si>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</si>
  <si>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</si>
  <si>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</si>
  <si>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</si>
  <si>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</si>
  <si>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</si>
  <si>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</si>
  <si>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</si>
  <si>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Működési célú visszatérítendő támogatások kölcsönök visszatér. ÁH-n kívülről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</si>
  <si>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</si>
  <si>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</si>
  <si>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</si>
  <si>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</si>
  <si>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</si>
  <si>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</si>
  <si>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</si>
  <si>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</si>
  <si>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</si>
  <si>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</si>
  <si>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</si>
  <si>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</si>
  <si>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</si>
  <si>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</si>
  <si>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</si>
  <si>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</si>
  <si>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</si>
  <si>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</si>
  <si>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</si>
  <si>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</si>
  <si>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</si>
  <si>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</si>
  <si>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</si>
  <si>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</si>
  <si>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</si>
  <si>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</si>
  <si>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</si>
  <si>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</si>
  <si>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</si>
  <si>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</si>
  <si>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</si>
  <si>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</si>
  <si>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</si>
  <si>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</si>
  <si>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</si>
  <si>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</si>
  <si>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</si>
  <si>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</si>
  <si>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</si>
  <si>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</si>
  <si>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 xml:space="preserve">Belföldi finanszírozás bevételei </t>
  </si>
  <si>
    <t>Ezer forintban !</t>
  </si>
  <si>
    <t>Sor-szám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</si>
  <si>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</si>
  <si>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</si>
  <si>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</si>
  <si>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</si>
  <si>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</si>
  <si>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</si>
  <si>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</si>
  <si>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SAJÁT BEVÉTELEK ÖSSZESEN*</t>
  </si>
  <si>
    <t>*Az adósságot keletkeztető ügyletekhez történő hozzájárulás részletes szabályairól szóló 353/2011. (XII.31.) Korm. Rendelet 2.§ (1) bekezdése alapján.</t>
  </si>
  <si>
    <t>Beruházási (felhalmozási) kiadások előirányzata beruházásonként</t>
  </si>
  <si>
    <t>Beruházás  megnevezése</t>
  </si>
  <si>
    <t>Teljes költség</t>
  </si>
  <si>
    <t>Kivitelezés kezdési és befejezési éve</t>
  </si>
  <si>
    <t>6=(2-4-5)</t>
  </si>
  <si>
    <t>ÖSSZESEN:</t>
  </si>
  <si>
    <t>Felújítási kiadások előirányzata felújításonként</t>
  </si>
  <si>
    <t>Felújítás  megnevezése</t>
  </si>
  <si>
    <t>EU-s projekt neve, azonosítója:</t>
  </si>
  <si>
    <t>Ezer forintban!</t>
  </si>
  <si>
    <t>Források</t>
  </si>
  <si>
    <t>2015.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</si>
  <si>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</si>
  <si>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</si>
  <si>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</si>
  <si>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</si>
  <si>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</si>
  <si>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</si>
  <si>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</si>
  <si>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</si>
  <si>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</si>
  <si>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</si>
  <si>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</si>
  <si>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</si>
  <si>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</si>
  <si>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</si>
  <si>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</si>
  <si>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Hozzájárulás  (E Ft)</t>
  </si>
  <si>
    <t>Önkormányzat</t>
  </si>
  <si>
    <t>01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</si>
  <si>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</si>
  <si>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</si>
  <si>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</si>
  <si>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</si>
  <si>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</si>
  <si>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</si>
  <si>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</si>
  <si>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Éves engedélyezett létszám előirányzat (fő)</t>
  </si>
  <si>
    <t>Közfoglalkoztatottak létszáma (fő)</t>
  </si>
  <si>
    <t>Kötelező feladatok bevételei, kiadása</t>
  </si>
  <si>
    <t>Önként vállalt feladatok bevételei, kiadása</t>
  </si>
  <si>
    <t>Költségvetési szerv megnevezése</t>
  </si>
  <si>
    <t>02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</si>
  <si>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</si>
  <si>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</si>
  <si>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</si>
  <si>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</si>
  <si>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</si>
  <si>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</si>
  <si>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</si>
  <si>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</si>
  <si>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</si>
  <si>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</si>
  <si>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</si>
  <si>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</si>
  <si>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</si>
  <si>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</si>
  <si>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</si>
  <si>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</si>
  <si>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</si>
  <si>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</si>
  <si>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</si>
  <si>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</si>
  <si>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</si>
  <si>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</si>
  <si>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</si>
  <si>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</si>
  <si>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</si>
  <si>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Kötelező feladatok bevételei, kiadásai</t>
  </si>
  <si>
    <t>Önként vállalt feladatok bevételei, kiadásai</t>
  </si>
  <si>
    <t>03</t>
  </si>
  <si>
    <t>Adatszolgáltatás 
az elismert tartozásállományról</t>
  </si>
  <si>
    <t>Költségvetési szerv neve:</t>
  </si>
  <si>
    <t>…………………………………</t>
  </si>
  <si>
    <t>Költségvetési szerv számlaszáma:</t>
  </si>
  <si>
    <t>Éves eredeti kiadási előirányzat: …………… ezer Ft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</si>
  <si>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</si>
  <si>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</si>
  <si>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</si>
  <si>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</si>
  <si>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</si>
  <si>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</si>
  <si>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</si>
  <si>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</si>
  <si>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</si>
  <si>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</si>
  <si>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</si>
  <si>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</si>
  <si>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</si>
  <si>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Többéves kihatással járó döntések számszerűsítése évenkénti bontásban és összesítve célok szerint</t>
  </si>
  <si>
    <t>Kötelezettség jogcíme</t>
  </si>
  <si>
    <t>Köt. váll.
 éve</t>
  </si>
  <si>
    <t>Kiadás vonzata évenként</t>
  </si>
  <si>
    <t>2016.</t>
  </si>
  <si>
    <t>9=(4+5+6+7+8)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</si>
  <si>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</si>
  <si>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</si>
  <si>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</si>
  <si>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</si>
  <si>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</si>
  <si>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</si>
  <si>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</si>
  <si>
    <t>Az önkormányzat által adott közvetett támogatások
(kedvezmények)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</si>
  <si>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</si>
  <si>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</si>
  <si>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</si>
  <si>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</si>
  <si>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</si>
  <si>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</si>
  <si>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</si>
  <si>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</si>
  <si>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</si>
  <si>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</si>
  <si>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</si>
  <si>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</si>
  <si>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</si>
  <si>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</si>
  <si>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</si>
  <si>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</si>
  <si>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</si>
  <si>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</si>
  <si>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adatok forintban</t>
  </si>
  <si>
    <t>Jogcím</t>
  </si>
  <si>
    <t>Támogatott szervezet neve</t>
  </si>
  <si>
    <t>Támogatás célja</t>
  </si>
  <si>
    <t>Támogatás összge</t>
  </si>
  <si>
    <t>29.</t>
  </si>
  <si>
    <t>30.</t>
  </si>
  <si>
    <t>31.</t>
  </si>
  <si>
    <t>32.</t>
  </si>
  <si>
    <t>33.</t>
  </si>
  <si>
    <t>Nem kötelező!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</si>
  <si>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</si>
  <si>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</si>
  <si>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</si>
  <si>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</si>
  <si>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</si>
  <si>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</si>
  <si>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</si>
  <si>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</si>
  <si>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</si>
  <si>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</si>
  <si>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</si>
  <si>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</si>
  <si>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Működési célú támogatások ÁH-on belül</t>
  </si>
  <si>
    <t>Felhalmozási célú támogatások ÁH-on belül</t>
  </si>
  <si>
    <t>Működési bevételek</t>
  </si>
  <si>
    <t>Finanszírozási bevételek</t>
  </si>
  <si>
    <t>Bevételek összesen:</t>
  </si>
  <si>
    <t xml:space="preserve"> Egyéb működési célú kiadások</t>
  </si>
  <si>
    <t>Finanszírozási kiadások</t>
  </si>
  <si>
    <t>Kiadások összesen:</t>
  </si>
  <si>
    <t>Egyenleg</t>
  </si>
  <si>
    <t xml:space="preserve">   Rövid lejáratú  hitelek, kölcsönök felvétele</t>
  </si>
  <si>
    <t>Nefelejcs Napköziotthonos Óvoda (Költségvetési szerv I.)</t>
  </si>
  <si>
    <t xml:space="preserve">Nefelejcs Napköziotthonos Óvoda (Költségvetési szerv I.) </t>
  </si>
  <si>
    <t>Kisbajcsi Közös Önkormányzati Hivatal (Költségvetési szerv II.)</t>
  </si>
  <si>
    <t xml:space="preserve">Kisbajcsi Közös Önkormányzati Hivatal (Költségvetési szerv II.) </t>
  </si>
  <si>
    <t>Intézményi finanszírozás</t>
  </si>
  <si>
    <t>Kisbajcs Községi Önkormányzat saját bevételeinek részletezése az adósságot keletkeztető ügyletből származó tárgyévi fizetési kötelezettség megállapításához</t>
  </si>
  <si>
    <t>KMB szolgálati lakás felújítása</t>
  </si>
  <si>
    <t>Ipari terület közművesítése</t>
  </si>
  <si>
    <t>Győr-Szol hitel</t>
  </si>
  <si>
    <t>I.1.a) Önkormányzati hivatal működésének támogatása</t>
  </si>
  <si>
    <t>I.1.c) Egyéb önkormányzati feladatok támogatása</t>
  </si>
  <si>
    <t>II.1.(1) Óvodapedagógusok elismert létszáma</t>
  </si>
  <si>
    <t>II.1.(2) Óvodapedagógusok nevelő munkáját közvetlenül segítők száma</t>
  </si>
  <si>
    <t>II.2.(8) Óvodai működtetés támogatás</t>
  </si>
  <si>
    <t>III.2. Hozzájárulás pénzbeli szociáli támogatásokhoz</t>
  </si>
  <si>
    <t>III.5.b) Gyermekétkeztetés üzemeltetési támogatása</t>
  </si>
  <si>
    <t>III.5.a) Gyermekétkezetés támogatása</t>
  </si>
  <si>
    <t>IV.1.d) Közművelúődési könyvtári tevékenység támogatása</t>
  </si>
  <si>
    <t>Óvári Vizitársulás</t>
  </si>
  <si>
    <t>hozzájárulás</t>
  </si>
  <si>
    <t>Területfejelsztési Tanács</t>
  </si>
  <si>
    <t>Szigetköz-Felső-Dunamente TFT</t>
  </si>
  <si>
    <t>TÖOSZ</t>
  </si>
  <si>
    <t>Nagytérségi hulladékgazdálkodó</t>
  </si>
  <si>
    <t>ARRABONA EGK</t>
  </si>
  <si>
    <t>Győri TKT</t>
  </si>
  <si>
    <t>LEADER</t>
  </si>
  <si>
    <t>Intézményi finanszírozások</t>
  </si>
  <si>
    <t>Fejlesztési cél leírása</t>
  </si>
  <si>
    <t>Fejlesztés várható kiadása</t>
  </si>
  <si>
    <t>ADÓSSÁGOT KELETKEZTETŐ ÜGYLETEK VÁRHATÓ EGYÜTTES ÖSSZEGE</t>
  </si>
  <si>
    <t>MEGNEVEZÉS</t>
  </si>
  <si>
    <t>Évek</t>
  </si>
  <si>
    <t>Összesen
(6=3+4+5)</t>
  </si>
  <si>
    <t>2017.</t>
  </si>
  <si>
    <t>ÖSSZES KÖTELEZETTSÉG</t>
  </si>
  <si>
    <t>2015. évi előirányzat</t>
  </si>
  <si>
    <t>Felhasználás
2014. XII.31-ig</t>
  </si>
  <si>
    <t xml:space="preserve">
2015. év utáni szükséglet
</t>
  </si>
  <si>
    <t>2015. év utáni szükséglet
(6=2 - 4 - 5)</t>
  </si>
  <si>
    <t>2016. után</t>
  </si>
  <si>
    <t>Önkormányzaton kívüli EU-s projektekhez történő hozzájárulás 2015. évi előirányzat</t>
  </si>
  <si>
    <t>2015 előtti kifizetés</t>
  </si>
  <si>
    <t>2017. 
után</t>
  </si>
  <si>
    <t>2013. évi tény</t>
  </si>
  <si>
    <t>2014. évi 
várható</t>
  </si>
  <si>
    <t>Előirányzat-felhasználási terv
2015. évre</t>
  </si>
  <si>
    <t>......................, 2015. .......................... hó ..... nap</t>
  </si>
  <si>
    <t>Kisbajcs Önkormányzat 2015. évi adósságot keletkeztető fejlesztési céljai</t>
  </si>
  <si>
    <t>2018.</t>
  </si>
  <si>
    <t>Kisbajcs Önkormányzat adósságot keletkeztető ügyletekből és kezességvállalásokból fennálló kötelezettségei</t>
  </si>
  <si>
    <t>2015</t>
  </si>
  <si>
    <t>murvás út kiépítése ipari terület</t>
  </si>
  <si>
    <t>2015-2016</t>
  </si>
  <si>
    <t>Napelemek felszerelése KEOP</t>
  </si>
  <si>
    <t>ingatlan vásárlás</t>
  </si>
  <si>
    <t>Vis maior, posta irattár felújítás</t>
  </si>
  <si>
    <t>járdák felújítása</t>
  </si>
  <si>
    <t>KEOP-4.10.0/N/14-2014-0386</t>
  </si>
  <si>
    <t>2012</t>
  </si>
  <si>
    <t>óoda - tornaszoba</t>
  </si>
  <si>
    <t>2015. évi támogatás összesen</t>
  </si>
  <si>
    <t>K I M U T A T Á S
a 2015. évben céljelleggel juttatott támogatásokról</t>
  </si>
  <si>
    <t>Baráti kör</t>
  </si>
  <si>
    <t>támogatás</t>
  </si>
  <si>
    <t>Kisbajcs énekkar</t>
  </si>
  <si>
    <t>Bajcs SE</t>
  </si>
  <si>
    <t>Szőgyéért alapítvány</t>
  </si>
  <si>
    <t>Kisbajcs polgárőrség</t>
  </si>
  <si>
    <t>óvoda-tornaszoba</t>
  </si>
  <si>
    <t>Sorszám</t>
  </si>
  <si>
    <t>Saját bevétel és adósságot keletkeztető ügyletből eredő fizetési kötelezettség összegei</t>
  </si>
  <si>
    <t>Osztalék, koncessziós díjak</t>
  </si>
  <si>
    <t>Díjak, pótlékok, bírságok</t>
  </si>
  <si>
    <t>Tárgyi eszközök, immateriális javak, vagyoni értékű jog értékesítése, vagyonhasznosítás</t>
  </si>
  <si>
    <t>Részvények, részesedések értékesítése</t>
  </si>
  <si>
    <t>Vállaltértékesítésből, privatizációból származó bevétel</t>
  </si>
  <si>
    <t>Saját bevételek</t>
  </si>
  <si>
    <t>Saját bevételek  50 %-a</t>
  </si>
  <si>
    <t>Előző év(ek)ben keletkezett tárgyévi fizetési kötelezettség</t>
  </si>
  <si>
    <t>Felvett átvállalt hitel és annak tőketartozása</t>
  </si>
  <si>
    <t>Felvett, átvállalt kölcsön és annak tőketartozása</t>
  </si>
  <si>
    <t>Hitelviszonyt megtestesítő értékpapír</t>
  </si>
  <si>
    <t>Adot váltó</t>
  </si>
  <si>
    <t>Pénzügyi lízing</t>
  </si>
  <si>
    <t>Halasztott fizetés</t>
  </si>
  <si>
    <t>Kezességvállalásból eredő fizetési kötelezettség</t>
  </si>
  <si>
    <t>Tárgyévben keletkezett, illetve keletkező, tárgyévet terhelő fizetési kötelezettség</t>
  </si>
  <si>
    <t>Felvett, átvállalt hitels és annak tőketartozása</t>
  </si>
  <si>
    <t>Fizetési kötelezttség összesen</t>
  </si>
  <si>
    <t>Fizetési kötelezettséggel csökkentett saját bevétel</t>
  </si>
  <si>
    <t>III.3.aa(2) Gyermekjóléti szolgálat, családsegítő szolgálat - működési engedéllyel</t>
  </si>
  <si>
    <t>II.5. (1) Pedgógus II. ktegóriába sorolt pedagógu kiegészítő támogatása</t>
  </si>
  <si>
    <t>A 2015. évi általános működés és ágazati feladatok támogatásának alakulása jogcímenként</t>
  </si>
  <si>
    <t xml:space="preserve">2/1. melléklet a 2/2015. (III.13.) önkormányzati rendelethez     </t>
  </si>
  <si>
    <t xml:space="preserve">2/2. melléklet a 2/2015. (III.13.) önkormányzati rendelethez     </t>
  </si>
  <si>
    <t>9/2. melléklet a 2/2015. (III.13.) önkormányzati rendelethez</t>
  </si>
  <si>
    <t>9/3. melléklet a 2/2015. (III.13.) önkormányzati rendelethez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</si>
</sst>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48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0"/>
      <name val="Times New Roman CE"/>
      <charset val="238"/>
    </font>
    <font>
      <b/>
      <sz val="7"/>
      <name val="Times New Roman"/>
      <family val="1"/>
      <charset val="238"/>
    </font>
    <font>
      <b/>
      <sz val="7"/>
      <name val="Times New Roman CE"/>
      <family val="1"/>
      <charset val="238"/>
    </font>
    <font>
      <b/>
      <sz val="7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i/>
      <sz val="8"/>
      <name val="Times New Roman CE"/>
      <charset val="238"/>
    </font>
    <font>
      <b/>
      <sz val="14"/>
      <color rgb="FFFF0000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charset val="238"/>
    </font>
    <font>
      <sz val="12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i/>
      <sz val="12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b/>
      <i/>
      <sz val="9"/>
      <name val="Times New Roman CE"/>
      <family val="1"/>
      <charset val="238"/>
    </font>
    <font>
      <sz val="10"/>
      <name val="Garamond"/>
      <family val="1"/>
      <charset val="238"/>
    </font>
    <font>
      <b/>
      <sz val="10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darkHorizontal"/>
    </fill>
    <fill>
      <patternFill patternType="solid">
        <fgColor indexed="6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</cellStyleXfs>
  <cellXfs count="684">
    <xf numFmtId="0" fontId="0" fillId="0" borderId="0" xfId="0"/>
    <xf numFmtId="0" fontId="1" fillId="0" borderId="0" xfId="1" applyFill="1" applyProtection="1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Protection="1"/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 applyProtection="1"/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9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9" fillId="0" borderId="15" xfId="0" applyFont="1" applyBorder="1" applyAlignment="1" applyProtection="1">
      <alignment horizontal="left" wrapText="1" indent="1"/>
    </xf>
    <xf numFmtId="0" fontId="10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2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wrapText="1"/>
    </xf>
    <xf numFmtId="0" fontId="9" fillId="0" borderId="15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0" fontId="10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0" applyFont="1" applyBorder="1" applyAlignment="1" applyProtection="1">
      <alignment horizontal="left" vertical="center" wrapText="1" indent="1"/>
    </xf>
    <xf numFmtId="0" fontId="9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quotePrefix="1" applyNumberFormat="1" applyFont="1" applyBorder="1" applyAlignment="1" applyProtection="1">
      <alignment horizontal="right" vertical="center" wrapText="1" indent="1"/>
    </xf>
    <xf numFmtId="0" fontId="14" fillId="0" borderId="0" xfId="1" applyFont="1" applyFill="1" applyProtection="1"/>
    <xf numFmtId="0" fontId="15" fillId="0" borderId="0" xfId="1" applyFont="1" applyFill="1" applyProtection="1"/>
    <xf numFmtId="0" fontId="10" fillId="0" borderId="17" xfId="0" applyFont="1" applyBorder="1" applyAlignment="1" applyProtection="1">
      <alignment horizontal="left" vertical="center" wrapText="1" indent="1"/>
    </xf>
    <xf numFmtId="0" fontId="13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0" fontId="1" fillId="0" borderId="0" xfId="1" applyFill="1" applyBorder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6" fillId="0" borderId="31" xfId="1" applyFont="1" applyFill="1" applyBorder="1" applyAlignment="1" applyProtection="1">
      <alignment horizontal="center" vertical="center" wrapText="1"/>
    </xf>
    <xf numFmtId="0" fontId="6" fillId="0" borderId="30" xfId="1" applyFont="1" applyFill="1" applyBorder="1" applyAlignment="1" applyProtection="1">
      <alignment horizontal="left" vertical="center" wrapText="1" indent="1"/>
    </xf>
    <xf numFmtId="0" fontId="10" fillId="0" borderId="30" xfId="0" applyFont="1" applyBorder="1" applyAlignment="1" applyProtection="1">
      <alignment horizontal="left" vertical="center" wrapText="1" indent="1"/>
    </xf>
    <xf numFmtId="0" fontId="9" fillId="0" borderId="32" xfId="0" applyFont="1" applyBorder="1" applyAlignment="1" applyProtection="1">
      <alignment horizontal="left" wrapText="1" indent="1"/>
    </xf>
    <xf numFmtId="0" fontId="9" fillId="0" borderId="33" xfId="0" applyFont="1" applyBorder="1" applyAlignment="1" applyProtection="1">
      <alignment horizontal="left" wrapText="1" indent="1"/>
    </xf>
    <xf numFmtId="0" fontId="9" fillId="0" borderId="34" xfId="0" applyFont="1" applyBorder="1" applyAlignment="1" applyProtection="1">
      <alignment horizontal="left" wrapText="1" indent="1"/>
    </xf>
    <xf numFmtId="0" fontId="10" fillId="0" borderId="30" xfId="0" applyFont="1" applyBorder="1" applyAlignment="1" applyProtection="1">
      <alignment wrapText="1"/>
    </xf>
    <xf numFmtId="0" fontId="10" fillId="0" borderId="35" xfId="0" applyFont="1" applyBorder="1" applyAlignment="1" applyProtection="1">
      <alignment wrapText="1"/>
    </xf>
    <xf numFmtId="164" fontId="3" fillId="0" borderId="1" xfId="1" applyNumberFormat="1" applyFont="1" applyFill="1" applyBorder="1" applyAlignment="1" applyProtection="1">
      <alignment horizontal="left"/>
    </xf>
    <xf numFmtId="0" fontId="6" fillId="0" borderId="30" xfId="1" applyFont="1" applyFill="1" applyBorder="1" applyAlignment="1" applyProtection="1">
      <alignment horizontal="center" vertical="center" wrapText="1"/>
    </xf>
    <xf numFmtId="0" fontId="6" fillId="0" borderId="30" xfId="1" applyFont="1" applyFill="1" applyBorder="1" applyAlignment="1" applyProtection="1">
      <alignment vertical="center" wrapText="1"/>
    </xf>
    <xf numFmtId="0" fontId="13" fillId="0" borderId="35" xfId="0" applyFont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0" fontId="19" fillId="0" borderId="18" xfId="0" applyFont="1" applyBorder="1" applyAlignment="1" applyProtection="1">
      <alignment wrapText="1"/>
    </xf>
    <xf numFmtId="0" fontId="19" fillId="0" borderId="3" xfId="0" applyFont="1" applyBorder="1" applyAlignment="1" applyProtection="1">
      <alignment wrapText="1"/>
    </xf>
    <xf numFmtId="0" fontId="19" fillId="0" borderId="3" xfId="0" applyFont="1" applyBorder="1" applyAlignment="1" applyProtection="1">
      <alignment horizontal="left" vertical="center" wrapText="1" indent="1"/>
    </xf>
    <xf numFmtId="0" fontId="20" fillId="0" borderId="3" xfId="1" applyFont="1" applyFill="1" applyBorder="1" applyAlignment="1" applyProtection="1">
      <alignment horizontal="left" vertical="center" wrapText="1" indent="1"/>
    </xf>
    <xf numFmtId="0" fontId="21" fillId="0" borderId="3" xfId="1" applyFont="1" applyFill="1" applyBorder="1" applyAlignment="1" applyProtection="1">
      <alignment horizontal="left" vertical="center" wrapText="1" indent="1"/>
    </xf>
    <xf numFmtId="0" fontId="19" fillId="0" borderId="18" xfId="0" applyFont="1" applyBorder="1" applyAlignment="1" applyProtection="1">
      <alignment horizontal="left" vertical="center" wrapText="1" indent="1"/>
    </xf>
    <xf numFmtId="0" fontId="20" fillId="0" borderId="3" xfId="1" applyFont="1" applyFill="1" applyBorder="1" applyAlignment="1" applyProtection="1">
      <alignment vertical="center" wrapText="1"/>
    </xf>
    <xf numFmtId="0" fontId="7" fillId="0" borderId="37" xfId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1"/>
    </xf>
    <xf numFmtId="0" fontId="6" fillId="0" borderId="30" xfId="1" applyFont="1" applyFill="1" applyBorder="1" applyAlignment="1" applyProtection="1">
      <alignment horizontal="right" vertical="center" wrapText="1" indent="1"/>
    </xf>
    <xf numFmtId="0" fontId="6" fillId="0" borderId="3" xfId="1" applyFont="1" applyFill="1" applyBorder="1" applyAlignment="1" applyProtection="1">
      <alignment horizontal="right" vertical="center" wrapText="1" indent="1"/>
    </xf>
    <xf numFmtId="0" fontId="10" fillId="0" borderId="30" xfId="0" applyFont="1" applyBorder="1" applyAlignment="1" applyProtection="1">
      <alignment horizontal="right" vertical="center" wrapText="1" indent="1"/>
    </xf>
    <xf numFmtId="0" fontId="9" fillId="0" borderId="32" xfId="0" applyFont="1" applyBorder="1" applyAlignment="1" applyProtection="1">
      <alignment horizontal="right" wrapText="1" indent="1"/>
    </xf>
    <xf numFmtId="0" fontId="9" fillId="0" borderId="33" xfId="0" applyFont="1" applyBorder="1" applyAlignment="1" applyProtection="1">
      <alignment horizontal="right" wrapText="1" indent="1"/>
    </xf>
    <xf numFmtId="0" fontId="9" fillId="0" borderId="34" xfId="0" applyFont="1" applyBorder="1" applyAlignment="1" applyProtection="1">
      <alignment horizontal="right" wrapText="1" indent="1"/>
    </xf>
    <xf numFmtId="0" fontId="10" fillId="0" borderId="30" xfId="0" applyFont="1" applyBorder="1" applyAlignment="1" applyProtection="1">
      <alignment horizontal="right" wrapText="1"/>
    </xf>
    <xf numFmtId="0" fontId="10" fillId="0" borderId="35" xfId="0" applyFont="1" applyBorder="1" applyAlignment="1" applyProtection="1">
      <alignment horizontal="right" wrapText="1"/>
    </xf>
    <xf numFmtId="0" fontId="6" fillId="0" borderId="30" xfId="4" applyNumberFormat="1" applyFont="1" applyFill="1" applyBorder="1" applyAlignment="1" applyProtection="1">
      <alignment horizontal="left" vertical="center" wrapText="1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6" fillId="0" borderId="31" xfId="1" applyFont="1" applyFill="1" applyBorder="1" applyAlignment="1" applyProtection="1">
      <alignment horizontal="right" vertical="center" wrapText="1"/>
    </xf>
    <xf numFmtId="0" fontId="7" fillId="0" borderId="36" xfId="1" applyFont="1" applyFill="1" applyBorder="1" applyAlignment="1" applyProtection="1">
      <alignment horizontal="right" vertical="center" wrapText="1" indent="1"/>
    </xf>
    <xf numFmtId="0" fontId="7" fillId="0" borderId="33" xfId="1" applyFont="1" applyFill="1" applyBorder="1" applyAlignment="1" applyProtection="1">
      <alignment horizontal="right" vertical="center" wrapText="1" indent="1"/>
    </xf>
    <xf numFmtId="0" fontId="7" fillId="0" borderId="34" xfId="1" applyFont="1" applyFill="1" applyBorder="1" applyAlignment="1" applyProtection="1">
      <alignment horizontal="right" vertical="center" wrapText="1" indent="1"/>
    </xf>
    <xf numFmtId="0" fontId="7" fillId="0" borderId="12" xfId="1" applyFont="1" applyFill="1" applyBorder="1" applyAlignment="1" applyProtection="1">
      <alignment horizontal="right" vertical="center" wrapText="1" indent="1"/>
    </xf>
    <xf numFmtId="0" fontId="7" fillId="0" borderId="1" xfId="1" applyFont="1" applyFill="1" applyBorder="1" applyAlignment="1" applyProtection="1">
      <alignment horizontal="right" vertical="center" wrapText="1" indent="1"/>
    </xf>
    <xf numFmtId="0" fontId="6" fillId="0" borderId="35" xfId="1" applyFont="1" applyFill="1" applyBorder="1" applyAlignment="1" applyProtection="1">
      <alignment horizontal="right" vertical="center" wrapText="1"/>
    </xf>
    <xf numFmtId="0" fontId="7" fillId="0" borderId="32" xfId="1" applyFont="1" applyFill="1" applyBorder="1" applyAlignment="1" applyProtection="1">
      <alignment horizontal="right" vertical="center" wrapText="1" indent="1"/>
    </xf>
    <xf numFmtId="0" fontId="9" fillId="0" borderId="25" xfId="0" applyFont="1" applyBorder="1" applyAlignment="1" applyProtection="1">
      <alignment horizontal="right" vertical="center" wrapText="1" indent="1"/>
    </xf>
    <xf numFmtId="0" fontId="11" fillId="0" borderId="35" xfId="1" applyFont="1" applyFill="1" applyBorder="1" applyAlignment="1" applyProtection="1">
      <alignment horizontal="right" vertical="center" wrapText="1" indent="1"/>
    </xf>
    <xf numFmtId="0" fontId="11" fillId="0" borderId="30" xfId="1" applyFont="1" applyFill="1" applyBorder="1" applyAlignment="1" applyProtection="1">
      <alignment horizontal="right" vertical="center" wrapText="1" indent="1"/>
    </xf>
    <xf numFmtId="0" fontId="13" fillId="0" borderId="35" xfId="0" applyFont="1" applyBorder="1" applyAlignment="1" applyProtection="1">
      <alignment horizontal="right" vertical="center" wrapText="1" indent="1"/>
    </xf>
    <xf numFmtId="0" fontId="7" fillId="0" borderId="25" xfId="1" applyFont="1" applyFill="1" applyBorder="1" applyAlignment="1" applyProtection="1">
      <alignment horizontal="right" vertical="center" wrapText="1" indent="1"/>
    </xf>
    <xf numFmtId="0" fontId="7" fillId="0" borderId="18" xfId="1" applyFont="1" applyFill="1" applyBorder="1" applyAlignment="1" applyProtection="1">
      <alignment horizontal="right" vertical="center" wrapText="1" indent="1"/>
    </xf>
    <xf numFmtId="0" fontId="7" fillId="0" borderId="35" xfId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center" vertical="center" wrapText="1"/>
    </xf>
    <xf numFmtId="164" fontId="11" fillId="0" borderId="2" xfId="0" applyNumberFormat="1" applyFont="1" applyFill="1" applyBorder="1" applyAlignment="1" applyProtection="1">
      <alignment horizontal="center" vertical="center" wrapText="1"/>
    </xf>
    <xf numFmtId="164" fontId="11" fillId="0" borderId="3" xfId="0" applyNumberFormat="1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Alignment="1" applyProtection="1">
      <alignment horizontal="center" vertical="center" wrapText="1"/>
    </xf>
    <xf numFmtId="164" fontId="0" fillId="0" borderId="41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3" xfId="0" applyNumberFormat="1" applyFont="1" applyFill="1" applyBorder="1" applyAlignment="1" applyProtection="1">
      <alignment horizontal="left" vertical="center" wrapText="1" indent="1"/>
    </xf>
    <xf numFmtId="164" fontId="7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2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0" applyNumberFormat="1" applyFont="1" applyFill="1" applyBorder="1" applyAlignment="1" applyProtection="1">
      <alignment horizontal="left" vertical="center" wrapText="1" indent="1"/>
    </xf>
    <xf numFmtId="164" fontId="11" fillId="0" borderId="2" xfId="0" applyNumberFormat="1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</xf>
    <xf numFmtId="164" fontId="11" fillId="0" borderId="4" xfId="0" applyNumberFormat="1" applyFont="1" applyFill="1" applyBorder="1" applyAlignment="1" applyProtection="1">
      <alignment horizontal="right" vertical="center" wrapText="1" indent="1"/>
    </xf>
    <xf numFmtId="164" fontId="22" fillId="0" borderId="44" xfId="0" applyNumberFormat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left" vertical="center" wrapText="1" indent="1"/>
    </xf>
    <xf numFmtId="164" fontId="26" fillId="0" borderId="29" xfId="0" applyNumberFormat="1" applyFont="1" applyFill="1" applyBorder="1" applyAlignment="1" applyProtection="1">
      <alignment horizontal="right" vertical="center" wrapText="1" indent="1"/>
    </xf>
    <xf numFmtId="164" fontId="12" fillId="0" borderId="11" xfId="0" applyNumberFormat="1" applyFont="1" applyFill="1" applyBorder="1" applyAlignment="1" applyProtection="1">
      <alignment horizontal="left" vertical="center" wrapText="1" indent="1"/>
    </xf>
    <xf numFmtId="164" fontId="12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2" fillId="0" borderId="42" xfId="0" applyNumberFormat="1" applyFont="1" applyFill="1" applyBorder="1" applyAlignment="1" applyProtection="1">
      <alignment horizontal="left" vertical="center" wrapText="1" indent="1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2" xfId="0" applyNumberFormat="1" applyFont="1" applyFill="1" applyBorder="1" applyAlignment="1" applyProtection="1">
      <alignment horizontal="right" vertical="center" wrapText="1" indent="1"/>
    </xf>
    <xf numFmtId="164" fontId="12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left" vertical="center" wrapText="1" indent="1"/>
    </xf>
    <xf numFmtId="164" fontId="18" fillId="0" borderId="46" xfId="0" applyNumberFormat="1" applyFont="1" applyFill="1" applyBorder="1" applyAlignment="1" applyProtection="1">
      <alignment horizontal="right" vertical="center" wrapText="1" indent="1"/>
    </xf>
    <xf numFmtId="164" fontId="0" fillId="0" borderId="44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50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right" vertical="center" wrapText="1" indent="1"/>
    </xf>
    <xf numFmtId="164" fontId="12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1" xfId="0" applyNumberFormat="1" applyFont="1" applyFill="1" applyBorder="1" applyAlignment="1" applyProtection="1">
      <alignment horizontal="left" vertical="center" wrapText="1" indent="2"/>
    </xf>
    <xf numFmtId="164" fontId="12" fillId="0" borderId="12" xfId="0" applyNumberFormat="1" applyFont="1" applyFill="1" applyBorder="1" applyAlignment="1" applyProtection="1">
      <alignment horizontal="left" vertical="center" wrapText="1" indent="2"/>
    </xf>
    <xf numFmtId="164" fontId="26" fillId="0" borderId="12" xfId="0" applyNumberFormat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Fill="1" applyBorder="1" applyAlignment="1" applyProtection="1">
      <alignment horizontal="left" vertical="center" wrapText="1" indent="1"/>
    </xf>
    <xf numFmtId="164" fontId="12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0" fontId="29" fillId="0" borderId="0" xfId="1" applyFont="1" applyFill="1"/>
    <xf numFmtId="164" fontId="28" fillId="0" borderId="0" xfId="1" applyNumberFormat="1" applyFont="1" applyFill="1" applyBorder="1" applyAlignment="1" applyProtection="1">
      <alignment horizontal="centerContinuous" vertical="center"/>
    </xf>
    <xf numFmtId="0" fontId="30" fillId="0" borderId="0" xfId="0" applyFont="1" applyFill="1" applyBorder="1" applyAlignment="1" applyProtection="1">
      <alignment horizontal="right"/>
    </xf>
    <xf numFmtId="0" fontId="31" fillId="0" borderId="0" xfId="0" applyFont="1" applyFill="1" applyBorder="1" applyAlignment="1" applyProtection="1"/>
    <xf numFmtId="0" fontId="11" fillId="0" borderId="19" xfId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center" vertical="center" wrapText="1"/>
    </xf>
    <xf numFmtId="0" fontId="11" fillId="0" borderId="21" xfId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3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12" fillId="0" borderId="19" xfId="1" applyFont="1" applyFill="1" applyBorder="1" applyAlignment="1" applyProtection="1">
      <alignment horizontal="center" vertical="center"/>
    </xf>
    <xf numFmtId="0" fontId="12" fillId="0" borderId="9" xfId="1" applyFont="1" applyFill="1" applyBorder="1" applyProtection="1"/>
    <xf numFmtId="165" fontId="12" fillId="0" borderId="51" xfId="5" applyNumberFormat="1" applyFont="1" applyFill="1" applyBorder="1" applyProtection="1">
      <protection locked="0"/>
    </xf>
    <xf numFmtId="0" fontId="12" fillId="0" borderId="11" xfId="1" applyFont="1" applyFill="1" applyBorder="1" applyAlignment="1" applyProtection="1">
      <alignment horizontal="center" vertical="center"/>
    </xf>
    <xf numFmtId="0" fontId="32" fillId="0" borderId="12" xfId="0" applyFont="1" applyBorder="1" applyAlignment="1">
      <alignment horizontal="justify" wrapText="1"/>
    </xf>
    <xf numFmtId="165" fontId="12" fillId="0" borderId="27" xfId="5" applyNumberFormat="1" applyFont="1" applyFill="1" applyBorder="1" applyProtection="1">
      <protection locked="0"/>
    </xf>
    <xf numFmtId="0" fontId="32" fillId="0" borderId="12" xfId="0" applyFont="1" applyBorder="1" applyAlignment="1">
      <alignment wrapText="1"/>
    </xf>
    <xf numFmtId="0" fontId="12" fillId="0" borderId="14" xfId="1" applyFont="1" applyFill="1" applyBorder="1" applyAlignment="1" applyProtection="1">
      <alignment horizontal="center" vertical="center"/>
    </xf>
    <xf numFmtId="165" fontId="12" fillId="0" borderId="28" xfId="5" applyNumberFormat="1" applyFont="1" applyFill="1" applyBorder="1" applyProtection="1">
      <protection locked="0"/>
    </xf>
    <xf numFmtId="0" fontId="32" fillId="0" borderId="25" xfId="0" applyFont="1" applyBorder="1" applyAlignment="1">
      <alignment wrapText="1"/>
    </xf>
    <xf numFmtId="165" fontId="11" fillId="0" borderId="4" xfId="5" applyNumberFormat="1" applyFont="1" applyFill="1" applyBorder="1" applyProtection="1"/>
    <xf numFmtId="164" fontId="0" fillId="0" borderId="0" xfId="0" applyNumberFormat="1" applyFill="1" applyAlignment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25" fillId="0" borderId="0" xfId="0" applyNumberFormat="1" applyFont="1" applyFill="1" applyAlignment="1">
      <alignment horizontal="center" vertical="center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12" xfId="0" applyNumberFormat="1" applyFont="1" applyFill="1" applyBorder="1" applyAlignment="1" applyProtection="1">
      <alignment vertical="center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</xf>
    <xf numFmtId="164" fontId="0" fillId="0" borderId="23" xfId="0" applyNumberFormat="1" applyFill="1" applyBorder="1" applyAlignment="1" applyProtection="1">
      <alignment horizontal="left" vertical="center" wrapText="1"/>
      <protection locked="0"/>
    </xf>
    <xf numFmtId="164" fontId="7" fillId="0" borderId="15" xfId="0" applyNumberFormat="1" applyFont="1" applyFill="1" applyBorder="1" applyAlignment="1" applyProtection="1">
      <alignment vertical="center" wrapText="1"/>
      <protection locked="0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6" fillId="2" borderId="3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2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3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12" xfId="0" applyNumberFormat="1" applyFont="1" applyFill="1" applyBorder="1" applyAlignment="1" applyProtection="1">
      <alignment vertical="center" wrapText="1"/>
      <protection locked="0"/>
    </xf>
    <xf numFmtId="49" fontId="33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13" xfId="0" applyNumberFormat="1" applyFont="1" applyFill="1" applyBorder="1" applyAlignment="1" applyProtection="1">
      <alignment vertical="center" wrapText="1"/>
    </xf>
    <xf numFmtId="164" fontId="33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33" fillId="0" borderId="15" xfId="0" applyNumberFormat="1" applyFont="1" applyFill="1" applyBorder="1" applyAlignment="1" applyProtection="1">
      <alignment vertical="center" wrapText="1"/>
      <protection locked="0"/>
    </xf>
    <xf numFmtId="49" fontId="3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3" fillId="0" borderId="16" xfId="0" applyNumberFormat="1" applyFont="1" applyFill="1" applyBorder="1" applyAlignment="1" applyProtection="1">
      <alignment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0" fillId="0" borderId="0" xfId="0" applyFill="1"/>
    <xf numFmtId="0" fontId="15" fillId="0" borderId="0" xfId="0" applyFont="1" applyFill="1" applyProtection="1"/>
    <xf numFmtId="0" fontId="23" fillId="0" borderId="5" xfId="0" applyFont="1" applyFill="1" applyBorder="1" applyAlignment="1" applyProtection="1">
      <alignment vertical="center"/>
    </xf>
    <xf numFmtId="0" fontId="23" fillId="0" borderId="6" xfId="0" applyFont="1" applyFill="1" applyBorder="1" applyAlignment="1" applyProtection="1">
      <alignment horizontal="center" vertical="center"/>
    </xf>
    <xf numFmtId="0" fontId="23" fillId="0" borderId="7" xfId="0" applyFont="1" applyFill="1" applyBorder="1" applyAlignment="1" applyProtection="1">
      <alignment horizontal="center" vertical="center"/>
    </xf>
    <xf numFmtId="49" fontId="12" fillId="0" borderId="19" xfId="0" applyNumberFormat="1" applyFont="1" applyFill="1" applyBorder="1" applyAlignment="1" applyProtection="1">
      <alignment vertical="center"/>
    </xf>
    <xf numFmtId="3" fontId="12" fillId="0" borderId="20" xfId="0" applyNumberFormat="1" applyFont="1" applyFill="1" applyBorder="1" applyAlignment="1" applyProtection="1">
      <alignment vertical="center"/>
      <protection locked="0"/>
    </xf>
    <xf numFmtId="3" fontId="12" fillId="0" borderId="21" xfId="0" applyNumberFormat="1" applyFont="1" applyFill="1" applyBorder="1" applyAlignment="1" applyProtection="1">
      <alignment vertical="center"/>
    </xf>
    <xf numFmtId="49" fontId="26" fillId="0" borderId="11" xfId="0" quotePrefix="1" applyNumberFormat="1" applyFont="1" applyFill="1" applyBorder="1" applyAlignment="1" applyProtection="1">
      <alignment horizontal="left" vertical="center" indent="1"/>
    </xf>
    <xf numFmtId="3" fontId="26" fillId="0" borderId="12" xfId="0" applyNumberFormat="1" applyFont="1" applyFill="1" applyBorder="1" applyAlignment="1" applyProtection="1">
      <alignment vertical="center"/>
      <protection locked="0"/>
    </xf>
    <xf numFmtId="3" fontId="26" fillId="0" borderId="13" xfId="0" applyNumberFormat="1" applyFont="1" applyFill="1" applyBorder="1" applyAlignment="1" applyProtection="1">
      <alignment vertical="center"/>
    </xf>
    <xf numFmtId="49" fontId="12" fillId="0" borderId="11" xfId="0" applyNumberFormat="1" applyFont="1" applyFill="1" applyBorder="1" applyAlignment="1" applyProtection="1">
      <alignment vertical="center"/>
    </xf>
    <xf numFmtId="3" fontId="12" fillId="0" borderId="12" xfId="0" applyNumberFormat="1" applyFont="1" applyFill="1" applyBorder="1" applyAlignment="1" applyProtection="1">
      <alignment vertical="center"/>
      <protection locked="0"/>
    </xf>
    <xf numFmtId="3" fontId="12" fillId="0" borderId="13" xfId="0" applyNumberFormat="1" applyFont="1" applyFill="1" applyBorder="1" applyAlignment="1" applyProtection="1">
      <alignment vertical="center"/>
    </xf>
    <xf numFmtId="49" fontId="12" fillId="0" borderId="14" xfId="0" applyNumberFormat="1" applyFont="1" applyFill="1" applyBorder="1" applyAlignment="1" applyProtection="1">
      <alignment vertical="center"/>
      <protection locked="0"/>
    </xf>
    <xf numFmtId="3" fontId="12" fillId="0" borderId="15" xfId="0" applyNumberFormat="1" applyFont="1" applyFill="1" applyBorder="1" applyAlignment="1" applyProtection="1">
      <alignment vertical="center"/>
      <protection locked="0"/>
    </xf>
    <xf numFmtId="49" fontId="23" fillId="0" borderId="2" xfId="0" applyNumberFormat="1" applyFont="1" applyFill="1" applyBorder="1" applyAlignment="1" applyProtection="1">
      <alignment vertical="center"/>
    </xf>
    <xf numFmtId="3" fontId="12" fillId="0" borderId="3" xfId="0" applyNumberFormat="1" applyFont="1" applyFill="1" applyBorder="1" applyAlignment="1" applyProtection="1">
      <alignment vertical="center"/>
    </xf>
    <xf numFmtId="3" fontId="12" fillId="0" borderId="4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49" fontId="12" fillId="0" borderId="11" xfId="0" applyNumberFormat="1" applyFont="1" applyFill="1" applyBorder="1" applyAlignment="1" applyProtection="1">
      <alignment horizontal="left" vertical="center"/>
    </xf>
    <xf numFmtId="49" fontId="12" fillId="0" borderId="11" xfId="0" applyNumberFormat="1" applyFont="1" applyFill="1" applyBorder="1" applyAlignment="1" applyProtection="1">
      <alignment vertical="center"/>
      <protection locked="0"/>
    </xf>
    <xf numFmtId="0" fontId="0" fillId="0" borderId="0" xfId="0" applyFill="1" applyAlignment="1"/>
    <xf numFmtId="164" fontId="35" fillId="0" borderId="0" xfId="0" applyNumberFormat="1" applyFont="1" applyFill="1" applyAlignment="1" applyProtection="1">
      <alignment horizontal="left" vertical="center" wrapText="1"/>
    </xf>
    <xf numFmtId="164" fontId="33" fillId="0" borderId="0" xfId="0" applyNumberFormat="1" applyFont="1" applyFill="1" applyAlignment="1" applyProtection="1">
      <alignment vertical="center" wrapText="1"/>
    </xf>
    <xf numFmtId="0" fontId="5" fillId="0" borderId="55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2" fillId="0" borderId="0" xfId="0" applyFont="1" applyFill="1" applyAlignment="1">
      <alignment vertical="center"/>
    </xf>
    <xf numFmtId="0" fontId="5" fillId="0" borderId="64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65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25" fillId="0" borderId="0" xfId="0" applyFont="1" applyFill="1" applyAlignment="1">
      <alignment vertical="center"/>
    </xf>
    <xf numFmtId="0" fontId="5" fillId="0" borderId="61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58" xfId="0" applyFont="1" applyFill="1" applyBorder="1" applyAlignment="1" applyProtection="1">
      <alignment horizontal="center" vertical="center" wrapText="1"/>
    </xf>
    <xf numFmtId="0" fontId="5" fillId="0" borderId="59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0" fontId="36" fillId="0" borderId="0" xfId="0" applyFont="1" applyFill="1" applyAlignment="1">
      <alignment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>
      <alignment vertical="center" wrapText="1"/>
    </xf>
    <xf numFmtId="164" fontId="7" fillId="2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center" wrapText="1"/>
    </xf>
    <xf numFmtId="0" fontId="10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61" xfId="0" applyFont="1" applyFill="1" applyBorder="1" applyAlignment="1" applyProtection="1">
      <alignment horizontal="center" vertical="center" wrapText="1"/>
    </xf>
    <xf numFmtId="0" fontId="5" fillId="0" borderId="62" xfId="0" applyFont="1" applyFill="1" applyBorder="1" applyAlignment="1" applyProtection="1">
      <alignment horizontal="center" vertical="center" wrapText="1"/>
    </xf>
    <xf numFmtId="164" fontId="6" fillId="0" borderId="46" xfId="0" applyNumberFormat="1" applyFont="1" applyFill="1" applyBorder="1" applyAlignment="1" applyProtection="1">
      <alignment horizontal="right" vertical="center" wrapText="1" indent="1"/>
    </xf>
    <xf numFmtId="0" fontId="37" fillId="0" borderId="0" xfId="0" applyFont="1" applyFill="1" applyAlignment="1">
      <alignment vertical="center" wrapTex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Alignment="1">
      <alignment vertical="center" wrapText="1"/>
    </xf>
    <xf numFmtId="0" fontId="10" fillId="0" borderId="17" xfId="0" applyFont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horizontal="left" vertical="center" wrapText="1"/>
    </xf>
    <xf numFmtId="0" fontId="22" fillId="0" borderId="0" xfId="0" applyFont="1" applyFill="1" applyAlignment="1" applyProtection="1">
      <alignment vertical="center" wrapText="1"/>
    </xf>
    <xf numFmtId="0" fontId="22" fillId="0" borderId="0" xfId="0" applyFont="1" applyFill="1" applyAlignment="1" applyProtection="1">
      <alignment horizontal="right" vertical="center" wrapText="1" indent="1"/>
    </xf>
    <xf numFmtId="0" fontId="25" fillId="0" borderId="2" xfId="0" applyFont="1" applyFill="1" applyBorder="1" applyAlignment="1" applyProtection="1">
      <alignment horizontal="left" vertical="center"/>
    </xf>
    <xf numFmtId="0" fontId="25" fillId="0" borderId="63" xfId="0" applyFont="1" applyFill="1" applyBorder="1" applyAlignment="1" applyProtection="1">
      <alignment vertical="center" wrapText="1"/>
    </xf>
    <xf numFmtId="3" fontId="2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0" xfId="0" applyFont="1" applyAlignment="1" applyProtection="1">
      <alignment horizontal="right" vertical="top"/>
    </xf>
    <xf numFmtId="164" fontId="35" fillId="0" borderId="0" xfId="0" applyNumberFormat="1" applyFont="1" applyFill="1" applyAlignment="1" applyProtection="1">
      <alignment vertical="center" wrapText="1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5" fillId="0" borderId="64" xfId="0" applyFont="1" applyFill="1" applyBorder="1" applyAlignment="1" applyProtection="1">
      <alignment horizontal="center" vertical="center" wrapText="1"/>
    </xf>
    <xf numFmtId="49" fontId="5" fillId="0" borderId="65" xfId="0" applyNumberFormat="1" applyFont="1" applyFill="1" applyBorder="1" applyAlignment="1" applyProtection="1">
      <alignment horizontal="right" vertical="center"/>
    </xf>
    <xf numFmtId="0" fontId="25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2" fillId="0" borderId="0" xfId="0" applyFont="1" applyFill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left" vertical="center" wrapText="1" indent="1"/>
    </xf>
    <xf numFmtId="0" fontId="36" fillId="0" borderId="0" xfId="0" applyFont="1" applyFill="1" applyAlignment="1" applyProtection="1">
      <alignment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1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Fill="1" applyAlignment="1" applyProtection="1">
      <alignment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164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left" vertical="center" wrapText="1" indent="1"/>
    </xf>
    <xf numFmtId="0" fontId="12" fillId="0" borderId="12" xfId="1" applyFont="1" applyFill="1" applyBorder="1" applyAlignment="1" applyProtection="1">
      <alignment horizontal="left" vertical="center" wrapText="1" indent="1"/>
    </xf>
    <xf numFmtId="0" fontId="12" fillId="0" borderId="18" xfId="1" quotePrefix="1" applyFont="1" applyFill="1" applyBorder="1" applyAlignment="1" applyProtection="1">
      <alignment horizontal="left" vertical="center" wrapText="1" indent="1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164" fontId="1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6" xfId="0" applyNumberFormat="1" applyFont="1" applyFill="1" applyBorder="1" applyAlignment="1" applyProtection="1">
      <alignment horizontal="right" vertical="center" wrapText="1" indent="1"/>
    </xf>
    <xf numFmtId="0" fontId="10" fillId="0" borderId="2" xfId="0" applyFont="1" applyBorder="1" applyAlignment="1" applyProtection="1">
      <alignment horizontal="center" vertical="center" wrapText="1"/>
    </xf>
    <xf numFmtId="0" fontId="38" fillId="0" borderId="63" xfId="0" applyFont="1" applyBorder="1" applyAlignment="1" applyProtection="1">
      <alignment horizontal="left" wrapText="1" indent="1"/>
    </xf>
    <xf numFmtId="0" fontId="7" fillId="0" borderId="0" xfId="0" applyFont="1" applyFill="1" applyAlignment="1" applyProtection="1">
      <alignment horizontal="left" vertical="center" wrapText="1"/>
    </xf>
    <xf numFmtId="0" fontId="37" fillId="0" borderId="0" xfId="0" applyFont="1" applyFill="1" applyAlignment="1" applyProtection="1">
      <alignment vertical="center" wrapTex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39" fillId="0" borderId="0" xfId="0" applyFont="1" applyFill="1" applyProtection="1"/>
    <xf numFmtId="0" fontId="35" fillId="0" borderId="0" xfId="0" applyFont="1" applyFill="1" applyProtection="1"/>
    <xf numFmtId="0" fontId="35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40" fillId="0" borderId="0" xfId="0" applyFont="1" applyFill="1" applyProtection="1">
      <protection locked="0"/>
    </xf>
    <xf numFmtId="0" fontId="41" fillId="0" borderId="0" xfId="0" applyFont="1" applyFill="1" applyProtection="1">
      <protection locked="0"/>
    </xf>
    <xf numFmtId="0" fontId="41" fillId="0" borderId="0" xfId="0" applyFont="1" applyFill="1" applyProtection="1"/>
    <xf numFmtId="0" fontId="41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 applyProtection="1">
      <alignment vertical="center" wrapText="1"/>
    </xf>
    <xf numFmtId="164" fontId="12" fillId="0" borderId="9" xfId="0" applyNumberFormat="1" applyFont="1" applyFill="1" applyBorder="1" applyAlignment="1" applyProtection="1">
      <alignment vertical="center"/>
      <protection locked="0"/>
    </xf>
    <xf numFmtId="164" fontId="11" fillId="0" borderId="10" xfId="0" applyNumberFormat="1" applyFont="1" applyFill="1" applyBorder="1" applyAlignment="1" applyProtection="1">
      <alignment vertical="center"/>
    </xf>
    <xf numFmtId="0" fontId="12" fillId="0" borderId="11" xfId="0" applyFont="1" applyFill="1" applyBorder="1" applyAlignment="1" applyProtection="1">
      <alignment horizontal="center" vertical="center"/>
    </xf>
    <xf numFmtId="0" fontId="12" fillId="0" borderId="12" xfId="0" applyFont="1" applyFill="1" applyBorder="1" applyAlignment="1" applyProtection="1">
      <alignment vertical="center" wrapText="1"/>
    </xf>
    <xf numFmtId="164" fontId="12" fillId="0" borderId="12" xfId="0" applyNumberFormat="1" applyFont="1" applyFill="1" applyBorder="1" applyAlignment="1" applyProtection="1">
      <alignment vertical="center"/>
      <protection locked="0"/>
    </xf>
    <xf numFmtId="164" fontId="11" fillId="0" borderId="13" xfId="0" applyNumberFormat="1" applyFont="1" applyFill="1" applyBorder="1" applyAlignment="1" applyProtection="1">
      <alignment vertical="center"/>
    </xf>
    <xf numFmtId="0" fontId="12" fillId="0" borderId="14" xfId="0" applyFont="1" applyFill="1" applyBorder="1" applyAlignment="1" applyProtection="1">
      <alignment horizontal="center" vertical="center"/>
    </xf>
    <xf numFmtId="0" fontId="12" fillId="0" borderId="15" xfId="0" applyFont="1" applyFill="1" applyBorder="1" applyAlignment="1" applyProtection="1">
      <alignment vertical="center" wrapText="1"/>
    </xf>
    <xf numFmtId="164" fontId="12" fillId="0" borderId="15" xfId="0" applyNumberFormat="1" applyFont="1" applyFill="1" applyBorder="1" applyAlignment="1" applyProtection="1">
      <alignment vertical="center"/>
      <protection locked="0"/>
    </xf>
    <xf numFmtId="164" fontId="11" fillId="0" borderId="16" xfId="0" applyNumberFormat="1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horizontal="center" vertical="center"/>
    </xf>
    <xf numFmtId="0" fontId="23" fillId="0" borderId="3" xfId="0" applyFont="1" applyFill="1" applyBorder="1" applyAlignment="1" applyProtection="1">
      <alignment vertical="center" wrapText="1"/>
    </xf>
    <xf numFmtId="164" fontId="11" fillId="0" borderId="3" xfId="0" applyNumberFormat="1" applyFont="1" applyFill="1" applyBorder="1" applyAlignment="1" applyProtection="1">
      <alignment vertical="center"/>
    </xf>
    <xf numFmtId="164" fontId="11" fillId="0" borderId="4" xfId="0" applyNumberFormat="1" applyFont="1" applyFill="1" applyBorder="1" applyAlignment="1" applyProtection="1">
      <alignment vertical="center"/>
    </xf>
    <xf numFmtId="0" fontId="25" fillId="0" borderId="0" xfId="0" applyFont="1" applyFill="1"/>
    <xf numFmtId="0" fontId="0" fillId="0" borderId="66" xfId="0" applyFill="1" applyBorder="1" applyProtection="1"/>
    <xf numFmtId="0" fontId="4" fillId="0" borderId="66" xfId="0" applyFont="1" applyFill="1" applyBorder="1" applyAlignment="1" applyProtection="1">
      <alignment horizontal="center"/>
    </xf>
    <xf numFmtId="0" fontId="0" fillId="0" borderId="0" xfId="0" applyFill="1" applyBorder="1"/>
    <xf numFmtId="0" fontId="4" fillId="0" borderId="0" xfId="0" applyFont="1" applyFill="1" applyBorder="1" applyAlignment="1">
      <alignment horizontal="center"/>
    </xf>
    <xf numFmtId="164" fontId="4" fillId="0" borderId="0" xfId="0" applyNumberFormat="1" applyFont="1" applyFill="1" applyAlignment="1" applyProtection="1">
      <alignment horizontal="right"/>
    </xf>
    <xf numFmtId="164" fontId="28" fillId="0" borderId="0" xfId="0" applyNumberFormat="1" applyFont="1" applyFill="1" applyAlignment="1" applyProtection="1">
      <alignment vertical="center"/>
    </xf>
    <xf numFmtId="164" fontId="5" fillId="0" borderId="67" xfId="0" applyNumberFormat="1" applyFont="1" applyFill="1" applyBorder="1" applyAlignment="1" applyProtection="1">
      <alignment horizontal="center" vertical="center"/>
    </xf>
    <xf numFmtId="164" fontId="5" fillId="0" borderId="26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/>
    </xf>
    <xf numFmtId="164" fontId="6" fillId="0" borderId="61" xfId="0" applyNumberFormat="1" applyFont="1" applyFill="1" applyBorder="1" applyAlignment="1" applyProtection="1">
      <alignment horizontal="center" vertical="center" wrapText="1"/>
    </xf>
    <xf numFmtId="164" fontId="6" fillId="0" borderId="40" xfId="0" applyNumberFormat="1" applyFont="1" applyFill="1" applyBorder="1" applyAlignment="1" applyProtection="1">
      <alignment horizontal="center" vertical="center" wrapText="1"/>
    </xf>
    <xf numFmtId="164" fontId="6" fillId="0" borderId="30" xfId="0" applyNumberFormat="1" applyFont="1" applyFill="1" applyBorder="1" applyAlignment="1" applyProtection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164" fontId="6" fillId="0" borderId="44" xfId="0" applyNumberFormat="1" applyFont="1" applyFill="1" applyBorder="1" applyAlignment="1" applyProtection="1">
      <alignment horizontal="center" vertical="center" wrapText="1"/>
    </xf>
    <xf numFmtId="164" fontId="28" fillId="0" borderId="0" xfId="0" applyNumberFormat="1" applyFont="1" applyFill="1" applyAlignment="1" applyProtection="1">
      <alignment horizontal="center" vertical="center" wrapText="1"/>
    </xf>
    <xf numFmtId="164" fontId="6" fillId="0" borderId="2" xfId="0" applyNumberFormat="1" applyFont="1" applyFill="1" applyBorder="1" applyAlignment="1" applyProtection="1">
      <alignment horizontal="center" vertical="center" wrapText="1"/>
    </xf>
    <xf numFmtId="164" fontId="6" fillId="0" borderId="40" xfId="0" applyNumberFormat="1" applyFont="1" applyFill="1" applyBorder="1" applyAlignment="1" applyProtection="1">
      <alignment horizontal="left" vertical="center" wrapText="1" indent="1"/>
    </xf>
    <xf numFmtId="49" fontId="7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0" xfId="0" applyNumberFormat="1" applyFont="1" applyFill="1" applyBorder="1" applyAlignment="1" applyProtection="1">
      <alignment vertical="center" wrapText="1"/>
    </xf>
    <xf numFmtId="164" fontId="7" fillId="0" borderId="2" xfId="0" applyNumberFormat="1" applyFont="1" applyFill="1" applyBorder="1" applyAlignment="1" applyProtection="1">
      <alignment vertical="center" wrapText="1"/>
    </xf>
    <xf numFmtId="164" fontId="7" fillId="0" borderId="3" xfId="0" applyNumberFormat="1" applyFont="1" applyFill="1" applyBorder="1" applyAlignment="1" applyProtection="1">
      <alignment vertical="center" wrapText="1"/>
    </xf>
    <xf numFmtId="164" fontId="7" fillId="0" borderId="4" xfId="0" applyNumberFormat="1" applyFont="1" applyFill="1" applyBorder="1" applyAlignment="1" applyProtection="1">
      <alignment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164" fontId="7" fillId="0" borderId="42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2" xfId="0" applyNumberFormat="1" applyFont="1" applyFill="1" applyBorder="1" applyAlignment="1" applyProtection="1">
      <alignment vertical="center" wrapText="1"/>
      <protection locked="0"/>
    </xf>
    <xf numFmtId="164" fontId="7" fillId="0" borderId="11" xfId="0" applyNumberFormat="1" applyFont="1" applyFill="1" applyBorder="1" applyAlignment="1" applyProtection="1">
      <alignment vertical="center" wrapText="1"/>
      <protection locked="0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164" fontId="7" fillId="0" borderId="42" xfId="0" applyNumberFormat="1" applyFont="1" applyFill="1" applyBorder="1" applyAlignment="1" applyProtection="1">
      <alignment vertical="center" wrapText="1"/>
    </xf>
    <xf numFmtId="49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4" fontId="7" fillId="0" borderId="68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68" xfId="0" applyNumberFormat="1" applyFont="1" applyFill="1" applyBorder="1" applyAlignment="1" applyProtection="1">
      <alignment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  <protection locked="0"/>
    </xf>
    <xf numFmtId="164" fontId="7" fillId="0" borderId="16" xfId="0" applyNumberFormat="1" applyFont="1" applyFill="1" applyBorder="1" applyAlignment="1" applyProtection="1">
      <alignment vertical="center" wrapText="1"/>
      <protection locked="0"/>
    </xf>
    <xf numFmtId="164" fontId="7" fillId="0" borderId="68" xfId="0" applyNumberFormat="1" applyFont="1" applyFill="1" applyBorder="1" applyAlignment="1" applyProtection="1">
      <alignment vertical="center" wrapText="1"/>
    </xf>
    <xf numFmtId="164" fontId="11" fillId="0" borderId="40" xfId="0" applyNumberFormat="1" applyFont="1" applyFill="1" applyBorder="1" applyAlignment="1" applyProtection="1">
      <alignment horizontal="left" vertical="center" wrapText="1" indent="1"/>
    </xf>
    <xf numFmtId="164" fontId="6" fillId="0" borderId="23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left" vertical="center" wrapText="1" indent="1"/>
      <protection locked="0"/>
    </xf>
    <xf numFmtId="49" fontId="8" fillId="0" borderId="5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44" xfId="0" applyNumberFormat="1" applyFont="1" applyFill="1" applyBorder="1" applyAlignment="1" applyProtection="1">
      <alignment vertical="center" wrapText="1"/>
      <protection locked="0"/>
    </xf>
    <xf numFmtId="164" fontId="7" fillId="0" borderId="23" xfId="0" applyNumberFormat="1" applyFont="1" applyFill="1" applyBorder="1" applyAlignment="1" applyProtection="1">
      <alignment vertical="center" wrapText="1"/>
      <protection locked="0"/>
    </xf>
    <xf numFmtId="164" fontId="7" fillId="0" borderId="29" xfId="0" applyNumberFormat="1" applyFont="1" applyFill="1" applyBorder="1" applyAlignment="1" applyProtection="1">
      <alignment vertical="center" wrapText="1"/>
      <protection locked="0"/>
    </xf>
    <xf numFmtId="164" fontId="7" fillId="0" borderId="45" xfId="0" applyNumberFormat="1" applyFont="1" applyFill="1" applyBorder="1" applyAlignment="1" applyProtection="1">
      <alignment vertical="center" wrapText="1"/>
      <protection locked="0"/>
    </xf>
    <xf numFmtId="164" fontId="7" fillId="0" borderId="44" xfId="0" applyNumberFormat="1" applyFont="1" applyFill="1" applyBorder="1" applyAlignment="1" applyProtection="1">
      <alignment vertical="center" wrapText="1"/>
    </xf>
    <xf numFmtId="164" fontId="8" fillId="2" borderId="30" xfId="0" applyNumberFormat="1" applyFont="1" applyFill="1" applyBorder="1" applyAlignment="1" applyProtection="1">
      <alignment horizontal="left" vertical="center" wrapText="1" indent="2"/>
    </xf>
    <xf numFmtId="0" fontId="0" fillId="0" borderId="0" xfId="0" applyFill="1" applyAlignment="1">
      <alignment horizontal="center" vertical="center" wrapText="1"/>
    </xf>
    <xf numFmtId="164" fontId="36" fillId="0" borderId="0" xfId="0" applyNumberFormat="1" applyFont="1" applyFill="1" applyAlignment="1">
      <alignment horizontal="center" vertical="center" wrapText="1"/>
    </xf>
    <xf numFmtId="0" fontId="42" fillId="0" borderId="0" xfId="0" applyFont="1" applyAlignment="1">
      <alignment horizontal="center" wrapText="1"/>
    </xf>
    <xf numFmtId="164" fontId="36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9" fillId="0" borderId="69" xfId="0" applyFont="1" applyFill="1" applyBorder="1" applyAlignment="1" applyProtection="1">
      <alignment horizontal="left" vertical="center" wrapText="1" indent="1"/>
    </xf>
    <xf numFmtId="164" fontId="12" fillId="0" borderId="6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1" xfId="0" applyFont="1" applyFill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horizontal="left" vertical="center" wrapText="1" inden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2" xfId="0" applyFont="1" applyFill="1" applyBorder="1" applyAlignment="1" applyProtection="1">
      <alignment horizontal="left" vertical="center" wrapText="1" indent="8"/>
    </xf>
    <xf numFmtId="0" fontId="12" fillId="0" borderId="9" xfId="0" applyFont="1" applyFill="1" applyBorder="1" applyAlignment="1" applyProtection="1">
      <alignment vertical="center" wrapText="1"/>
      <protection locked="0"/>
    </xf>
    <xf numFmtId="0" fontId="12" fillId="0" borderId="12" xfId="0" applyFont="1" applyFill="1" applyBorder="1" applyAlignment="1" applyProtection="1">
      <alignment vertical="center" wrapText="1"/>
      <protection locked="0"/>
    </xf>
    <xf numFmtId="0" fontId="12" fillId="0" borderId="14" xfId="0" applyFont="1" applyFill="1" applyBorder="1" applyAlignment="1">
      <alignment horizontal="center" vertical="center" wrapText="1"/>
    </xf>
    <xf numFmtId="0" fontId="12" fillId="0" borderId="25" xfId="0" applyFont="1" applyFill="1" applyBorder="1" applyAlignment="1" applyProtection="1">
      <alignment vertical="center" wrapText="1"/>
      <protection locked="0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 applyProtection="1">
      <alignment vertical="center" wrapText="1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11" fillId="0" borderId="52" xfId="0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horizontal="right" vertical="center" wrapText="1"/>
    </xf>
    <xf numFmtId="0" fontId="42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right"/>
    </xf>
    <xf numFmtId="0" fontId="13" fillId="0" borderId="5" xfId="0" applyFont="1" applyFill="1" applyBorder="1" applyAlignment="1" applyProtection="1">
      <alignment horizontal="center" vertical="center" wrapText="1"/>
    </xf>
    <xf numFmtId="0" fontId="13" fillId="0" borderId="7" xfId="0" applyFont="1" applyFill="1" applyBorder="1" applyAlignment="1" applyProtection="1">
      <alignment vertical="center" wrapText="1"/>
    </xf>
    <xf numFmtId="0" fontId="44" fillId="0" borderId="2" xfId="0" applyFont="1" applyFill="1" applyBorder="1" applyAlignment="1" applyProtection="1">
      <alignment horizontal="center" vertical="center" wrapText="1"/>
    </xf>
    <xf numFmtId="0" fontId="44" fillId="0" borderId="4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>
      <alignment vertical="center"/>
    </xf>
    <xf numFmtId="0" fontId="9" fillId="0" borderId="70" xfId="0" applyFont="1" applyFill="1" applyBorder="1" applyAlignment="1" applyProtection="1">
      <alignment horizontal="left" vertical="center" wrapText="1"/>
      <protection locked="0"/>
    </xf>
    <xf numFmtId="164" fontId="9" fillId="0" borderId="71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72" xfId="0" applyFont="1" applyFill="1" applyBorder="1" applyAlignment="1" applyProtection="1">
      <alignment horizontal="left" vertical="center" wrapText="1"/>
      <protection locked="0"/>
    </xf>
    <xf numFmtId="0" fontId="9" fillId="0" borderId="73" xfId="0" applyFont="1" applyFill="1" applyBorder="1" applyAlignment="1" applyProtection="1">
      <alignment horizontal="left" vertical="center" wrapText="1"/>
      <protection locked="0"/>
    </xf>
    <xf numFmtId="0" fontId="13" fillId="0" borderId="2" xfId="0" applyFont="1" applyFill="1" applyBorder="1" applyAlignment="1" applyProtection="1">
      <alignment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horizontal="center" wrapText="1"/>
    </xf>
    <xf numFmtId="0" fontId="0" fillId="0" borderId="0" xfId="0" applyProtection="1"/>
    <xf numFmtId="0" fontId="18" fillId="0" borderId="5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right" vertical="center" indent="1"/>
    </xf>
    <xf numFmtId="0" fontId="12" fillId="0" borderId="20" xfId="0" applyFont="1" applyBorder="1" applyAlignment="1" applyProtection="1">
      <alignment horizontal="left" vertical="center" indent="1"/>
      <protection locked="0"/>
    </xf>
    <xf numFmtId="3" fontId="12" fillId="0" borderId="21" xfId="0" applyNumberFormat="1" applyFont="1" applyBorder="1" applyAlignment="1" applyProtection="1">
      <alignment horizontal="right" vertical="center" indent="1"/>
      <protection locked="0"/>
    </xf>
    <xf numFmtId="0" fontId="12" fillId="0" borderId="11" xfId="0" applyFont="1" applyBorder="1" applyAlignment="1" applyProtection="1">
      <alignment horizontal="right" vertical="center" indent="1"/>
    </xf>
    <xf numFmtId="0" fontId="12" fillId="0" borderId="12" xfId="0" applyFont="1" applyBorder="1" applyAlignment="1" applyProtection="1">
      <alignment horizontal="left" vertical="center" indent="1"/>
      <protection locked="0"/>
    </xf>
    <xf numFmtId="3" fontId="12" fillId="0" borderId="13" xfId="0" applyNumberFormat="1" applyFont="1" applyBorder="1" applyAlignment="1" applyProtection="1">
      <alignment horizontal="right" vertical="center" indent="1"/>
      <protection locked="0"/>
    </xf>
    <xf numFmtId="3" fontId="12" fillId="0" borderId="13" xfId="0" applyNumberFormat="1" applyFont="1" applyFill="1" applyBorder="1" applyAlignment="1" applyProtection="1">
      <alignment horizontal="right" vertical="center" indent="1"/>
      <protection locked="0"/>
    </xf>
    <xf numFmtId="0" fontId="12" fillId="0" borderId="14" xfId="0" applyFont="1" applyBorder="1" applyAlignment="1" applyProtection="1">
      <alignment horizontal="right" vertical="center" indent="1"/>
    </xf>
    <xf numFmtId="0" fontId="12" fillId="0" borderId="15" xfId="0" applyFont="1" applyBorder="1" applyAlignment="1" applyProtection="1">
      <alignment horizontal="left" vertical="center" indent="1"/>
      <protection locked="0"/>
    </xf>
    <xf numFmtId="3" fontId="12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8" fillId="3" borderId="40" xfId="0" applyNumberFormat="1" applyFont="1" applyFill="1" applyBorder="1" applyAlignment="1" applyProtection="1">
      <alignment horizontal="left" vertical="center" wrapText="1" indent="2"/>
    </xf>
    <xf numFmtId="3" fontId="18" fillId="0" borderId="4" xfId="0" applyNumberFormat="1" applyFont="1" applyFill="1" applyBorder="1" applyAlignment="1" applyProtection="1">
      <alignment horizontal="right" vertical="center" indent="1"/>
    </xf>
    <xf numFmtId="0" fontId="1" fillId="0" borderId="0" xfId="6" applyFill="1" applyProtection="1">
      <protection locked="0"/>
    </xf>
    <xf numFmtId="0" fontId="1" fillId="0" borderId="0" xfId="6" applyFill="1" applyProtection="1"/>
    <xf numFmtId="0" fontId="4" fillId="0" borderId="0" xfId="0" applyFont="1" applyFill="1" applyAlignment="1">
      <alignment horizontal="right"/>
    </xf>
    <xf numFmtId="0" fontId="23" fillId="0" borderId="5" xfId="6" applyFont="1" applyFill="1" applyBorder="1" applyAlignment="1" applyProtection="1">
      <alignment horizontal="center" vertical="center" wrapText="1"/>
    </xf>
    <xf numFmtId="0" fontId="23" fillId="0" borderId="6" xfId="6" applyFont="1" applyFill="1" applyBorder="1" applyAlignment="1" applyProtection="1">
      <alignment horizontal="center" vertical="center"/>
    </xf>
    <xf numFmtId="0" fontId="23" fillId="0" borderId="7" xfId="6" applyFont="1" applyFill="1" applyBorder="1" applyAlignment="1" applyProtection="1">
      <alignment horizontal="center" vertical="center"/>
    </xf>
    <xf numFmtId="0" fontId="7" fillId="0" borderId="2" xfId="6" applyFont="1" applyFill="1" applyBorder="1" applyAlignment="1" applyProtection="1">
      <alignment horizontal="left" vertical="center" indent="1"/>
    </xf>
    <xf numFmtId="0" fontId="1" fillId="0" borderId="0" xfId="6" applyFill="1" applyAlignment="1" applyProtection="1">
      <alignment vertical="center"/>
    </xf>
    <xf numFmtId="0" fontId="7" fillId="0" borderId="23" xfId="6" applyFont="1" applyFill="1" applyBorder="1" applyAlignment="1" applyProtection="1">
      <alignment horizontal="left" vertical="center" indent="1"/>
    </xf>
    <xf numFmtId="0" fontId="7" fillId="0" borderId="29" xfId="6" applyFont="1" applyFill="1" applyBorder="1" applyAlignment="1" applyProtection="1">
      <alignment horizontal="left" vertical="center" wrapText="1" indent="1"/>
    </xf>
    <xf numFmtId="164" fontId="7" fillId="0" borderId="29" xfId="6" applyNumberFormat="1" applyFont="1" applyFill="1" applyBorder="1" applyAlignment="1" applyProtection="1">
      <alignment vertical="center"/>
      <protection locked="0"/>
    </xf>
    <xf numFmtId="164" fontId="7" fillId="0" borderId="45" xfId="6" applyNumberFormat="1" applyFont="1" applyFill="1" applyBorder="1" applyAlignment="1" applyProtection="1">
      <alignment vertical="center"/>
    </xf>
    <xf numFmtId="0" fontId="7" fillId="0" borderId="11" xfId="6" applyFont="1" applyFill="1" applyBorder="1" applyAlignment="1" applyProtection="1">
      <alignment horizontal="left" vertical="center" indent="1"/>
    </xf>
    <xf numFmtId="0" fontId="7" fillId="0" borderId="12" xfId="6" applyFont="1" applyFill="1" applyBorder="1" applyAlignment="1" applyProtection="1">
      <alignment horizontal="left" vertical="center" wrapText="1" indent="1"/>
    </xf>
    <xf numFmtId="164" fontId="7" fillId="0" borderId="12" xfId="6" applyNumberFormat="1" applyFont="1" applyFill="1" applyBorder="1" applyAlignment="1" applyProtection="1">
      <alignment vertical="center"/>
      <protection locked="0"/>
    </xf>
    <xf numFmtId="164" fontId="7" fillId="0" borderId="13" xfId="6" applyNumberFormat="1" applyFont="1" applyFill="1" applyBorder="1" applyAlignment="1" applyProtection="1">
      <alignment vertical="center"/>
    </xf>
    <xf numFmtId="0" fontId="1" fillId="0" borderId="0" xfId="6" applyFill="1" applyAlignment="1" applyProtection="1">
      <alignment vertical="center"/>
      <protection locked="0"/>
    </xf>
    <xf numFmtId="0" fontId="7" fillId="0" borderId="9" xfId="6" applyFont="1" applyFill="1" applyBorder="1" applyAlignment="1" applyProtection="1">
      <alignment horizontal="left" vertical="center" wrapText="1" indent="1"/>
    </xf>
    <xf numFmtId="164" fontId="7" fillId="0" borderId="9" xfId="6" applyNumberFormat="1" applyFont="1" applyFill="1" applyBorder="1" applyAlignment="1" applyProtection="1">
      <alignment vertical="center"/>
      <protection locked="0"/>
    </xf>
    <xf numFmtId="164" fontId="7" fillId="0" borderId="10" xfId="6" applyNumberFormat="1" applyFont="1" applyFill="1" applyBorder="1" applyAlignment="1" applyProtection="1">
      <alignment vertical="center"/>
    </xf>
    <xf numFmtId="0" fontId="7" fillId="0" borderId="12" xfId="6" applyFont="1" applyFill="1" applyBorder="1" applyAlignment="1" applyProtection="1">
      <alignment horizontal="left" vertical="center" indent="1"/>
    </xf>
    <xf numFmtId="0" fontId="5" fillId="0" borderId="3" xfId="6" applyFont="1" applyFill="1" applyBorder="1" applyAlignment="1" applyProtection="1">
      <alignment horizontal="left" vertical="center" indent="1"/>
    </xf>
    <xf numFmtId="164" fontId="6" fillId="0" borderId="3" xfId="6" applyNumberFormat="1" applyFont="1" applyFill="1" applyBorder="1" applyAlignment="1" applyProtection="1">
      <alignment vertical="center"/>
    </xf>
    <xf numFmtId="164" fontId="6" fillId="0" borderId="4" xfId="6" applyNumberFormat="1" applyFont="1" applyFill="1" applyBorder="1" applyAlignment="1" applyProtection="1">
      <alignment vertical="center"/>
    </xf>
    <xf numFmtId="0" fontId="7" fillId="0" borderId="8" xfId="6" applyFont="1" applyFill="1" applyBorder="1" applyAlignment="1" applyProtection="1">
      <alignment horizontal="left" vertical="center" indent="1"/>
    </xf>
    <xf numFmtId="0" fontId="7" fillId="0" borderId="9" xfId="6" applyFont="1" applyFill="1" applyBorder="1" applyAlignment="1" applyProtection="1">
      <alignment horizontal="left" vertical="center" indent="1"/>
    </xf>
    <xf numFmtId="0" fontId="6" fillId="0" borderId="2" xfId="6" applyFont="1" applyFill="1" applyBorder="1" applyAlignment="1" applyProtection="1">
      <alignment horizontal="left" vertical="center" indent="1"/>
    </xf>
    <xf numFmtId="0" fontId="5" fillId="0" borderId="3" xfId="6" applyFont="1" applyFill="1" applyBorder="1" applyAlignment="1" applyProtection="1">
      <alignment horizontal="left" indent="1"/>
    </xf>
    <xf numFmtId="164" fontId="6" fillId="0" borderId="3" xfId="6" applyNumberFormat="1" applyFont="1" applyFill="1" applyBorder="1" applyProtection="1"/>
    <xf numFmtId="164" fontId="6" fillId="0" borderId="4" xfId="6" applyNumberFormat="1" applyFont="1" applyFill="1" applyBorder="1" applyProtection="1"/>
    <xf numFmtId="0" fontId="8" fillId="0" borderId="0" xfId="6" applyFont="1" applyFill="1" applyProtection="1"/>
    <xf numFmtId="0" fontId="40" fillId="0" borderId="0" xfId="6" applyFont="1" applyFill="1" applyProtection="1">
      <protection locked="0"/>
    </xf>
    <xf numFmtId="0" fontId="15" fillId="0" borderId="0" xfId="6" applyFont="1" applyFill="1" applyProtection="1">
      <protection locked="0"/>
    </xf>
    <xf numFmtId="0" fontId="1" fillId="0" borderId="0" xfId="1" applyFill="1"/>
    <xf numFmtId="0" fontId="1" fillId="0" borderId="0" xfId="1" applyFont="1" applyFill="1" applyAlignment="1">
      <alignment horizontal="right" vertical="center" indent="1"/>
    </xf>
    <xf numFmtId="0" fontId="5" fillId="0" borderId="63" xfId="1" applyFont="1" applyFill="1" applyBorder="1" applyAlignment="1" applyProtection="1">
      <alignment horizontal="center" vertical="center" wrapText="1"/>
    </xf>
    <xf numFmtId="0" fontId="5" fillId="0" borderId="46" xfId="1" applyFont="1" applyFill="1" applyBorder="1" applyAlignment="1" applyProtection="1">
      <alignment horizontal="center" vertical="center" wrapText="1"/>
    </xf>
    <xf numFmtId="0" fontId="6" fillId="0" borderId="46" xfId="1" applyFont="1" applyFill="1" applyBorder="1" applyAlignment="1" applyProtection="1">
      <alignment horizontal="center" vertical="center" wrapText="1"/>
    </xf>
    <xf numFmtId="0" fontId="7" fillId="0" borderId="0" xfId="1" applyFont="1" applyFill="1"/>
    <xf numFmtId="164" fontId="6" fillId="0" borderId="3" xfId="1" applyNumberFormat="1" applyFont="1" applyFill="1" applyBorder="1" applyAlignment="1" applyProtection="1">
      <alignment horizontal="right" vertical="center" wrapText="1" indent="1"/>
    </xf>
    <xf numFmtId="164" fontId="6" fillId="0" borderId="46" xfId="1" applyNumberFormat="1" applyFont="1" applyFill="1" applyBorder="1" applyAlignment="1" applyProtection="1">
      <alignment horizontal="right" vertical="center" wrapText="1" indent="1"/>
    </xf>
    <xf numFmtId="0" fontId="8" fillId="0" borderId="0" xfId="1" applyFont="1" applyFill="1"/>
    <xf numFmtId="164" fontId="7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4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" xfId="1" applyNumberFormat="1" applyFont="1" applyFill="1" applyBorder="1" applyAlignment="1" applyProtection="1">
      <alignment horizontal="right" vertical="center" wrapText="1" indent="1"/>
    </xf>
    <xf numFmtId="164" fontId="11" fillId="0" borderId="46" xfId="1" applyNumberFormat="1" applyFont="1" applyFill="1" applyBorder="1" applyAlignment="1" applyProtection="1">
      <alignment horizontal="right" vertical="center" wrapText="1" inden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164" fontId="7" fillId="0" borderId="74" xfId="1" applyNumberFormat="1" applyFont="1" applyFill="1" applyBorder="1" applyAlignment="1" applyProtection="1">
      <alignment horizontal="right" vertical="center" wrapText="1" indent="1"/>
    </xf>
    <xf numFmtId="164" fontId="12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4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" xfId="0" applyFont="1" applyBorder="1" applyAlignment="1" applyProtection="1">
      <alignment vertical="center" wrapText="1"/>
    </xf>
    <xf numFmtId="0" fontId="9" fillId="0" borderId="15" xfId="0" applyFont="1" applyBorder="1" applyAlignment="1" applyProtection="1">
      <alignment horizontal="left" vertical="center" wrapText="1"/>
    </xf>
    <xf numFmtId="0" fontId="14" fillId="0" borderId="0" xfId="1" applyFont="1" applyFill="1"/>
    <xf numFmtId="0" fontId="9" fillId="0" borderId="8" xfId="0" applyFont="1" applyBorder="1" applyAlignment="1" applyProtection="1">
      <alignment vertical="center" wrapText="1"/>
    </xf>
    <xf numFmtId="0" fontId="9" fillId="0" borderId="11" xfId="0" applyFont="1" applyBorder="1" applyAlignment="1" applyProtection="1">
      <alignment vertical="center" wrapText="1"/>
    </xf>
    <xf numFmtId="0" fontId="9" fillId="0" borderId="14" xfId="0" applyFont="1" applyBorder="1" applyAlignment="1" applyProtection="1">
      <alignment vertical="center" wrapText="1"/>
    </xf>
    <xf numFmtId="164" fontId="6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0" applyFont="1" applyBorder="1" applyAlignment="1" applyProtection="1">
      <alignment vertical="center" wrapText="1"/>
    </xf>
    <xf numFmtId="0" fontId="10" fillId="0" borderId="17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2" fillId="0" borderId="47" xfId="1" applyFont="1" applyFill="1" applyBorder="1" applyAlignment="1" applyProtection="1">
      <alignment horizontal="center" vertical="center" wrapText="1"/>
    </xf>
    <xf numFmtId="0" fontId="2" fillId="0" borderId="47" xfId="1" applyFont="1" applyFill="1" applyBorder="1" applyAlignment="1" applyProtection="1">
      <alignment vertical="center" wrapText="1"/>
    </xf>
    <xf numFmtId="164" fontId="2" fillId="0" borderId="47" xfId="1" applyNumberFormat="1" applyFont="1" applyFill="1" applyBorder="1" applyAlignment="1" applyProtection="1">
      <alignment horizontal="right" vertical="center" wrapText="1" indent="1"/>
    </xf>
    <xf numFmtId="0" fontId="7" fillId="0" borderId="47" xfId="1" applyFont="1" applyFill="1" applyBorder="1" applyAlignment="1" applyProtection="1">
      <alignment horizontal="right" vertical="center" wrapText="1" indent="1"/>
      <protection locked="0"/>
    </xf>
    <xf numFmtId="164" fontId="12" fillId="0" borderId="4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1" applyFont="1" applyFill="1" applyBorder="1"/>
    <xf numFmtId="164" fontId="6" fillId="0" borderId="31" xfId="1" applyNumberFormat="1" applyFont="1" applyFill="1" applyBorder="1" applyAlignment="1" applyProtection="1">
      <alignment horizontal="right" vertical="center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</xf>
    <xf numFmtId="164" fontId="6" fillId="0" borderId="75" xfId="1" applyNumberFormat="1" applyFont="1" applyFill="1" applyBorder="1" applyAlignment="1" applyProtection="1">
      <alignment horizontal="right" vertical="center" wrapText="1" indent="1"/>
    </xf>
    <xf numFmtId="164" fontId="7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76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0" xfId="1" applyNumberFormat="1" applyFont="1" applyFill="1" applyBorder="1" applyAlignment="1" applyProtection="1">
      <alignment horizontal="right" vertical="center" wrapText="1" indent="1"/>
    </xf>
    <xf numFmtId="164" fontId="7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0" xfId="1" applyNumberFormat="1" applyFont="1" applyFill="1" applyBorder="1" applyAlignment="1" applyProtection="1">
      <alignment horizontal="right" vertical="center" wrapText="1" indent="1"/>
    </xf>
    <xf numFmtId="164" fontId="10" fillId="0" borderId="30" xfId="0" applyNumberFormat="1" applyFont="1" applyBorder="1" applyAlignment="1" applyProtection="1">
      <alignment horizontal="right" vertical="center" wrapText="1" indent="1"/>
    </xf>
    <xf numFmtId="164" fontId="10" fillId="0" borderId="3" xfId="0" applyNumberFormat="1" applyFont="1" applyBorder="1" applyAlignment="1" applyProtection="1">
      <alignment horizontal="right" vertical="center" wrapText="1" indent="1"/>
    </xf>
    <xf numFmtId="164" fontId="10" fillId="0" borderId="46" xfId="0" applyNumberFormat="1" applyFont="1" applyBorder="1" applyAlignment="1" applyProtection="1">
      <alignment horizontal="right" vertical="center" wrapText="1" indent="1"/>
    </xf>
    <xf numFmtId="164" fontId="13" fillId="0" borderId="30" xfId="0" quotePrefix="1" applyNumberFormat="1" applyFont="1" applyBorder="1" applyAlignment="1" applyProtection="1">
      <alignment horizontal="right" vertical="center" wrapText="1" indent="1"/>
    </xf>
    <xf numFmtId="164" fontId="13" fillId="0" borderId="3" xfId="0" quotePrefix="1" applyNumberFormat="1" applyFont="1" applyBorder="1" applyAlignment="1" applyProtection="1">
      <alignment horizontal="right" vertical="center" wrapText="1" indent="1"/>
    </xf>
    <xf numFmtId="164" fontId="13" fillId="0" borderId="46" xfId="0" quotePrefix="1" applyNumberFormat="1" applyFont="1" applyBorder="1" applyAlignment="1" applyProtection="1">
      <alignment horizontal="right" vertical="center" wrapText="1" indent="1"/>
    </xf>
    <xf numFmtId="0" fontId="1" fillId="0" borderId="0" xfId="1" applyFont="1" applyFill="1"/>
    <xf numFmtId="0" fontId="15" fillId="0" borderId="0" xfId="1" applyFont="1" applyFill="1"/>
    <xf numFmtId="1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1" applyFont="1" applyFill="1" applyBorder="1" applyProtection="1">
      <protection locked="0"/>
    </xf>
    <xf numFmtId="165" fontId="12" fillId="0" borderId="21" xfId="5" applyNumberFormat="1" applyFont="1" applyFill="1" applyBorder="1" applyProtection="1">
      <protection locked="0"/>
    </xf>
    <xf numFmtId="0" fontId="12" fillId="0" borderId="12" xfId="1" applyFont="1" applyFill="1" applyBorder="1" applyProtection="1">
      <protection locked="0"/>
    </xf>
    <xf numFmtId="165" fontId="12" fillId="0" borderId="13" xfId="5" applyNumberFormat="1" applyFont="1" applyFill="1" applyBorder="1" applyProtection="1">
      <protection locked="0"/>
    </xf>
    <xf numFmtId="0" fontId="12" fillId="0" borderId="15" xfId="1" applyFont="1" applyFill="1" applyBorder="1" applyProtection="1">
      <protection locked="0"/>
    </xf>
    <xf numFmtId="165" fontId="12" fillId="0" borderId="16" xfId="5" applyNumberFormat="1" applyFont="1" applyFill="1" applyBorder="1" applyProtection="1">
      <protection locked="0"/>
    </xf>
    <xf numFmtId="0" fontId="11" fillId="0" borderId="2" xfId="1" applyFont="1" applyFill="1" applyBorder="1" applyAlignment="1" applyProtection="1">
      <alignment horizontal="center" vertical="center"/>
    </xf>
    <xf numFmtId="0" fontId="11" fillId="0" borderId="3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/>
    </xf>
    <xf numFmtId="0" fontId="8" fillId="0" borderId="9" xfId="1" applyFont="1" applyFill="1" applyBorder="1" applyProtection="1">
      <protection locked="0"/>
    </xf>
    <xf numFmtId="165" fontId="8" fillId="0" borderId="9" xfId="5" applyNumberFormat="1" applyFont="1" applyFill="1" applyBorder="1" applyProtection="1">
      <protection locked="0"/>
    </xf>
    <xf numFmtId="165" fontId="8" fillId="0" borderId="10" xfId="5" applyNumberFormat="1" applyFont="1" applyFill="1" applyBorder="1"/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Protection="1">
      <protection locked="0"/>
    </xf>
    <xf numFmtId="165" fontId="8" fillId="0" borderId="12" xfId="5" applyNumberFormat="1" applyFont="1" applyFill="1" applyBorder="1" applyProtection="1">
      <protection locked="0"/>
    </xf>
    <xf numFmtId="165" fontId="8" fillId="0" borderId="13" xfId="5" applyNumberFormat="1" applyFont="1" applyFill="1" applyBorder="1"/>
    <xf numFmtId="0" fontId="8" fillId="0" borderId="14" xfId="1" applyFont="1" applyFill="1" applyBorder="1" applyAlignment="1">
      <alignment horizontal="center" vertical="center"/>
    </xf>
    <xf numFmtId="0" fontId="8" fillId="0" borderId="15" xfId="1" applyFont="1" applyFill="1" applyBorder="1" applyProtection="1">
      <protection locked="0"/>
    </xf>
    <xf numFmtId="165" fontId="8" fillId="0" borderId="15" xfId="5" applyNumberFormat="1" applyFont="1" applyFill="1" applyBorder="1" applyProtection="1">
      <protection locked="0"/>
    </xf>
    <xf numFmtId="0" fontId="18" fillId="0" borderId="2" xfId="1" applyFont="1" applyFill="1" applyBorder="1" applyAlignment="1">
      <alignment horizontal="center" vertical="center"/>
    </xf>
    <xf numFmtId="0" fontId="18" fillId="0" borderId="3" xfId="1" applyFont="1" applyFill="1" applyBorder="1"/>
    <xf numFmtId="165" fontId="18" fillId="0" borderId="3" xfId="1" applyNumberFormat="1" applyFont="1" applyFill="1" applyBorder="1"/>
    <xf numFmtId="165" fontId="18" fillId="0" borderId="4" xfId="1" applyNumberFormat="1" applyFont="1" applyFill="1" applyBorder="1"/>
    <xf numFmtId="0" fontId="18" fillId="0" borderId="15" xfId="1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/>
    </xf>
    <xf numFmtId="0" fontId="46" fillId="0" borderId="12" xfId="0" applyFont="1" applyBorder="1"/>
    <xf numFmtId="0" fontId="46" fillId="0" borderId="12" xfId="0" applyFont="1" applyBorder="1" applyAlignment="1">
      <alignment wrapText="1"/>
    </xf>
    <xf numFmtId="0" fontId="47" fillId="0" borderId="12" xfId="0" applyFont="1" applyBorder="1"/>
    <xf numFmtId="0" fontId="47" fillId="0" borderId="12" xfId="0" applyFont="1" applyBorder="1" applyAlignment="1">
      <alignment wrapTex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8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164" fontId="24" fillId="0" borderId="0" xfId="0" applyNumberFormat="1" applyFont="1" applyFill="1" applyAlignment="1" applyProtection="1">
      <alignment horizontal="center" textRotation="180" wrapText="1"/>
    </xf>
    <xf numFmtId="164" fontId="23" fillId="0" borderId="38" xfId="0" applyNumberFormat="1" applyFont="1" applyFill="1" applyBorder="1" applyAlignment="1" applyProtection="1">
      <alignment horizontal="center" vertical="center" wrapText="1"/>
    </xf>
    <xf numFmtId="164" fontId="23" fillId="0" borderId="39" xfId="0" applyNumberFormat="1" applyFont="1" applyFill="1" applyBorder="1" applyAlignment="1" applyProtection="1">
      <alignment horizontal="center" vertical="center" wrapText="1"/>
    </xf>
    <xf numFmtId="164" fontId="27" fillId="0" borderId="47" xfId="0" applyNumberFormat="1" applyFont="1" applyFill="1" applyBorder="1" applyAlignment="1" applyProtection="1">
      <alignment horizontal="center" vertical="center" wrapText="1"/>
    </xf>
    <xf numFmtId="164" fontId="23" fillId="0" borderId="48" xfId="0" applyNumberFormat="1" applyFont="1" applyFill="1" applyBorder="1" applyAlignment="1" applyProtection="1">
      <alignment horizontal="center" vertical="center" wrapText="1"/>
    </xf>
    <xf numFmtId="164" fontId="23" fillId="0" borderId="49" xfId="0" applyNumberFormat="1" applyFont="1" applyFill="1" applyBorder="1" applyAlignment="1" applyProtection="1">
      <alignment horizontal="center" vertical="center" wrapText="1"/>
    </xf>
    <xf numFmtId="164" fontId="28" fillId="0" borderId="0" xfId="1" applyNumberFormat="1" applyFont="1" applyFill="1" applyBorder="1" applyAlignment="1" applyProtection="1">
      <alignment horizontal="center" vertical="center" wrapText="1"/>
    </xf>
    <xf numFmtId="0" fontId="23" fillId="0" borderId="2" xfId="1" applyFont="1" applyFill="1" applyBorder="1" applyAlignment="1" applyProtection="1">
      <alignment horizontal="left"/>
    </xf>
    <xf numFmtId="0" fontId="23" fillId="0" borderId="3" xfId="1" applyFont="1" applyFill="1" applyBorder="1" applyAlignment="1" applyProtection="1">
      <alignment horizontal="left"/>
    </xf>
    <xf numFmtId="0" fontId="7" fillId="0" borderId="47" xfId="1" applyFont="1" applyFill="1" applyBorder="1" applyAlignment="1">
      <alignment horizontal="justify" vertical="center" wrapText="1"/>
    </xf>
    <xf numFmtId="164" fontId="15" fillId="0" borderId="0" xfId="0" applyNumberFormat="1" applyFont="1" applyFill="1" applyAlignment="1">
      <alignment horizontal="center" vertical="center" wrapText="1"/>
    </xf>
    <xf numFmtId="0" fontId="12" fillId="0" borderId="55" xfId="0" applyFont="1" applyFill="1" applyBorder="1" applyAlignment="1" applyProtection="1">
      <alignment horizontal="left" indent="1"/>
      <protection locked="0"/>
    </xf>
    <xf numFmtId="0" fontId="12" fillId="0" borderId="56" xfId="0" applyFont="1" applyFill="1" applyBorder="1" applyAlignment="1" applyProtection="1">
      <alignment horizontal="left" indent="1"/>
      <protection locked="0"/>
    </xf>
    <xf numFmtId="0" fontId="12" fillId="0" borderId="57" xfId="0" applyFont="1" applyFill="1" applyBorder="1" applyAlignment="1" applyProtection="1">
      <alignment horizontal="left" indent="1"/>
      <protection locked="0"/>
    </xf>
    <xf numFmtId="0" fontId="12" fillId="0" borderId="20" xfId="0" applyFont="1" applyFill="1" applyBorder="1" applyAlignment="1" applyProtection="1">
      <alignment horizontal="right" indent="1"/>
      <protection locked="0"/>
    </xf>
    <xf numFmtId="0" fontId="12" fillId="0" borderId="21" xfId="0" applyFont="1" applyFill="1" applyBorder="1" applyAlignment="1" applyProtection="1">
      <alignment horizontal="right" indent="1"/>
      <protection locked="0"/>
    </xf>
    <xf numFmtId="0" fontId="12" fillId="0" borderId="58" xfId="0" applyFont="1" applyFill="1" applyBorder="1" applyAlignment="1" applyProtection="1">
      <alignment horizontal="left" indent="1"/>
      <protection locked="0"/>
    </xf>
    <xf numFmtId="0" fontId="12" fillId="0" borderId="59" xfId="0" applyFont="1" applyFill="1" applyBorder="1" applyAlignment="1" applyProtection="1">
      <alignment horizontal="left" indent="1"/>
      <protection locked="0"/>
    </xf>
    <xf numFmtId="0" fontId="12" fillId="0" borderId="60" xfId="0" applyFont="1" applyFill="1" applyBorder="1" applyAlignment="1" applyProtection="1">
      <alignment horizontal="left" indent="1"/>
      <protection locked="0"/>
    </xf>
    <xf numFmtId="0" fontId="12" fillId="0" borderId="15" xfId="0" applyFont="1" applyFill="1" applyBorder="1" applyAlignment="1" applyProtection="1">
      <alignment horizontal="right" indent="1"/>
      <protection locked="0"/>
    </xf>
    <xf numFmtId="0" fontId="12" fillId="0" borderId="16" xfId="0" applyFont="1" applyFill="1" applyBorder="1" applyAlignment="1" applyProtection="1">
      <alignment horizontal="right" indent="1"/>
      <protection locked="0"/>
    </xf>
    <xf numFmtId="0" fontId="23" fillId="0" borderId="61" xfId="0" applyFont="1" applyFill="1" applyBorder="1" applyAlignment="1" applyProtection="1">
      <alignment horizontal="left" indent="1"/>
    </xf>
    <xf numFmtId="0" fontId="23" fillId="0" borderId="62" xfId="0" applyFont="1" applyFill="1" applyBorder="1" applyAlignment="1" applyProtection="1">
      <alignment horizontal="left" indent="1"/>
    </xf>
    <xf numFmtId="0" fontId="23" fillId="0" borderId="63" xfId="0" applyFont="1" applyFill="1" applyBorder="1" applyAlignment="1" applyProtection="1">
      <alignment horizontal="left" indent="1"/>
    </xf>
    <xf numFmtId="0" fontId="11" fillId="0" borderId="3" xfId="0" applyFont="1" applyFill="1" applyBorder="1" applyAlignment="1" applyProtection="1">
      <alignment horizontal="right" indent="1"/>
    </xf>
    <xf numFmtId="0" fontId="11" fillId="0" borderId="4" xfId="0" applyFont="1" applyFill="1" applyBorder="1" applyAlignment="1" applyProtection="1">
      <alignment horizontal="right" indent="1"/>
    </xf>
    <xf numFmtId="0" fontId="23" fillId="0" borderId="53" xfId="0" applyFont="1" applyFill="1" applyBorder="1" applyAlignment="1" applyProtection="1">
      <alignment horizontal="center"/>
    </xf>
    <xf numFmtId="0" fontId="23" fillId="0" borderId="47" xfId="0" applyFont="1" applyFill="1" applyBorder="1" applyAlignment="1" applyProtection="1">
      <alignment horizontal="center"/>
    </xf>
    <xf numFmtId="0" fontId="23" fillId="0" borderId="54" xfId="0" applyFont="1" applyFill="1" applyBorder="1" applyAlignment="1" applyProtection="1">
      <alignment horizontal="center"/>
    </xf>
    <xf numFmtId="0" fontId="23" fillId="0" borderId="6" xfId="0" applyFont="1" applyFill="1" applyBorder="1" applyAlignment="1" applyProtection="1">
      <alignment horizontal="center"/>
    </xf>
    <xf numFmtId="0" fontId="23" fillId="0" borderId="7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left" wrapText="1"/>
    </xf>
    <xf numFmtId="0" fontId="34" fillId="0" borderId="0" xfId="0" applyFont="1" applyFill="1" applyBorder="1" applyAlignment="1" applyProtection="1">
      <alignment horizontal="right"/>
    </xf>
    <xf numFmtId="49" fontId="15" fillId="0" borderId="0" xfId="0" applyNumberFormat="1" applyFont="1" applyFill="1" applyBorder="1" applyAlignment="1" applyProtection="1">
      <alignment horizontal="left" vertical="center"/>
    </xf>
    <xf numFmtId="164" fontId="5" fillId="0" borderId="61" xfId="0" applyNumberFormat="1" applyFont="1" applyFill="1" applyBorder="1" applyAlignment="1" applyProtection="1">
      <alignment horizontal="left" vertical="center" wrapText="1" indent="2"/>
    </xf>
    <xf numFmtId="164" fontId="5" fillId="0" borderId="46" xfId="0" applyNumberFormat="1" applyFont="1" applyFill="1" applyBorder="1" applyAlignment="1" applyProtection="1">
      <alignment horizontal="left" vertical="center" wrapText="1" indent="2"/>
    </xf>
    <xf numFmtId="164" fontId="15" fillId="0" borderId="0" xfId="0" applyNumberFormat="1" applyFont="1" applyFill="1" applyAlignment="1" applyProtection="1">
      <alignment horizontal="center" vertical="center" wrapText="1"/>
    </xf>
    <xf numFmtId="164" fontId="5" fillId="0" borderId="38" xfId="0" applyNumberFormat="1" applyFont="1" applyFill="1" applyBorder="1" applyAlignment="1" applyProtection="1">
      <alignment horizontal="center" vertical="center" wrapText="1"/>
    </xf>
    <xf numFmtId="164" fontId="5" fillId="0" borderId="39" xfId="0" applyNumberFormat="1" applyFont="1" applyFill="1" applyBorder="1" applyAlignment="1" applyProtection="1">
      <alignment horizontal="center" vertical="center" wrapText="1"/>
    </xf>
    <xf numFmtId="164" fontId="5" fillId="0" borderId="38" xfId="0" applyNumberFormat="1" applyFont="1" applyFill="1" applyBorder="1" applyAlignment="1" applyProtection="1">
      <alignment horizontal="center" vertical="center"/>
    </xf>
    <xf numFmtId="164" fontId="5" fillId="0" borderId="39" xfId="0" applyNumberFormat="1" applyFont="1" applyFill="1" applyBorder="1" applyAlignment="1" applyProtection="1">
      <alignment horizontal="center" vertical="center"/>
    </xf>
    <xf numFmtId="164" fontId="5" fillId="0" borderId="55" xfId="0" applyNumberFormat="1" applyFont="1" applyFill="1" applyBorder="1" applyAlignment="1" applyProtection="1">
      <alignment horizontal="center" vertical="center"/>
    </xf>
    <xf numFmtId="164" fontId="5" fillId="0" borderId="56" xfId="0" applyNumberFormat="1" applyFont="1" applyFill="1" applyBorder="1" applyAlignment="1" applyProtection="1">
      <alignment horizontal="center" vertical="center"/>
    </xf>
    <xf numFmtId="164" fontId="5" fillId="0" borderId="51" xfId="0" applyNumberFormat="1" applyFont="1" applyFill="1" applyBorder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center" vertical="center"/>
    </xf>
    <xf numFmtId="0" fontId="15" fillId="0" borderId="0" xfId="0" applyFont="1" applyAlignment="1">
      <alignment horizontal="center" wrapText="1"/>
    </xf>
    <xf numFmtId="0" fontId="3" fillId="0" borderId="0" xfId="0" applyFont="1" applyAlignment="1" applyProtection="1">
      <alignment horizontal="right"/>
    </xf>
    <xf numFmtId="0" fontId="23" fillId="0" borderId="61" xfId="0" applyFont="1" applyBorder="1" applyAlignment="1" applyProtection="1">
      <alignment horizontal="left" vertical="center" indent="2"/>
    </xf>
    <xf numFmtId="0" fontId="23" fillId="0" borderId="63" xfId="0" applyFont="1" applyBorder="1" applyAlignment="1" applyProtection="1">
      <alignment horizontal="left" vertical="center" indent="2"/>
    </xf>
    <xf numFmtId="0" fontId="42" fillId="0" borderId="0" xfId="0" applyFont="1" applyAlignment="1">
      <alignment horizontal="center" wrapText="1"/>
    </xf>
    <xf numFmtId="0" fontId="12" fillId="0" borderId="47" xfId="0" applyFont="1" applyFill="1" applyBorder="1" applyAlignment="1">
      <alignment horizontal="justify" vertical="center" wrapText="1"/>
    </xf>
    <xf numFmtId="0" fontId="15" fillId="0" borderId="0" xfId="6" applyFont="1" applyFill="1" applyAlignment="1" applyProtection="1">
      <alignment horizontal="center" wrapText="1"/>
    </xf>
    <xf numFmtId="0" fontId="15" fillId="0" borderId="0" xfId="6" applyFont="1" applyFill="1" applyAlignment="1" applyProtection="1">
      <alignment horizontal="center"/>
    </xf>
    <xf numFmtId="0" fontId="45" fillId="0" borderId="30" xfId="6" applyFont="1" applyFill="1" applyBorder="1" applyAlignment="1" applyProtection="1">
      <alignment horizontal="left" vertical="center" indent="1"/>
    </xf>
    <xf numFmtId="0" fontId="45" fillId="0" borderId="62" xfId="6" applyFont="1" applyFill="1" applyBorder="1" applyAlignment="1" applyProtection="1">
      <alignment horizontal="left" vertical="center" indent="1"/>
    </xf>
    <xf numFmtId="0" fontId="45" fillId="0" borderId="46" xfId="6" applyFont="1" applyFill="1" applyBorder="1" applyAlignment="1" applyProtection="1">
      <alignment horizontal="left" vertical="center" indent="1"/>
    </xf>
    <xf numFmtId="0" fontId="15" fillId="0" borderId="0" xfId="0" applyFont="1" applyFill="1" applyAlignment="1">
      <alignment horizontal="center" wrapText="1"/>
    </xf>
    <xf numFmtId="0" fontId="35" fillId="0" borderId="0" xfId="0" applyFont="1" applyFill="1" applyAlignment="1" applyProtection="1">
      <alignment horizontal="left"/>
      <protection locked="0"/>
    </xf>
    <xf numFmtId="0" fontId="31" fillId="0" borderId="0" xfId="0" applyFont="1" applyFill="1" applyBorder="1" applyAlignment="1" applyProtection="1">
      <alignment horizontal="right"/>
    </xf>
    <xf numFmtId="0" fontId="45" fillId="0" borderId="0" xfId="0" applyFont="1" applyFill="1" applyBorder="1" applyAlignment="1" applyProtection="1">
      <alignment horizontal="right"/>
    </xf>
    <xf numFmtId="0" fontId="18" fillId="0" borderId="19" xfId="1" applyFont="1" applyFill="1" applyBorder="1" applyAlignment="1">
      <alignment horizontal="center" vertical="center" wrapText="1"/>
    </xf>
    <xf numFmtId="0" fontId="18" fillId="0" borderId="14" xfId="1" applyFont="1" applyFill="1" applyBorder="1" applyAlignment="1">
      <alignment horizontal="center" vertical="center" wrapText="1"/>
    </xf>
    <xf numFmtId="0" fontId="18" fillId="0" borderId="20" xfId="1" applyFont="1" applyFill="1" applyBorder="1" applyAlignment="1">
      <alignment horizontal="center" vertical="center" wrapText="1"/>
    </xf>
    <xf numFmtId="0" fontId="18" fillId="0" borderId="15" xfId="1" applyFont="1" applyFill="1" applyBorder="1" applyAlignment="1">
      <alignment horizontal="center" vertical="center" wrapText="1"/>
    </xf>
    <xf numFmtId="0" fontId="18" fillId="0" borderId="21" xfId="1" applyFont="1" applyFill="1" applyBorder="1" applyAlignment="1">
      <alignment horizontal="center" vertical="center" wrapText="1"/>
    </xf>
    <xf numFmtId="0" fontId="18" fillId="0" borderId="16" xfId="1" applyFont="1" applyFill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</cellXfs>
  <cellStyles count="7">
    <cellStyle name="Ezres" xfId="5" builtinId="3"/>
    <cellStyle name="Hiperhivatkozás" xfId="2"/>
    <cellStyle name="Már látott hiperhivatkozás" xfId="3"/>
    <cellStyle name="Normál" xfId="0" builtinId="0"/>
    <cellStyle name="Normál_KVRENMUNKA" xfId="1"/>
    <cellStyle name="Normál_SEGEDLETEK" xfId="6"/>
    <cellStyle name="Százalék" xfId="4" builtin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54"/>
  <sheetViews>
    <sheetView topLeftCell="A49" zoomScaleSheetLayoutView="100" workbookViewId="0">
      <selection activeCell="M47" sqref="M47"/>
    </sheetView>
  </sheetViews>
  <sheetFormatPr defaultRowHeight="15.75"/>
  <cols>
    <col min="1" max="1" width="4.83203125" style="75" customWidth="1"/>
    <col min="2" max="2" width="32.83203125" style="75" customWidth="1"/>
    <col min="3" max="7" width="8.83203125" style="75" customWidth="1"/>
    <col min="8" max="8" width="8.83203125" style="76" customWidth="1"/>
    <col min="9" max="9" width="9" style="1" customWidth="1"/>
    <col min="10" max="16384" width="9.33203125" style="1"/>
  </cols>
  <sheetData>
    <row r="1" spans="1:8" ht="15.95" customHeight="1">
      <c r="A1" s="613" t="s">
        <v>0</v>
      </c>
      <c r="B1" s="613"/>
      <c r="C1" s="613"/>
      <c r="D1" s="613"/>
      <c r="E1" s="613"/>
      <c r="F1" s="613"/>
      <c r="G1" s="613"/>
      <c r="H1" s="613"/>
    </row>
    <row r="2" spans="1:8" ht="15.95" customHeight="1" thickBot="1">
      <c r="A2" s="612" t="s">
        <v>1</v>
      </c>
      <c r="B2" s="612"/>
      <c r="C2" s="78"/>
      <c r="D2" s="78"/>
      <c r="E2" s="78"/>
      <c r="F2" s="78"/>
      <c r="G2" s="78"/>
      <c r="H2" s="2" t="s">
        <v>2</v>
      </c>
    </row>
    <row r="3" spans="1:8" ht="38.1" customHeight="1" thickBot="1">
      <c r="A3" s="3" t="s">
        <v>3</v>
      </c>
      <c r="B3" s="41" t="s">
        <v>4</v>
      </c>
      <c r="C3" s="88" t="s">
        <v>209</v>
      </c>
      <c r="D3" s="88" t="s">
        <v>210</v>
      </c>
      <c r="E3" s="88" t="s">
        <v>211</v>
      </c>
      <c r="F3" s="88" t="s">
        <v>212</v>
      </c>
      <c r="G3" s="88" t="s">
        <v>213</v>
      </c>
      <c r="H3" s="42" t="s">
        <v>214</v>
      </c>
    </row>
    <row r="4" spans="1:8" s="9" customFormat="1" ht="12" customHeight="1" thickBot="1">
      <c r="A4" s="6">
        <v>1</v>
      </c>
      <c r="B4" s="7">
        <v>2</v>
      </c>
      <c r="C4" s="79">
        <v>3</v>
      </c>
      <c r="D4" s="79">
        <v>4</v>
      </c>
      <c r="E4" s="79">
        <v>5</v>
      </c>
      <c r="F4" s="79">
        <v>6</v>
      </c>
      <c r="G4" s="79">
        <v>7</v>
      </c>
      <c r="H4" s="8">
        <v>8</v>
      </c>
    </row>
    <row r="5" spans="1:8" s="13" customFormat="1" ht="18" customHeight="1" thickBot="1">
      <c r="A5" s="10" t="s">
        <v>5</v>
      </c>
      <c r="B5" s="91" t="s">
        <v>216</v>
      </c>
      <c r="C5" s="80"/>
      <c r="D5" s="101">
        <v>34808</v>
      </c>
      <c r="E5" s="102">
        <v>34808</v>
      </c>
      <c r="F5" s="101">
        <v>34515</v>
      </c>
      <c r="G5" s="109">
        <v>0.8</v>
      </c>
      <c r="H5" s="12">
        <v>36</v>
      </c>
    </row>
    <row r="6" spans="1:8" s="13" customFormat="1" ht="18" customHeight="1" thickBot="1">
      <c r="A6" s="10"/>
      <c r="B6" s="91" t="s">
        <v>217</v>
      </c>
      <c r="C6" s="80"/>
      <c r="D6" s="101">
        <v>1869</v>
      </c>
      <c r="E6" s="101">
        <v>1869</v>
      </c>
      <c r="F6" s="101">
        <v>12</v>
      </c>
      <c r="G6" s="80"/>
      <c r="H6" s="12">
        <v>2</v>
      </c>
    </row>
    <row r="7" spans="1:8" s="13" customFormat="1" ht="18" customHeight="1" thickBot="1">
      <c r="A7" s="10" t="s">
        <v>19</v>
      </c>
      <c r="B7" s="22" t="s">
        <v>220</v>
      </c>
      <c r="C7" s="81"/>
      <c r="D7" s="103">
        <v>36677</v>
      </c>
      <c r="E7" s="103">
        <v>36677</v>
      </c>
      <c r="F7" s="103">
        <v>34527</v>
      </c>
      <c r="G7" s="81">
        <v>6.2</v>
      </c>
      <c r="H7" s="12">
        <v>38</v>
      </c>
    </row>
    <row r="8" spans="1:8" s="13" customFormat="1" ht="18" customHeight="1" thickBot="1">
      <c r="A8" s="10" t="s">
        <v>33</v>
      </c>
      <c r="B8" s="66" t="s">
        <v>218</v>
      </c>
      <c r="C8" s="80"/>
      <c r="D8" s="101">
        <v>28244</v>
      </c>
      <c r="E8" s="101">
        <v>28244</v>
      </c>
      <c r="F8" s="101">
        <v>0</v>
      </c>
      <c r="G8" s="80"/>
      <c r="H8" s="12">
        <v>29</v>
      </c>
    </row>
    <row r="9" spans="1:8" s="13" customFormat="1" ht="18" customHeight="1" thickBot="1">
      <c r="A9" s="10" t="s">
        <v>47</v>
      </c>
      <c r="B9" s="66" t="s">
        <v>219</v>
      </c>
      <c r="C9" s="80"/>
      <c r="D9" s="101">
        <v>13320</v>
      </c>
      <c r="E9" s="101">
        <v>13320</v>
      </c>
      <c r="F9" s="101">
        <v>13600</v>
      </c>
      <c r="G9" s="80">
        <v>-2</v>
      </c>
      <c r="H9" s="24">
        <v>14</v>
      </c>
    </row>
    <row r="10" spans="1:8" s="13" customFormat="1" ht="18" customHeight="1">
      <c r="A10" s="14" t="s">
        <v>49</v>
      </c>
      <c r="B10" s="15" t="s">
        <v>221</v>
      </c>
      <c r="C10" s="82"/>
      <c r="D10" s="104">
        <v>10100</v>
      </c>
      <c r="E10" s="104">
        <v>10100</v>
      </c>
      <c r="F10" s="104">
        <v>10300</v>
      </c>
      <c r="G10" s="82">
        <v>-2</v>
      </c>
      <c r="H10" s="25">
        <v>10</v>
      </c>
    </row>
    <row r="11" spans="1:8" s="13" customFormat="1" ht="18" customHeight="1">
      <c r="A11" s="17" t="s">
        <v>55</v>
      </c>
      <c r="B11" s="18" t="s">
        <v>222</v>
      </c>
      <c r="C11" s="83"/>
      <c r="D11" s="105">
        <v>3000</v>
      </c>
      <c r="E11" s="105">
        <v>3000</v>
      </c>
      <c r="F11" s="105">
        <v>3080</v>
      </c>
      <c r="G11" s="83">
        <v>-3</v>
      </c>
      <c r="H11" s="19">
        <v>3</v>
      </c>
    </row>
    <row r="12" spans="1:8" s="13" customFormat="1" ht="18" customHeight="1">
      <c r="A12" s="17" t="s">
        <v>57</v>
      </c>
      <c r="B12" s="18" t="s">
        <v>223</v>
      </c>
      <c r="C12" s="83"/>
      <c r="D12" s="105">
        <v>0</v>
      </c>
      <c r="E12" s="105">
        <v>0</v>
      </c>
      <c r="F12" s="105">
        <v>0</v>
      </c>
      <c r="G12" s="83"/>
      <c r="H12" s="19"/>
    </row>
    <row r="13" spans="1:8" s="13" customFormat="1" ht="18" customHeight="1" thickBot="1">
      <c r="A13" s="20" t="s">
        <v>59</v>
      </c>
      <c r="B13" s="21" t="s">
        <v>224</v>
      </c>
      <c r="C13" s="84"/>
      <c r="D13" s="106">
        <v>220</v>
      </c>
      <c r="E13" s="106">
        <v>220</v>
      </c>
      <c r="F13" s="106">
        <v>220</v>
      </c>
      <c r="G13" s="84"/>
      <c r="H13" s="23">
        <v>1</v>
      </c>
    </row>
    <row r="14" spans="1:8" s="13" customFormat="1" ht="18" customHeight="1" thickBot="1">
      <c r="A14" s="10" t="s">
        <v>61</v>
      </c>
      <c r="B14" s="11" t="s">
        <v>225</v>
      </c>
      <c r="C14" s="80">
        <v>2334</v>
      </c>
      <c r="D14" s="101">
        <v>1989</v>
      </c>
      <c r="E14" s="101">
        <v>4323</v>
      </c>
      <c r="F14" s="101">
        <v>2581</v>
      </c>
      <c r="G14" s="80">
        <v>67</v>
      </c>
      <c r="H14" s="12">
        <v>4</v>
      </c>
    </row>
    <row r="15" spans="1:8" s="13" customFormat="1" ht="18" customHeight="1" thickBot="1">
      <c r="A15" s="10" t="s">
        <v>83</v>
      </c>
      <c r="B15" s="95" t="s">
        <v>226</v>
      </c>
      <c r="C15" s="80"/>
      <c r="D15" s="101"/>
      <c r="E15" s="101"/>
      <c r="F15" s="101">
        <v>3015</v>
      </c>
      <c r="G15" s="80"/>
      <c r="H15" s="12"/>
    </row>
    <row r="16" spans="1:8" s="13" customFormat="1" ht="18" customHeight="1" thickBot="1">
      <c r="A16" s="10" t="s">
        <v>95</v>
      </c>
      <c r="B16" s="95" t="s">
        <v>227</v>
      </c>
      <c r="C16" s="80"/>
      <c r="D16" s="101"/>
      <c r="E16" s="101">
        <v>0</v>
      </c>
      <c r="F16" s="101">
        <v>0</v>
      </c>
      <c r="G16" s="80"/>
      <c r="H16" s="12"/>
    </row>
    <row r="17" spans="1:8" s="13" customFormat="1" ht="18" customHeight="1" thickBot="1">
      <c r="A17" s="10" t="s">
        <v>105</v>
      </c>
      <c r="B17" s="94" t="s">
        <v>228</v>
      </c>
      <c r="C17" s="81"/>
      <c r="D17" s="103"/>
      <c r="E17" s="103">
        <v>0</v>
      </c>
      <c r="F17" s="103">
        <v>0</v>
      </c>
      <c r="G17" s="81"/>
      <c r="H17" s="12"/>
    </row>
    <row r="18" spans="1:8" s="13" customFormat="1" ht="18" customHeight="1" thickBot="1">
      <c r="A18" s="10" t="s">
        <v>115</v>
      </c>
      <c r="B18" s="95" t="s">
        <v>229</v>
      </c>
      <c r="C18" s="80">
        <f>SUM(C7+C8+C9+C14+C15+C16+C17)</f>
        <v>2334</v>
      </c>
      <c r="D18" s="101">
        <f>SUM(D7+D8+D9+D14+D15+D16+D17)</f>
        <v>80230</v>
      </c>
      <c r="E18" s="101">
        <f>SUM(E7+E8+E9+E14+E15+E16+E17)</f>
        <v>82564</v>
      </c>
      <c r="F18" s="101">
        <f>SUM(F7+F8+F9+F14+F15+F16+F17)</f>
        <v>53723</v>
      </c>
      <c r="G18" s="80">
        <v>54</v>
      </c>
      <c r="H18" s="24">
        <v>85</v>
      </c>
    </row>
    <row r="19" spans="1:8" s="13" customFormat="1" ht="18" customHeight="1" thickBot="1">
      <c r="A19" s="29" t="s">
        <v>117</v>
      </c>
      <c r="B19" s="94" t="s">
        <v>230</v>
      </c>
      <c r="C19" s="81"/>
      <c r="D19" s="103"/>
      <c r="E19" s="103"/>
      <c r="F19" s="103"/>
      <c r="G19" s="81"/>
      <c r="H19" s="12"/>
    </row>
    <row r="20" spans="1:8" s="13" customFormat="1" ht="18" customHeight="1" thickBot="1">
      <c r="A20" s="29" t="s">
        <v>125</v>
      </c>
      <c r="B20" s="94" t="s">
        <v>231</v>
      </c>
      <c r="C20" s="81"/>
      <c r="D20" s="103"/>
      <c r="E20" s="103"/>
      <c r="F20" s="103"/>
      <c r="G20" s="81"/>
      <c r="H20" s="12"/>
    </row>
    <row r="21" spans="1:8" s="13" customFormat="1" ht="18" customHeight="1" thickBot="1">
      <c r="A21" s="29" t="s">
        <v>126</v>
      </c>
      <c r="B21" s="94" t="s">
        <v>235</v>
      </c>
      <c r="C21" s="81"/>
      <c r="D21" s="103">
        <v>14728</v>
      </c>
      <c r="E21" s="103">
        <v>14728</v>
      </c>
      <c r="F21" s="103">
        <v>11527</v>
      </c>
      <c r="G21" s="81">
        <v>28</v>
      </c>
      <c r="H21" s="12">
        <v>15</v>
      </c>
    </row>
    <row r="22" spans="1:8" s="13" customFormat="1" ht="18" customHeight="1" thickBot="1">
      <c r="A22" s="29" t="s">
        <v>132</v>
      </c>
      <c r="B22" s="94" t="s">
        <v>236</v>
      </c>
      <c r="C22" s="81">
        <v>25113</v>
      </c>
      <c r="D22" s="103"/>
      <c r="E22" s="103">
        <v>25113</v>
      </c>
      <c r="F22" s="103">
        <v>18351</v>
      </c>
      <c r="G22" s="81">
        <v>37</v>
      </c>
      <c r="H22" s="12"/>
    </row>
    <row r="23" spans="1:8" s="13" customFormat="1" ht="18" customHeight="1" thickBot="1">
      <c r="A23" s="29" t="s">
        <v>133</v>
      </c>
      <c r="B23" s="94" t="s">
        <v>232</v>
      </c>
      <c r="C23" s="81"/>
      <c r="D23" s="103"/>
      <c r="E23" s="103"/>
      <c r="F23" s="103"/>
      <c r="G23" s="81"/>
      <c r="H23" s="12"/>
    </row>
    <row r="24" spans="1:8" s="13" customFormat="1" ht="18" customHeight="1" thickBot="1">
      <c r="A24" s="29" t="s">
        <v>134</v>
      </c>
      <c r="B24" s="94" t="s">
        <v>233</v>
      </c>
      <c r="C24" s="81"/>
      <c r="D24" s="103"/>
      <c r="E24" s="103"/>
      <c r="F24" s="103"/>
      <c r="G24" s="81"/>
      <c r="H24" s="31"/>
    </row>
    <row r="25" spans="1:8" s="13" customFormat="1" ht="18" customHeight="1" thickBot="1">
      <c r="A25" s="29" t="s">
        <v>136</v>
      </c>
      <c r="B25" s="93" t="s">
        <v>234</v>
      </c>
      <c r="C25" s="85">
        <v>25113</v>
      </c>
      <c r="D25" s="107">
        <v>14728</v>
      </c>
      <c r="E25" s="107">
        <v>39841</v>
      </c>
      <c r="F25" s="107">
        <v>29878</v>
      </c>
      <c r="G25" s="85">
        <v>33</v>
      </c>
      <c r="H25" s="24">
        <v>15</v>
      </c>
    </row>
    <row r="26" spans="1:8" s="13" customFormat="1" ht="24.95" customHeight="1" thickBot="1">
      <c r="A26" s="33" t="s">
        <v>138</v>
      </c>
      <c r="B26" s="92" t="s">
        <v>139</v>
      </c>
      <c r="C26" s="86">
        <v>27447</v>
      </c>
      <c r="D26" s="108">
        <v>94958</v>
      </c>
      <c r="E26" s="108">
        <v>122405</v>
      </c>
      <c r="F26" s="108">
        <v>83601</v>
      </c>
      <c r="G26" s="86">
        <v>46</v>
      </c>
      <c r="H26" s="24">
        <v>100</v>
      </c>
    </row>
    <row r="27" spans="1:8" s="13" customFormat="1" ht="83.25" customHeight="1">
      <c r="A27" s="35"/>
      <c r="B27" s="36"/>
      <c r="C27" s="36"/>
      <c r="D27" s="36"/>
      <c r="E27" s="36"/>
      <c r="F27" s="36"/>
      <c r="G27" s="36"/>
      <c r="H27" s="37"/>
    </row>
    <row r="28" spans="1:8" ht="16.5" customHeight="1">
      <c r="A28" s="613" t="s">
        <v>140</v>
      </c>
      <c r="B28" s="613"/>
      <c r="C28" s="613"/>
      <c r="D28" s="613"/>
      <c r="E28" s="613"/>
      <c r="F28" s="613"/>
      <c r="G28" s="613"/>
      <c r="H28" s="613"/>
    </row>
    <row r="29" spans="1:8" s="39" customFormat="1" ht="16.5" customHeight="1" thickBot="1">
      <c r="A29" s="614" t="s">
        <v>141</v>
      </c>
      <c r="B29" s="614"/>
      <c r="C29" s="87"/>
      <c r="D29" s="87"/>
      <c r="E29" s="87"/>
      <c r="F29" s="87"/>
      <c r="G29" s="87"/>
      <c r="H29" s="38" t="s">
        <v>2</v>
      </c>
    </row>
    <row r="30" spans="1:8" ht="38.1" customHeight="1" thickBot="1">
      <c r="A30" s="3" t="s">
        <v>3</v>
      </c>
      <c r="B30" s="41" t="s">
        <v>142</v>
      </c>
      <c r="C30" s="88" t="s">
        <v>209</v>
      </c>
      <c r="D30" s="88" t="s">
        <v>210</v>
      </c>
      <c r="E30" s="88" t="s">
        <v>211</v>
      </c>
      <c r="F30" s="88" t="s">
        <v>212</v>
      </c>
      <c r="G30" s="88" t="s">
        <v>213</v>
      </c>
      <c r="H30" s="42" t="s">
        <v>214</v>
      </c>
    </row>
    <row r="31" spans="1:8" s="9" customFormat="1" ht="12" customHeight="1" thickBot="1">
      <c r="A31" s="40">
        <v>1</v>
      </c>
      <c r="B31" s="41">
        <v>2</v>
      </c>
      <c r="C31" s="88">
        <v>3</v>
      </c>
      <c r="D31" s="88">
        <v>4</v>
      </c>
      <c r="E31" s="88">
        <v>5</v>
      </c>
      <c r="F31" s="88">
        <v>6</v>
      </c>
      <c r="G31" s="88">
        <v>7</v>
      </c>
      <c r="H31" s="42">
        <v>8</v>
      </c>
    </row>
    <row r="32" spans="1:8" ht="18" customHeight="1" thickBot="1">
      <c r="A32" s="43" t="s">
        <v>5</v>
      </c>
      <c r="B32" s="44" t="s">
        <v>245</v>
      </c>
      <c r="C32" s="111">
        <v>25542</v>
      </c>
      <c r="D32" s="111">
        <v>38750</v>
      </c>
      <c r="E32" s="111">
        <v>64292</v>
      </c>
      <c r="F32" s="111">
        <v>61349</v>
      </c>
      <c r="G32" s="111">
        <v>5</v>
      </c>
      <c r="H32" s="45">
        <v>66</v>
      </c>
    </row>
    <row r="33" spans="1:14" ht="18" customHeight="1">
      <c r="A33" s="46" t="s">
        <v>7</v>
      </c>
      <c r="B33" s="47" t="s">
        <v>237</v>
      </c>
      <c r="C33" s="112">
        <v>14372</v>
      </c>
      <c r="D33" s="112">
        <v>9842</v>
      </c>
      <c r="E33" s="112">
        <v>24214</v>
      </c>
      <c r="F33" s="112">
        <v>18949</v>
      </c>
      <c r="G33" s="112">
        <v>28</v>
      </c>
      <c r="H33" s="48">
        <v>25</v>
      </c>
    </row>
    <row r="34" spans="1:14" ht="18" customHeight="1">
      <c r="A34" s="17" t="s">
        <v>9</v>
      </c>
      <c r="B34" s="49" t="s">
        <v>238</v>
      </c>
      <c r="C34" s="113">
        <v>3427</v>
      </c>
      <c r="D34" s="113">
        <v>2786</v>
      </c>
      <c r="E34" s="113">
        <v>6213</v>
      </c>
      <c r="F34" s="113">
        <v>4799</v>
      </c>
      <c r="G34" s="113">
        <v>29</v>
      </c>
      <c r="H34" s="19">
        <v>6</v>
      </c>
    </row>
    <row r="35" spans="1:14" ht="18" customHeight="1">
      <c r="A35" s="17" t="s">
        <v>11</v>
      </c>
      <c r="B35" s="49" t="s">
        <v>239</v>
      </c>
      <c r="C35" s="114">
        <v>7743</v>
      </c>
      <c r="D35" s="114">
        <v>20958</v>
      </c>
      <c r="E35" s="114">
        <v>28701</v>
      </c>
      <c r="F35" s="114">
        <v>17604</v>
      </c>
      <c r="G35" s="114">
        <v>63</v>
      </c>
      <c r="H35" s="23">
        <v>30</v>
      </c>
    </row>
    <row r="36" spans="1:14" ht="18" customHeight="1">
      <c r="A36" s="17" t="s">
        <v>13</v>
      </c>
      <c r="B36" s="99" t="s">
        <v>240</v>
      </c>
      <c r="C36" s="115"/>
      <c r="D36" s="115">
        <v>1123</v>
      </c>
      <c r="E36" s="115">
        <v>1123</v>
      </c>
      <c r="F36" s="115">
        <v>2926</v>
      </c>
      <c r="G36" s="115">
        <v>-62</v>
      </c>
      <c r="H36" s="23">
        <v>1</v>
      </c>
    </row>
    <row r="37" spans="1:14" ht="18" customHeight="1" thickBot="1">
      <c r="A37" s="17" t="s">
        <v>148</v>
      </c>
      <c r="B37" s="100" t="s">
        <v>241</v>
      </c>
      <c r="C37" s="116"/>
      <c r="D37" s="123">
        <v>4041</v>
      </c>
      <c r="E37" s="123">
        <v>4041</v>
      </c>
      <c r="F37" s="124">
        <v>17071</v>
      </c>
      <c r="G37" s="125">
        <v>-76</v>
      </c>
      <c r="H37" s="58">
        <v>4</v>
      </c>
    </row>
    <row r="38" spans="1:14" ht="18" customHeight="1" thickBot="1">
      <c r="A38" s="10" t="s">
        <v>19</v>
      </c>
      <c r="B38" s="59" t="s">
        <v>169</v>
      </c>
      <c r="C38" s="117">
        <v>1905</v>
      </c>
      <c r="D38" s="117">
        <v>31905</v>
      </c>
      <c r="E38" s="117">
        <v>33000</v>
      </c>
      <c r="F38" s="117">
        <v>3901</v>
      </c>
      <c r="G38" s="117"/>
      <c r="H38" s="12">
        <v>34</v>
      </c>
    </row>
    <row r="39" spans="1:14" ht="18" customHeight="1">
      <c r="A39" s="14" t="s">
        <v>21</v>
      </c>
      <c r="B39" s="49" t="s">
        <v>242</v>
      </c>
      <c r="C39" s="118"/>
      <c r="D39" s="118">
        <v>30944</v>
      </c>
      <c r="E39" s="118">
        <v>30944</v>
      </c>
      <c r="F39" s="118">
        <v>2360</v>
      </c>
      <c r="G39" s="118"/>
      <c r="H39" s="16">
        <v>32</v>
      </c>
    </row>
    <row r="40" spans="1:14" ht="18" customHeight="1">
      <c r="A40" s="14" t="s">
        <v>25</v>
      </c>
      <c r="B40" s="60" t="s">
        <v>243</v>
      </c>
      <c r="C40" s="114">
        <v>1905</v>
      </c>
      <c r="D40" s="114"/>
      <c r="E40" s="114">
        <v>1905</v>
      </c>
      <c r="F40" s="114"/>
      <c r="G40" s="114"/>
      <c r="H40" s="19">
        <v>2</v>
      </c>
    </row>
    <row r="41" spans="1:14" ht="18" customHeight="1" thickBot="1">
      <c r="A41" s="14" t="s">
        <v>29</v>
      </c>
      <c r="B41" s="62" t="s">
        <v>244</v>
      </c>
      <c r="C41" s="119"/>
      <c r="D41" s="119">
        <v>151</v>
      </c>
      <c r="E41" s="119">
        <v>151</v>
      </c>
      <c r="F41" s="119">
        <v>1541</v>
      </c>
      <c r="G41" s="119"/>
      <c r="H41" s="61"/>
    </row>
    <row r="42" spans="1:14" ht="18" customHeight="1" thickBot="1">
      <c r="A42" s="10" t="s">
        <v>33</v>
      </c>
      <c r="B42" s="66" t="s">
        <v>246</v>
      </c>
      <c r="C42" s="120"/>
      <c r="D42" s="120"/>
      <c r="E42" s="120"/>
      <c r="F42" s="120"/>
      <c r="G42" s="120"/>
      <c r="H42" s="12"/>
    </row>
    <row r="43" spans="1:14" ht="18" customHeight="1" thickBot="1">
      <c r="A43" s="10" t="s">
        <v>191</v>
      </c>
      <c r="B43" s="66" t="s">
        <v>247</v>
      </c>
      <c r="C43" s="121">
        <v>27447</v>
      </c>
      <c r="D43" s="121">
        <v>69845</v>
      </c>
      <c r="E43" s="121">
        <v>97292</v>
      </c>
      <c r="F43" s="121">
        <v>65250</v>
      </c>
      <c r="G43" s="121">
        <v>49</v>
      </c>
      <c r="H43" s="12">
        <v>100</v>
      </c>
    </row>
    <row r="44" spans="1:14" ht="18" customHeight="1" thickBot="1">
      <c r="A44" s="10" t="s">
        <v>61</v>
      </c>
      <c r="B44" s="96" t="s">
        <v>248</v>
      </c>
      <c r="C44" s="121"/>
      <c r="D44" s="121"/>
      <c r="E44" s="121"/>
      <c r="F44" s="121"/>
      <c r="G44" s="121"/>
      <c r="H44" s="12"/>
    </row>
    <row r="45" spans="1:14" ht="18" customHeight="1" thickBot="1">
      <c r="A45" s="10" t="s">
        <v>83</v>
      </c>
      <c r="B45" s="96" t="s">
        <v>249</v>
      </c>
      <c r="C45" s="121"/>
      <c r="D45" s="121"/>
      <c r="E45" s="121"/>
      <c r="F45" s="121"/>
      <c r="G45" s="121"/>
      <c r="H45" s="12"/>
    </row>
    <row r="46" spans="1:14" ht="18" customHeight="1" thickBot="1">
      <c r="A46" s="10" t="s">
        <v>197</v>
      </c>
      <c r="B46" s="96" t="s">
        <v>250</v>
      </c>
      <c r="C46" s="121"/>
      <c r="D46" s="121">
        <v>25113</v>
      </c>
      <c r="E46" s="121">
        <v>25113</v>
      </c>
      <c r="F46" s="121">
        <v>18351</v>
      </c>
      <c r="G46" s="121">
        <v>37</v>
      </c>
      <c r="H46" s="24"/>
    </row>
    <row r="47" spans="1:14" ht="18" customHeight="1" thickBot="1">
      <c r="A47" s="10" t="s">
        <v>105</v>
      </c>
      <c r="B47" s="96" t="s">
        <v>251</v>
      </c>
      <c r="C47" s="121"/>
      <c r="D47" s="121"/>
      <c r="E47" s="121"/>
      <c r="F47" s="121"/>
      <c r="G47" s="121"/>
      <c r="H47" s="69"/>
    </row>
    <row r="48" spans="1:14" ht="18" customHeight="1" thickBot="1">
      <c r="A48" s="10" t="s">
        <v>115</v>
      </c>
      <c r="B48" s="96" t="s">
        <v>252</v>
      </c>
      <c r="C48" s="121"/>
      <c r="D48" s="121">
        <v>25113</v>
      </c>
      <c r="E48" s="121">
        <v>25113</v>
      </c>
      <c r="F48" s="121">
        <v>18351</v>
      </c>
      <c r="G48" s="121">
        <v>37</v>
      </c>
      <c r="H48" s="70"/>
      <c r="K48" s="71"/>
      <c r="L48" s="72"/>
      <c r="M48" s="72"/>
      <c r="N48" s="72"/>
    </row>
    <row r="49" spans="1:9" s="13" customFormat="1" ht="20.100000000000001" customHeight="1" thickBot="1">
      <c r="A49" s="73" t="s">
        <v>199</v>
      </c>
      <c r="B49" s="97" t="s">
        <v>253</v>
      </c>
      <c r="C49" s="122">
        <v>27447</v>
      </c>
      <c r="D49" s="122">
        <v>94958</v>
      </c>
      <c r="E49" s="122">
        <v>122405</v>
      </c>
      <c r="F49" s="122">
        <v>83601</v>
      </c>
      <c r="G49" s="90">
        <v>46</v>
      </c>
      <c r="H49" s="70">
        <v>100</v>
      </c>
    </row>
    <row r="50" spans="1:9" ht="7.5" customHeight="1"/>
    <row r="51" spans="1:9">
      <c r="A51" s="615" t="s">
        <v>201</v>
      </c>
      <c r="B51" s="615"/>
      <c r="C51" s="615"/>
      <c r="D51" s="615"/>
      <c r="E51" s="615"/>
      <c r="F51" s="615"/>
      <c r="G51" s="615"/>
      <c r="H51" s="615"/>
    </row>
    <row r="52" spans="1:9" ht="15" customHeight="1" thickBot="1">
      <c r="A52" s="612" t="s">
        <v>202</v>
      </c>
      <c r="B52" s="612"/>
      <c r="C52" s="78"/>
      <c r="D52" s="78"/>
      <c r="E52" s="78"/>
      <c r="F52" s="78"/>
      <c r="G52" s="78"/>
      <c r="H52" s="2" t="s">
        <v>2</v>
      </c>
    </row>
    <row r="53" spans="1:9" ht="18" customHeight="1" thickBot="1">
      <c r="A53" s="10">
        <v>1</v>
      </c>
      <c r="B53" s="98" t="s">
        <v>203</v>
      </c>
      <c r="C53" s="89">
        <v>-25113</v>
      </c>
      <c r="D53" s="89">
        <v>10385</v>
      </c>
      <c r="E53" s="89">
        <v>-14728</v>
      </c>
      <c r="F53" s="89">
        <v>-11527</v>
      </c>
      <c r="G53" s="89"/>
      <c r="H53" s="12"/>
      <c r="I53" s="77"/>
    </row>
    <row r="54" spans="1:9" ht="27.75" customHeight="1" thickBot="1">
      <c r="A54" s="10" t="s">
        <v>19</v>
      </c>
      <c r="B54" s="98" t="s">
        <v>204</v>
      </c>
      <c r="C54" s="89">
        <v>25113</v>
      </c>
      <c r="D54" s="89">
        <v>-10385</v>
      </c>
      <c r="E54" s="89">
        <v>14728</v>
      </c>
      <c r="F54" s="89">
        <v>11527</v>
      </c>
      <c r="G54" s="89"/>
      <c r="H54" s="12"/>
    </row>
  </sheetData>
  <mergeCells count="6">
    <mergeCell ref="A52:B52"/>
    <mergeCell ref="A1:H1"/>
    <mergeCell ref="A2:B2"/>
    <mergeCell ref="A28:H28"/>
    <mergeCell ref="A29:B29"/>
    <mergeCell ref="A51:H51"/>
  </mergeCells>
  <printOptions horizontalCentered="1"/>
  <pageMargins left="0.59055118110236227" right="0.59055118110236227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..............................Önkormányzat
2014. ÉVI KÖLTSÉGVETÉSÉNEK ÖSSZEVONT MÉRLEGE&amp;10
&amp;R&amp;"Times New Roman CE,Félkövér dőlt"&amp;11 1.1. melléklet a ........./2014. (.......) önkormányzati rendelethez</oddHeader>
  </headerFooter>
  <rowBreaks count="1" manualBreakCount="1">
    <brk id="27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F22"/>
  <sheetViews>
    <sheetView view="pageLayout" workbookViewId="0">
      <selection activeCell="E3" sqref="E3:F3"/>
    </sheetView>
  </sheetViews>
  <sheetFormatPr defaultRowHeight="12.75"/>
  <cols>
    <col min="1" max="1" width="60.6640625" style="228" customWidth="1"/>
    <col min="2" max="2" width="15.6640625" style="211" customWidth="1"/>
    <col min="3" max="3" width="16.33203125" style="211" customWidth="1"/>
    <col min="4" max="4" width="18" style="211" customWidth="1"/>
    <col min="5" max="5" width="16.6640625" style="211" customWidth="1"/>
    <col min="6" max="6" width="18.83203125" style="211" customWidth="1"/>
    <col min="7" max="8" width="12.83203125" style="211" customWidth="1"/>
    <col min="9" max="9" width="13.83203125" style="211" customWidth="1"/>
    <col min="10" max="256" width="9.33203125" style="211"/>
    <col min="257" max="257" width="60.6640625" style="211" customWidth="1"/>
    <col min="258" max="258" width="15.6640625" style="211" customWidth="1"/>
    <col min="259" max="259" width="16.33203125" style="211" customWidth="1"/>
    <col min="260" max="260" width="18" style="211" customWidth="1"/>
    <col min="261" max="261" width="16.6640625" style="211" customWidth="1"/>
    <col min="262" max="262" width="18.83203125" style="211" customWidth="1"/>
    <col min="263" max="264" width="12.83203125" style="211" customWidth="1"/>
    <col min="265" max="265" width="13.83203125" style="211" customWidth="1"/>
    <col min="266" max="512" width="9.33203125" style="211"/>
    <col min="513" max="513" width="60.6640625" style="211" customWidth="1"/>
    <col min="514" max="514" width="15.6640625" style="211" customWidth="1"/>
    <col min="515" max="515" width="16.33203125" style="211" customWidth="1"/>
    <col min="516" max="516" width="18" style="211" customWidth="1"/>
    <col min="517" max="517" width="16.6640625" style="211" customWidth="1"/>
    <col min="518" max="518" width="18.83203125" style="211" customWidth="1"/>
    <col min="519" max="520" width="12.83203125" style="211" customWidth="1"/>
    <col min="521" max="521" width="13.83203125" style="211" customWidth="1"/>
    <col min="522" max="768" width="9.33203125" style="211"/>
    <col min="769" max="769" width="60.6640625" style="211" customWidth="1"/>
    <col min="770" max="770" width="15.6640625" style="211" customWidth="1"/>
    <col min="771" max="771" width="16.33203125" style="211" customWidth="1"/>
    <col min="772" max="772" width="18" style="211" customWidth="1"/>
    <col min="773" max="773" width="16.6640625" style="211" customWidth="1"/>
    <col min="774" max="774" width="18.83203125" style="211" customWidth="1"/>
    <col min="775" max="776" width="12.83203125" style="211" customWidth="1"/>
    <col min="777" max="777" width="13.83203125" style="211" customWidth="1"/>
    <col min="778" max="1024" width="9.33203125" style="211"/>
    <col min="1025" max="1025" width="60.6640625" style="211" customWidth="1"/>
    <col min="1026" max="1026" width="15.6640625" style="211" customWidth="1"/>
    <col min="1027" max="1027" width="16.33203125" style="211" customWidth="1"/>
    <col min="1028" max="1028" width="18" style="211" customWidth="1"/>
    <col min="1029" max="1029" width="16.6640625" style="211" customWidth="1"/>
    <col min="1030" max="1030" width="18.83203125" style="211" customWidth="1"/>
    <col min="1031" max="1032" width="12.83203125" style="211" customWidth="1"/>
    <col min="1033" max="1033" width="13.83203125" style="211" customWidth="1"/>
    <col min="1034" max="1280" width="9.33203125" style="211"/>
    <col min="1281" max="1281" width="60.6640625" style="211" customWidth="1"/>
    <col min="1282" max="1282" width="15.6640625" style="211" customWidth="1"/>
    <col min="1283" max="1283" width="16.33203125" style="211" customWidth="1"/>
    <col min="1284" max="1284" width="18" style="211" customWidth="1"/>
    <col min="1285" max="1285" width="16.6640625" style="211" customWidth="1"/>
    <col min="1286" max="1286" width="18.83203125" style="211" customWidth="1"/>
    <col min="1287" max="1288" width="12.83203125" style="211" customWidth="1"/>
    <col min="1289" max="1289" width="13.83203125" style="211" customWidth="1"/>
    <col min="1290" max="1536" width="9.33203125" style="211"/>
    <col min="1537" max="1537" width="60.6640625" style="211" customWidth="1"/>
    <col min="1538" max="1538" width="15.6640625" style="211" customWidth="1"/>
    <col min="1539" max="1539" width="16.33203125" style="211" customWidth="1"/>
    <col min="1540" max="1540" width="18" style="211" customWidth="1"/>
    <col min="1541" max="1541" width="16.6640625" style="211" customWidth="1"/>
    <col min="1542" max="1542" width="18.83203125" style="211" customWidth="1"/>
    <col min="1543" max="1544" width="12.83203125" style="211" customWidth="1"/>
    <col min="1545" max="1545" width="13.83203125" style="211" customWidth="1"/>
    <col min="1546" max="1792" width="9.33203125" style="211"/>
    <col min="1793" max="1793" width="60.6640625" style="211" customWidth="1"/>
    <col min="1794" max="1794" width="15.6640625" style="211" customWidth="1"/>
    <col min="1795" max="1795" width="16.33203125" style="211" customWidth="1"/>
    <col min="1796" max="1796" width="18" style="211" customWidth="1"/>
    <col min="1797" max="1797" width="16.6640625" style="211" customWidth="1"/>
    <col min="1798" max="1798" width="18.83203125" style="211" customWidth="1"/>
    <col min="1799" max="1800" width="12.83203125" style="211" customWidth="1"/>
    <col min="1801" max="1801" width="13.83203125" style="211" customWidth="1"/>
    <col min="1802" max="2048" width="9.33203125" style="211"/>
    <col min="2049" max="2049" width="60.6640625" style="211" customWidth="1"/>
    <col min="2050" max="2050" width="15.6640625" style="211" customWidth="1"/>
    <col min="2051" max="2051" width="16.33203125" style="211" customWidth="1"/>
    <col min="2052" max="2052" width="18" style="211" customWidth="1"/>
    <col min="2053" max="2053" width="16.6640625" style="211" customWidth="1"/>
    <col min="2054" max="2054" width="18.83203125" style="211" customWidth="1"/>
    <col min="2055" max="2056" width="12.83203125" style="211" customWidth="1"/>
    <col min="2057" max="2057" width="13.83203125" style="211" customWidth="1"/>
    <col min="2058" max="2304" width="9.33203125" style="211"/>
    <col min="2305" max="2305" width="60.6640625" style="211" customWidth="1"/>
    <col min="2306" max="2306" width="15.6640625" style="211" customWidth="1"/>
    <col min="2307" max="2307" width="16.33203125" style="211" customWidth="1"/>
    <col min="2308" max="2308" width="18" style="211" customWidth="1"/>
    <col min="2309" max="2309" width="16.6640625" style="211" customWidth="1"/>
    <col min="2310" max="2310" width="18.83203125" style="211" customWidth="1"/>
    <col min="2311" max="2312" width="12.83203125" style="211" customWidth="1"/>
    <col min="2313" max="2313" width="13.83203125" style="211" customWidth="1"/>
    <col min="2314" max="2560" width="9.33203125" style="211"/>
    <col min="2561" max="2561" width="60.6640625" style="211" customWidth="1"/>
    <col min="2562" max="2562" width="15.6640625" style="211" customWidth="1"/>
    <col min="2563" max="2563" width="16.33203125" style="211" customWidth="1"/>
    <col min="2564" max="2564" width="18" style="211" customWidth="1"/>
    <col min="2565" max="2565" width="16.6640625" style="211" customWidth="1"/>
    <col min="2566" max="2566" width="18.83203125" style="211" customWidth="1"/>
    <col min="2567" max="2568" width="12.83203125" style="211" customWidth="1"/>
    <col min="2569" max="2569" width="13.83203125" style="211" customWidth="1"/>
    <col min="2570" max="2816" width="9.33203125" style="211"/>
    <col min="2817" max="2817" width="60.6640625" style="211" customWidth="1"/>
    <col min="2818" max="2818" width="15.6640625" style="211" customWidth="1"/>
    <col min="2819" max="2819" width="16.33203125" style="211" customWidth="1"/>
    <col min="2820" max="2820" width="18" style="211" customWidth="1"/>
    <col min="2821" max="2821" width="16.6640625" style="211" customWidth="1"/>
    <col min="2822" max="2822" width="18.83203125" style="211" customWidth="1"/>
    <col min="2823" max="2824" width="12.83203125" style="211" customWidth="1"/>
    <col min="2825" max="2825" width="13.83203125" style="211" customWidth="1"/>
    <col min="2826" max="3072" width="9.33203125" style="211"/>
    <col min="3073" max="3073" width="60.6640625" style="211" customWidth="1"/>
    <col min="3074" max="3074" width="15.6640625" style="211" customWidth="1"/>
    <col min="3075" max="3075" width="16.33203125" style="211" customWidth="1"/>
    <col min="3076" max="3076" width="18" style="211" customWidth="1"/>
    <col min="3077" max="3077" width="16.6640625" style="211" customWidth="1"/>
    <col min="3078" max="3078" width="18.83203125" style="211" customWidth="1"/>
    <col min="3079" max="3080" width="12.83203125" style="211" customWidth="1"/>
    <col min="3081" max="3081" width="13.83203125" style="211" customWidth="1"/>
    <col min="3082" max="3328" width="9.33203125" style="211"/>
    <col min="3329" max="3329" width="60.6640625" style="211" customWidth="1"/>
    <col min="3330" max="3330" width="15.6640625" style="211" customWidth="1"/>
    <col min="3331" max="3331" width="16.33203125" style="211" customWidth="1"/>
    <col min="3332" max="3332" width="18" style="211" customWidth="1"/>
    <col min="3333" max="3333" width="16.6640625" style="211" customWidth="1"/>
    <col min="3334" max="3334" width="18.83203125" style="211" customWidth="1"/>
    <col min="3335" max="3336" width="12.83203125" style="211" customWidth="1"/>
    <col min="3337" max="3337" width="13.83203125" style="211" customWidth="1"/>
    <col min="3338" max="3584" width="9.33203125" style="211"/>
    <col min="3585" max="3585" width="60.6640625" style="211" customWidth="1"/>
    <col min="3586" max="3586" width="15.6640625" style="211" customWidth="1"/>
    <col min="3587" max="3587" width="16.33203125" style="211" customWidth="1"/>
    <col min="3588" max="3588" width="18" style="211" customWidth="1"/>
    <col min="3589" max="3589" width="16.6640625" style="211" customWidth="1"/>
    <col min="3590" max="3590" width="18.83203125" style="211" customWidth="1"/>
    <col min="3591" max="3592" width="12.83203125" style="211" customWidth="1"/>
    <col min="3593" max="3593" width="13.83203125" style="211" customWidth="1"/>
    <col min="3594" max="3840" width="9.33203125" style="211"/>
    <col min="3841" max="3841" width="60.6640625" style="211" customWidth="1"/>
    <col min="3842" max="3842" width="15.6640625" style="211" customWidth="1"/>
    <col min="3843" max="3843" width="16.33203125" style="211" customWidth="1"/>
    <col min="3844" max="3844" width="18" style="211" customWidth="1"/>
    <col min="3845" max="3845" width="16.6640625" style="211" customWidth="1"/>
    <col min="3846" max="3846" width="18.83203125" style="211" customWidth="1"/>
    <col min="3847" max="3848" width="12.83203125" style="211" customWidth="1"/>
    <col min="3849" max="3849" width="13.83203125" style="211" customWidth="1"/>
    <col min="3850" max="4096" width="9.33203125" style="211"/>
    <col min="4097" max="4097" width="60.6640625" style="211" customWidth="1"/>
    <col min="4098" max="4098" width="15.6640625" style="211" customWidth="1"/>
    <col min="4099" max="4099" width="16.33203125" style="211" customWidth="1"/>
    <col min="4100" max="4100" width="18" style="211" customWidth="1"/>
    <col min="4101" max="4101" width="16.6640625" style="211" customWidth="1"/>
    <col min="4102" max="4102" width="18.83203125" style="211" customWidth="1"/>
    <col min="4103" max="4104" width="12.83203125" style="211" customWidth="1"/>
    <col min="4105" max="4105" width="13.83203125" style="211" customWidth="1"/>
    <col min="4106" max="4352" width="9.33203125" style="211"/>
    <col min="4353" max="4353" width="60.6640625" style="211" customWidth="1"/>
    <col min="4354" max="4354" width="15.6640625" style="211" customWidth="1"/>
    <col min="4355" max="4355" width="16.33203125" style="211" customWidth="1"/>
    <col min="4356" max="4356" width="18" style="211" customWidth="1"/>
    <col min="4357" max="4357" width="16.6640625" style="211" customWidth="1"/>
    <col min="4358" max="4358" width="18.83203125" style="211" customWidth="1"/>
    <col min="4359" max="4360" width="12.83203125" style="211" customWidth="1"/>
    <col min="4361" max="4361" width="13.83203125" style="211" customWidth="1"/>
    <col min="4362" max="4608" width="9.33203125" style="211"/>
    <col min="4609" max="4609" width="60.6640625" style="211" customWidth="1"/>
    <col min="4610" max="4610" width="15.6640625" style="211" customWidth="1"/>
    <col min="4611" max="4611" width="16.33203125" style="211" customWidth="1"/>
    <col min="4612" max="4612" width="18" style="211" customWidth="1"/>
    <col min="4613" max="4613" width="16.6640625" style="211" customWidth="1"/>
    <col min="4614" max="4614" width="18.83203125" style="211" customWidth="1"/>
    <col min="4615" max="4616" width="12.83203125" style="211" customWidth="1"/>
    <col min="4617" max="4617" width="13.83203125" style="211" customWidth="1"/>
    <col min="4618" max="4864" width="9.33203125" style="211"/>
    <col min="4865" max="4865" width="60.6640625" style="211" customWidth="1"/>
    <col min="4866" max="4866" width="15.6640625" style="211" customWidth="1"/>
    <col min="4867" max="4867" width="16.33203125" style="211" customWidth="1"/>
    <col min="4868" max="4868" width="18" style="211" customWidth="1"/>
    <col min="4869" max="4869" width="16.6640625" style="211" customWidth="1"/>
    <col min="4870" max="4870" width="18.83203125" style="211" customWidth="1"/>
    <col min="4871" max="4872" width="12.83203125" style="211" customWidth="1"/>
    <col min="4873" max="4873" width="13.83203125" style="211" customWidth="1"/>
    <col min="4874" max="5120" width="9.33203125" style="211"/>
    <col min="5121" max="5121" width="60.6640625" style="211" customWidth="1"/>
    <col min="5122" max="5122" width="15.6640625" style="211" customWidth="1"/>
    <col min="5123" max="5123" width="16.33203125" style="211" customWidth="1"/>
    <col min="5124" max="5124" width="18" style="211" customWidth="1"/>
    <col min="5125" max="5125" width="16.6640625" style="211" customWidth="1"/>
    <col min="5126" max="5126" width="18.83203125" style="211" customWidth="1"/>
    <col min="5127" max="5128" width="12.83203125" style="211" customWidth="1"/>
    <col min="5129" max="5129" width="13.83203125" style="211" customWidth="1"/>
    <col min="5130" max="5376" width="9.33203125" style="211"/>
    <col min="5377" max="5377" width="60.6640625" style="211" customWidth="1"/>
    <col min="5378" max="5378" width="15.6640625" style="211" customWidth="1"/>
    <col min="5379" max="5379" width="16.33203125" style="211" customWidth="1"/>
    <col min="5380" max="5380" width="18" style="211" customWidth="1"/>
    <col min="5381" max="5381" width="16.6640625" style="211" customWidth="1"/>
    <col min="5382" max="5382" width="18.83203125" style="211" customWidth="1"/>
    <col min="5383" max="5384" width="12.83203125" style="211" customWidth="1"/>
    <col min="5385" max="5385" width="13.83203125" style="211" customWidth="1"/>
    <col min="5386" max="5632" width="9.33203125" style="211"/>
    <col min="5633" max="5633" width="60.6640625" style="211" customWidth="1"/>
    <col min="5634" max="5634" width="15.6640625" style="211" customWidth="1"/>
    <col min="5635" max="5635" width="16.33203125" style="211" customWidth="1"/>
    <col min="5636" max="5636" width="18" style="211" customWidth="1"/>
    <col min="5637" max="5637" width="16.6640625" style="211" customWidth="1"/>
    <col min="5638" max="5638" width="18.83203125" style="211" customWidth="1"/>
    <col min="5639" max="5640" width="12.83203125" style="211" customWidth="1"/>
    <col min="5641" max="5641" width="13.83203125" style="211" customWidth="1"/>
    <col min="5642" max="5888" width="9.33203125" style="211"/>
    <col min="5889" max="5889" width="60.6640625" style="211" customWidth="1"/>
    <col min="5890" max="5890" width="15.6640625" style="211" customWidth="1"/>
    <col min="5891" max="5891" width="16.33203125" style="211" customWidth="1"/>
    <col min="5892" max="5892" width="18" style="211" customWidth="1"/>
    <col min="5893" max="5893" width="16.6640625" style="211" customWidth="1"/>
    <col min="5894" max="5894" width="18.83203125" style="211" customWidth="1"/>
    <col min="5895" max="5896" width="12.83203125" style="211" customWidth="1"/>
    <col min="5897" max="5897" width="13.83203125" style="211" customWidth="1"/>
    <col min="5898" max="6144" width="9.33203125" style="211"/>
    <col min="6145" max="6145" width="60.6640625" style="211" customWidth="1"/>
    <col min="6146" max="6146" width="15.6640625" style="211" customWidth="1"/>
    <col min="6147" max="6147" width="16.33203125" style="211" customWidth="1"/>
    <col min="6148" max="6148" width="18" style="211" customWidth="1"/>
    <col min="6149" max="6149" width="16.6640625" style="211" customWidth="1"/>
    <col min="6150" max="6150" width="18.83203125" style="211" customWidth="1"/>
    <col min="6151" max="6152" width="12.83203125" style="211" customWidth="1"/>
    <col min="6153" max="6153" width="13.83203125" style="211" customWidth="1"/>
    <col min="6154" max="6400" width="9.33203125" style="211"/>
    <col min="6401" max="6401" width="60.6640625" style="211" customWidth="1"/>
    <col min="6402" max="6402" width="15.6640625" style="211" customWidth="1"/>
    <col min="6403" max="6403" width="16.33203125" style="211" customWidth="1"/>
    <col min="6404" max="6404" width="18" style="211" customWidth="1"/>
    <col min="6405" max="6405" width="16.6640625" style="211" customWidth="1"/>
    <col min="6406" max="6406" width="18.83203125" style="211" customWidth="1"/>
    <col min="6407" max="6408" width="12.83203125" style="211" customWidth="1"/>
    <col min="6409" max="6409" width="13.83203125" style="211" customWidth="1"/>
    <col min="6410" max="6656" width="9.33203125" style="211"/>
    <col min="6657" max="6657" width="60.6640625" style="211" customWidth="1"/>
    <col min="6658" max="6658" width="15.6640625" style="211" customWidth="1"/>
    <col min="6659" max="6659" width="16.33203125" style="211" customWidth="1"/>
    <col min="6660" max="6660" width="18" style="211" customWidth="1"/>
    <col min="6661" max="6661" width="16.6640625" style="211" customWidth="1"/>
    <col min="6662" max="6662" width="18.83203125" style="211" customWidth="1"/>
    <col min="6663" max="6664" width="12.83203125" style="211" customWidth="1"/>
    <col min="6665" max="6665" width="13.83203125" style="211" customWidth="1"/>
    <col min="6666" max="6912" width="9.33203125" style="211"/>
    <col min="6913" max="6913" width="60.6640625" style="211" customWidth="1"/>
    <col min="6914" max="6914" width="15.6640625" style="211" customWidth="1"/>
    <col min="6915" max="6915" width="16.33203125" style="211" customWidth="1"/>
    <col min="6916" max="6916" width="18" style="211" customWidth="1"/>
    <col min="6917" max="6917" width="16.6640625" style="211" customWidth="1"/>
    <col min="6918" max="6918" width="18.83203125" style="211" customWidth="1"/>
    <col min="6919" max="6920" width="12.83203125" style="211" customWidth="1"/>
    <col min="6921" max="6921" width="13.83203125" style="211" customWidth="1"/>
    <col min="6922" max="7168" width="9.33203125" style="211"/>
    <col min="7169" max="7169" width="60.6640625" style="211" customWidth="1"/>
    <col min="7170" max="7170" width="15.6640625" style="211" customWidth="1"/>
    <col min="7171" max="7171" width="16.33203125" style="211" customWidth="1"/>
    <col min="7172" max="7172" width="18" style="211" customWidth="1"/>
    <col min="7173" max="7173" width="16.6640625" style="211" customWidth="1"/>
    <col min="7174" max="7174" width="18.83203125" style="211" customWidth="1"/>
    <col min="7175" max="7176" width="12.83203125" style="211" customWidth="1"/>
    <col min="7177" max="7177" width="13.83203125" style="211" customWidth="1"/>
    <col min="7178" max="7424" width="9.33203125" style="211"/>
    <col min="7425" max="7425" width="60.6640625" style="211" customWidth="1"/>
    <col min="7426" max="7426" width="15.6640625" style="211" customWidth="1"/>
    <col min="7427" max="7427" width="16.33203125" style="211" customWidth="1"/>
    <col min="7428" max="7428" width="18" style="211" customWidth="1"/>
    <col min="7429" max="7429" width="16.6640625" style="211" customWidth="1"/>
    <col min="7430" max="7430" width="18.83203125" style="211" customWidth="1"/>
    <col min="7431" max="7432" width="12.83203125" style="211" customWidth="1"/>
    <col min="7433" max="7433" width="13.83203125" style="211" customWidth="1"/>
    <col min="7434" max="7680" width="9.33203125" style="211"/>
    <col min="7681" max="7681" width="60.6640625" style="211" customWidth="1"/>
    <col min="7682" max="7682" width="15.6640625" style="211" customWidth="1"/>
    <col min="7683" max="7683" width="16.33203125" style="211" customWidth="1"/>
    <col min="7684" max="7684" width="18" style="211" customWidth="1"/>
    <col min="7685" max="7685" width="16.6640625" style="211" customWidth="1"/>
    <col min="7686" max="7686" width="18.83203125" style="211" customWidth="1"/>
    <col min="7687" max="7688" width="12.83203125" style="211" customWidth="1"/>
    <col min="7689" max="7689" width="13.83203125" style="211" customWidth="1"/>
    <col min="7690" max="7936" width="9.33203125" style="211"/>
    <col min="7937" max="7937" width="60.6640625" style="211" customWidth="1"/>
    <col min="7938" max="7938" width="15.6640625" style="211" customWidth="1"/>
    <col min="7939" max="7939" width="16.33203125" style="211" customWidth="1"/>
    <col min="7940" max="7940" width="18" style="211" customWidth="1"/>
    <col min="7941" max="7941" width="16.6640625" style="211" customWidth="1"/>
    <col min="7942" max="7942" width="18.83203125" style="211" customWidth="1"/>
    <col min="7943" max="7944" width="12.83203125" style="211" customWidth="1"/>
    <col min="7945" max="7945" width="13.83203125" style="211" customWidth="1"/>
    <col min="7946" max="8192" width="9.33203125" style="211"/>
    <col min="8193" max="8193" width="60.6640625" style="211" customWidth="1"/>
    <col min="8194" max="8194" width="15.6640625" style="211" customWidth="1"/>
    <col min="8195" max="8195" width="16.33203125" style="211" customWidth="1"/>
    <col min="8196" max="8196" width="18" style="211" customWidth="1"/>
    <col min="8197" max="8197" width="16.6640625" style="211" customWidth="1"/>
    <col min="8198" max="8198" width="18.83203125" style="211" customWidth="1"/>
    <col min="8199" max="8200" width="12.83203125" style="211" customWidth="1"/>
    <col min="8201" max="8201" width="13.83203125" style="211" customWidth="1"/>
    <col min="8202" max="8448" width="9.33203125" style="211"/>
    <col min="8449" max="8449" width="60.6640625" style="211" customWidth="1"/>
    <col min="8450" max="8450" width="15.6640625" style="211" customWidth="1"/>
    <col min="8451" max="8451" width="16.33203125" style="211" customWidth="1"/>
    <col min="8452" max="8452" width="18" style="211" customWidth="1"/>
    <col min="8453" max="8453" width="16.6640625" style="211" customWidth="1"/>
    <col min="8454" max="8454" width="18.83203125" style="211" customWidth="1"/>
    <col min="8455" max="8456" width="12.83203125" style="211" customWidth="1"/>
    <col min="8457" max="8457" width="13.83203125" style="211" customWidth="1"/>
    <col min="8458" max="8704" width="9.33203125" style="211"/>
    <col min="8705" max="8705" width="60.6640625" style="211" customWidth="1"/>
    <col min="8706" max="8706" width="15.6640625" style="211" customWidth="1"/>
    <col min="8707" max="8707" width="16.33203125" style="211" customWidth="1"/>
    <col min="8708" max="8708" width="18" style="211" customWidth="1"/>
    <col min="8709" max="8709" width="16.6640625" style="211" customWidth="1"/>
    <col min="8710" max="8710" width="18.83203125" style="211" customWidth="1"/>
    <col min="8711" max="8712" width="12.83203125" style="211" customWidth="1"/>
    <col min="8713" max="8713" width="13.83203125" style="211" customWidth="1"/>
    <col min="8714" max="8960" width="9.33203125" style="211"/>
    <col min="8961" max="8961" width="60.6640625" style="211" customWidth="1"/>
    <col min="8962" max="8962" width="15.6640625" style="211" customWidth="1"/>
    <col min="8963" max="8963" width="16.33203125" style="211" customWidth="1"/>
    <col min="8964" max="8964" width="18" style="211" customWidth="1"/>
    <col min="8965" max="8965" width="16.6640625" style="211" customWidth="1"/>
    <col min="8966" max="8966" width="18.83203125" style="211" customWidth="1"/>
    <col min="8967" max="8968" width="12.83203125" style="211" customWidth="1"/>
    <col min="8969" max="8969" width="13.83203125" style="211" customWidth="1"/>
    <col min="8970" max="9216" width="9.33203125" style="211"/>
    <col min="9217" max="9217" width="60.6640625" style="211" customWidth="1"/>
    <col min="9218" max="9218" width="15.6640625" style="211" customWidth="1"/>
    <col min="9219" max="9219" width="16.33203125" style="211" customWidth="1"/>
    <col min="9220" max="9220" width="18" style="211" customWidth="1"/>
    <col min="9221" max="9221" width="16.6640625" style="211" customWidth="1"/>
    <col min="9222" max="9222" width="18.83203125" style="211" customWidth="1"/>
    <col min="9223" max="9224" width="12.83203125" style="211" customWidth="1"/>
    <col min="9225" max="9225" width="13.83203125" style="211" customWidth="1"/>
    <col min="9226" max="9472" width="9.33203125" style="211"/>
    <col min="9473" max="9473" width="60.6640625" style="211" customWidth="1"/>
    <col min="9474" max="9474" width="15.6640625" style="211" customWidth="1"/>
    <col min="9475" max="9475" width="16.33203125" style="211" customWidth="1"/>
    <col min="9476" max="9476" width="18" style="211" customWidth="1"/>
    <col min="9477" max="9477" width="16.6640625" style="211" customWidth="1"/>
    <col min="9478" max="9478" width="18.83203125" style="211" customWidth="1"/>
    <col min="9479" max="9480" width="12.83203125" style="211" customWidth="1"/>
    <col min="9481" max="9481" width="13.83203125" style="211" customWidth="1"/>
    <col min="9482" max="9728" width="9.33203125" style="211"/>
    <col min="9729" max="9729" width="60.6640625" style="211" customWidth="1"/>
    <col min="9730" max="9730" width="15.6640625" style="211" customWidth="1"/>
    <col min="9731" max="9731" width="16.33203125" style="211" customWidth="1"/>
    <col min="9732" max="9732" width="18" style="211" customWidth="1"/>
    <col min="9733" max="9733" width="16.6640625" style="211" customWidth="1"/>
    <col min="9734" max="9734" width="18.83203125" style="211" customWidth="1"/>
    <col min="9735" max="9736" width="12.83203125" style="211" customWidth="1"/>
    <col min="9737" max="9737" width="13.83203125" style="211" customWidth="1"/>
    <col min="9738" max="9984" width="9.33203125" style="211"/>
    <col min="9985" max="9985" width="60.6640625" style="211" customWidth="1"/>
    <col min="9986" max="9986" width="15.6640625" style="211" customWidth="1"/>
    <col min="9987" max="9987" width="16.33203125" style="211" customWidth="1"/>
    <col min="9988" max="9988" width="18" style="211" customWidth="1"/>
    <col min="9989" max="9989" width="16.6640625" style="211" customWidth="1"/>
    <col min="9990" max="9990" width="18.83203125" style="211" customWidth="1"/>
    <col min="9991" max="9992" width="12.83203125" style="211" customWidth="1"/>
    <col min="9993" max="9993" width="13.83203125" style="211" customWidth="1"/>
    <col min="9994" max="10240" width="9.33203125" style="211"/>
    <col min="10241" max="10241" width="60.6640625" style="211" customWidth="1"/>
    <col min="10242" max="10242" width="15.6640625" style="211" customWidth="1"/>
    <col min="10243" max="10243" width="16.33203125" style="211" customWidth="1"/>
    <col min="10244" max="10244" width="18" style="211" customWidth="1"/>
    <col min="10245" max="10245" width="16.6640625" style="211" customWidth="1"/>
    <col min="10246" max="10246" width="18.83203125" style="211" customWidth="1"/>
    <col min="10247" max="10248" width="12.83203125" style="211" customWidth="1"/>
    <col min="10249" max="10249" width="13.83203125" style="211" customWidth="1"/>
    <col min="10250" max="10496" width="9.33203125" style="211"/>
    <col min="10497" max="10497" width="60.6640625" style="211" customWidth="1"/>
    <col min="10498" max="10498" width="15.6640625" style="211" customWidth="1"/>
    <col min="10499" max="10499" width="16.33203125" style="211" customWidth="1"/>
    <col min="10500" max="10500" width="18" style="211" customWidth="1"/>
    <col min="10501" max="10501" width="16.6640625" style="211" customWidth="1"/>
    <col min="10502" max="10502" width="18.83203125" style="211" customWidth="1"/>
    <col min="10503" max="10504" width="12.83203125" style="211" customWidth="1"/>
    <col min="10505" max="10505" width="13.83203125" style="211" customWidth="1"/>
    <col min="10506" max="10752" width="9.33203125" style="211"/>
    <col min="10753" max="10753" width="60.6640625" style="211" customWidth="1"/>
    <col min="10754" max="10754" width="15.6640625" style="211" customWidth="1"/>
    <col min="10755" max="10755" width="16.33203125" style="211" customWidth="1"/>
    <col min="10756" max="10756" width="18" style="211" customWidth="1"/>
    <col min="10757" max="10757" width="16.6640625" style="211" customWidth="1"/>
    <col min="10758" max="10758" width="18.83203125" style="211" customWidth="1"/>
    <col min="10759" max="10760" width="12.83203125" style="211" customWidth="1"/>
    <col min="10761" max="10761" width="13.83203125" style="211" customWidth="1"/>
    <col min="10762" max="11008" width="9.33203125" style="211"/>
    <col min="11009" max="11009" width="60.6640625" style="211" customWidth="1"/>
    <col min="11010" max="11010" width="15.6640625" style="211" customWidth="1"/>
    <col min="11011" max="11011" width="16.33203125" style="211" customWidth="1"/>
    <col min="11012" max="11012" width="18" style="211" customWidth="1"/>
    <col min="11013" max="11013" width="16.6640625" style="211" customWidth="1"/>
    <col min="11014" max="11014" width="18.83203125" style="211" customWidth="1"/>
    <col min="11015" max="11016" width="12.83203125" style="211" customWidth="1"/>
    <col min="11017" max="11017" width="13.83203125" style="211" customWidth="1"/>
    <col min="11018" max="11264" width="9.33203125" style="211"/>
    <col min="11265" max="11265" width="60.6640625" style="211" customWidth="1"/>
    <col min="11266" max="11266" width="15.6640625" style="211" customWidth="1"/>
    <col min="11267" max="11267" width="16.33203125" style="211" customWidth="1"/>
    <col min="11268" max="11268" width="18" style="211" customWidth="1"/>
    <col min="11269" max="11269" width="16.6640625" style="211" customWidth="1"/>
    <col min="11270" max="11270" width="18.83203125" style="211" customWidth="1"/>
    <col min="11271" max="11272" width="12.83203125" style="211" customWidth="1"/>
    <col min="11273" max="11273" width="13.83203125" style="211" customWidth="1"/>
    <col min="11274" max="11520" width="9.33203125" style="211"/>
    <col min="11521" max="11521" width="60.6640625" style="211" customWidth="1"/>
    <col min="11522" max="11522" width="15.6640625" style="211" customWidth="1"/>
    <col min="11523" max="11523" width="16.33203125" style="211" customWidth="1"/>
    <col min="11524" max="11524" width="18" style="211" customWidth="1"/>
    <col min="11525" max="11525" width="16.6640625" style="211" customWidth="1"/>
    <col min="11526" max="11526" width="18.83203125" style="211" customWidth="1"/>
    <col min="11527" max="11528" width="12.83203125" style="211" customWidth="1"/>
    <col min="11529" max="11529" width="13.83203125" style="211" customWidth="1"/>
    <col min="11530" max="11776" width="9.33203125" style="211"/>
    <col min="11777" max="11777" width="60.6640625" style="211" customWidth="1"/>
    <col min="11778" max="11778" width="15.6640625" style="211" customWidth="1"/>
    <col min="11779" max="11779" width="16.33203125" style="211" customWidth="1"/>
    <col min="11780" max="11780" width="18" style="211" customWidth="1"/>
    <col min="11781" max="11781" width="16.6640625" style="211" customWidth="1"/>
    <col min="11782" max="11782" width="18.83203125" style="211" customWidth="1"/>
    <col min="11783" max="11784" width="12.83203125" style="211" customWidth="1"/>
    <col min="11785" max="11785" width="13.83203125" style="211" customWidth="1"/>
    <col min="11786" max="12032" width="9.33203125" style="211"/>
    <col min="12033" max="12033" width="60.6640625" style="211" customWidth="1"/>
    <col min="12034" max="12034" width="15.6640625" style="211" customWidth="1"/>
    <col min="12035" max="12035" width="16.33203125" style="211" customWidth="1"/>
    <col min="12036" max="12036" width="18" style="211" customWidth="1"/>
    <col min="12037" max="12037" width="16.6640625" style="211" customWidth="1"/>
    <col min="12038" max="12038" width="18.83203125" style="211" customWidth="1"/>
    <col min="12039" max="12040" width="12.83203125" style="211" customWidth="1"/>
    <col min="12041" max="12041" width="13.83203125" style="211" customWidth="1"/>
    <col min="12042" max="12288" width="9.33203125" style="211"/>
    <col min="12289" max="12289" width="60.6640625" style="211" customWidth="1"/>
    <col min="12290" max="12290" width="15.6640625" style="211" customWidth="1"/>
    <col min="12291" max="12291" width="16.33203125" style="211" customWidth="1"/>
    <col min="12292" max="12292" width="18" style="211" customWidth="1"/>
    <col min="12293" max="12293" width="16.6640625" style="211" customWidth="1"/>
    <col min="12294" max="12294" width="18.83203125" style="211" customWidth="1"/>
    <col min="12295" max="12296" width="12.83203125" style="211" customWidth="1"/>
    <col min="12297" max="12297" width="13.83203125" style="211" customWidth="1"/>
    <col min="12298" max="12544" width="9.33203125" style="211"/>
    <col min="12545" max="12545" width="60.6640625" style="211" customWidth="1"/>
    <col min="12546" max="12546" width="15.6640625" style="211" customWidth="1"/>
    <col min="12547" max="12547" width="16.33203125" style="211" customWidth="1"/>
    <col min="12548" max="12548" width="18" style="211" customWidth="1"/>
    <col min="12549" max="12549" width="16.6640625" style="211" customWidth="1"/>
    <col min="12550" max="12550" width="18.83203125" style="211" customWidth="1"/>
    <col min="12551" max="12552" width="12.83203125" style="211" customWidth="1"/>
    <col min="12553" max="12553" width="13.83203125" style="211" customWidth="1"/>
    <col min="12554" max="12800" width="9.33203125" style="211"/>
    <col min="12801" max="12801" width="60.6640625" style="211" customWidth="1"/>
    <col min="12802" max="12802" width="15.6640625" style="211" customWidth="1"/>
    <col min="12803" max="12803" width="16.33203125" style="211" customWidth="1"/>
    <col min="12804" max="12804" width="18" style="211" customWidth="1"/>
    <col min="12805" max="12805" width="16.6640625" style="211" customWidth="1"/>
    <col min="12806" max="12806" width="18.83203125" style="211" customWidth="1"/>
    <col min="12807" max="12808" width="12.83203125" style="211" customWidth="1"/>
    <col min="12809" max="12809" width="13.83203125" style="211" customWidth="1"/>
    <col min="12810" max="13056" width="9.33203125" style="211"/>
    <col min="13057" max="13057" width="60.6640625" style="211" customWidth="1"/>
    <col min="13058" max="13058" width="15.6640625" style="211" customWidth="1"/>
    <col min="13059" max="13059" width="16.33203125" style="211" customWidth="1"/>
    <col min="13060" max="13060" width="18" style="211" customWidth="1"/>
    <col min="13061" max="13061" width="16.6640625" style="211" customWidth="1"/>
    <col min="13062" max="13062" width="18.83203125" style="211" customWidth="1"/>
    <col min="13063" max="13064" width="12.83203125" style="211" customWidth="1"/>
    <col min="13065" max="13065" width="13.83203125" style="211" customWidth="1"/>
    <col min="13066" max="13312" width="9.33203125" style="211"/>
    <col min="13313" max="13313" width="60.6640625" style="211" customWidth="1"/>
    <col min="13314" max="13314" width="15.6640625" style="211" customWidth="1"/>
    <col min="13315" max="13315" width="16.33203125" style="211" customWidth="1"/>
    <col min="13316" max="13316" width="18" style="211" customWidth="1"/>
    <col min="13317" max="13317" width="16.6640625" style="211" customWidth="1"/>
    <col min="13318" max="13318" width="18.83203125" style="211" customWidth="1"/>
    <col min="13319" max="13320" width="12.83203125" style="211" customWidth="1"/>
    <col min="13321" max="13321" width="13.83203125" style="211" customWidth="1"/>
    <col min="13322" max="13568" width="9.33203125" style="211"/>
    <col min="13569" max="13569" width="60.6640625" style="211" customWidth="1"/>
    <col min="13570" max="13570" width="15.6640625" style="211" customWidth="1"/>
    <col min="13571" max="13571" width="16.33203125" style="211" customWidth="1"/>
    <col min="13572" max="13572" width="18" style="211" customWidth="1"/>
    <col min="13573" max="13573" width="16.6640625" style="211" customWidth="1"/>
    <col min="13574" max="13574" width="18.83203125" style="211" customWidth="1"/>
    <col min="13575" max="13576" width="12.83203125" style="211" customWidth="1"/>
    <col min="13577" max="13577" width="13.83203125" style="211" customWidth="1"/>
    <col min="13578" max="13824" width="9.33203125" style="211"/>
    <col min="13825" max="13825" width="60.6640625" style="211" customWidth="1"/>
    <col min="13826" max="13826" width="15.6640625" style="211" customWidth="1"/>
    <col min="13827" max="13827" width="16.33203125" style="211" customWidth="1"/>
    <col min="13828" max="13828" width="18" style="211" customWidth="1"/>
    <col min="13829" max="13829" width="16.6640625" style="211" customWidth="1"/>
    <col min="13830" max="13830" width="18.83203125" style="211" customWidth="1"/>
    <col min="13831" max="13832" width="12.83203125" style="211" customWidth="1"/>
    <col min="13833" max="13833" width="13.83203125" style="211" customWidth="1"/>
    <col min="13834" max="14080" width="9.33203125" style="211"/>
    <col min="14081" max="14081" width="60.6640625" style="211" customWidth="1"/>
    <col min="14082" max="14082" width="15.6640625" style="211" customWidth="1"/>
    <col min="14083" max="14083" width="16.33203125" style="211" customWidth="1"/>
    <col min="14084" max="14084" width="18" style="211" customWidth="1"/>
    <col min="14085" max="14085" width="16.6640625" style="211" customWidth="1"/>
    <col min="14086" max="14086" width="18.83203125" style="211" customWidth="1"/>
    <col min="14087" max="14088" width="12.83203125" style="211" customWidth="1"/>
    <col min="14089" max="14089" width="13.83203125" style="211" customWidth="1"/>
    <col min="14090" max="14336" width="9.33203125" style="211"/>
    <col min="14337" max="14337" width="60.6640625" style="211" customWidth="1"/>
    <col min="14338" max="14338" width="15.6640625" style="211" customWidth="1"/>
    <col min="14339" max="14339" width="16.33203125" style="211" customWidth="1"/>
    <col min="14340" max="14340" width="18" style="211" customWidth="1"/>
    <col min="14341" max="14341" width="16.6640625" style="211" customWidth="1"/>
    <col min="14342" max="14342" width="18.83203125" style="211" customWidth="1"/>
    <col min="14343" max="14344" width="12.83203125" style="211" customWidth="1"/>
    <col min="14345" max="14345" width="13.83203125" style="211" customWidth="1"/>
    <col min="14346" max="14592" width="9.33203125" style="211"/>
    <col min="14593" max="14593" width="60.6640625" style="211" customWidth="1"/>
    <col min="14594" max="14594" width="15.6640625" style="211" customWidth="1"/>
    <col min="14595" max="14595" width="16.33203125" style="211" customWidth="1"/>
    <col min="14596" max="14596" width="18" style="211" customWidth="1"/>
    <col min="14597" max="14597" width="16.6640625" style="211" customWidth="1"/>
    <col min="14598" max="14598" width="18.83203125" style="211" customWidth="1"/>
    <col min="14599" max="14600" width="12.83203125" style="211" customWidth="1"/>
    <col min="14601" max="14601" width="13.83203125" style="211" customWidth="1"/>
    <col min="14602" max="14848" width="9.33203125" style="211"/>
    <col min="14849" max="14849" width="60.6640625" style="211" customWidth="1"/>
    <col min="14850" max="14850" width="15.6640625" style="211" customWidth="1"/>
    <col min="14851" max="14851" width="16.33203125" style="211" customWidth="1"/>
    <col min="14852" max="14852" width="18" style="211" customWidth="1"/>
    <col min="14853" max="14853" width="16.6640625" style="211" customWidth="1"/>
    <col min="14854" max="14854" width="18.83203125" style="211" customWidth="1"/>
    <col min="14855" max="14856" width="12.83203125" style="211" customWidth="1"/>
    <col min="14857" max="14857" width="13.83203125" style="211" customWidth="1"/>
    <col min="14858" max="15104" width="9.33203125" style="211"/>
    <col min="15105" max="15105" width="60.6640625" style="211" customWidth="1"/>
    <col min="15106" max="15106" width="15.6640625" style="211" customWidth="1"/>
    <col min="15107" max="15107" width="16.33203125" style="211" customWidth="1"/>
    <col min="15108" max="15108" width="18" style="211" customWidth="1"/>
    <col min="15109" max="15109" width="16.6640625" style="211" customWidth="1"/>
    <col min="15110" max="15110" width="18.83203125" style="211" customWidth="1"/>
    <col min="15111" max="15112" width="12.83203125" style="211" customWidth="1"/>
    <col min="15113" max="15113" width="13.83203125" style="211" customWidth="1"/>
    <col min="15114" max="15360" width="9.33203125" style="211"/>
    <col min="15361" max="15361" width="60.6640625" style="211" customWidth="1"/>
    <col min="15362" max="15362" width="15.6640625" style="211" customWidth="1"/>
    <col min="15363" max="15363" width="16.33203125" style="211" customWidth="1"/>
    <col min="15364" max="15364" width="18" style="211" customWidth="1"/>
    <col min="15365" max="15365" width="16.6640625" style="211" customWidth="1"/>
    <col min="15366" max="15366" width="18.83203125" style="211" customWidth="1"/>
    <col min="15367" max="15368" width="12.83203125" style="211" customWidth="1"/>
    <col min="15369" max="15369" width="13.83203125" style="211" customWidth="1"/>
    <col min="15370" max="15616" width="9.33203125" style="211"/>
    <col min="15617" max="15617" width="60.6640625" style="211" customWidth="1"/>
    <col min="15618" max="15618" width="15.6640625" style="211" customWidth="1"/>
    <col min="15619" max="15619" width="16.33203125" style="211" customWidth="1"/>
    <col min="15620" max="15620" width="18" style="211" customWidth="1"/>
    <col min="15621" max="15621" width="16.6640625" style="211" customWidth="1"/>
    <col min="15622" max="15622" width="18.83203125" style="211" customWidth="1"/>
    <col min="15623" max="15624" width="12.83203125" style="211" customWidth="1"/>
    <col min="15625" max="15625" width="13.83203125" style="211" customWidth="1"/>
    <col min="15626" max="15872" width="9.33203125" style="211"/>
    <col min="15873" max="15873" width="60.6640625" style="211" customWidth="1"/>
    <col min="15874" max="15874" width="15.6640625" style="211" customWidth="1"/>
    <col min="15875" max="15875" width="16.33203125" style="211" customWidth="1"/>
    <col min="15876" max="15876" width="18" style="211" customWidth="1"/>
    <col min="15877" max="15877" width="16.6640625" style="211" customWidth="1"/>
    <col min="15878" max="15878" width="18.83203125" style="211" customWidth="1"/>
    <col min="15879" max="15880" width="12.83203125" style="211" customWidth="1"/>
    <col min="15881" max="15881" width="13.83203125" style="211" customWidth="1"/>
    <col min="15882" max="16128" width="9.33203125" style="211"/>
    <col min="16129" max="16129" width="60.6640625" style="211" customWidth="1"/>
    <col min="16130" max="16130" width="15.6640625" style="211" customWidth="1"/>
    <col min="16131" max="16131" width="16.33203125" style="211" customWidth="1"/>
    <col min="16132" max="16132" width="18" style="211" customWidth="1"/>
    <col min="16133" max="16133" width="16.6640625" style="211" customWidth="1"/>
    <col min="16134" max="16134" width="18.83203125" style="211" customWidth="1"/>
    <col min="16135" max="16136" width="12.83203125" style="211" customWidth="1"/>
    <col min="16137" max="16137" width="13.83203125" style="211" customWidth="1"/>
    <col min="16138" max="16384" width="9.33203125" style="211"/>
  </cols>
  <sheetData>
    <row r="1" spans="1:6" ht="24.75" customHeight="1">
      <c r="A1" s="627" t="s">
        <v>400</v>
      </c>
      <c r="B1" s="627"/>
      <c r="C1" s="627"/>
      <c r="D1" s="627"/>
      <c r="E1" s="627"/>
      <c r="F1" s="627"/>
    </row>
    <row r="2" spans="1:6" ht="23.25" customHeight="1" thickBot="1">
      <c r="A2" s="129"/>
      <c r="B2" s="126"/>
      <c r="C2" s="126"/>
      <c r="D2" s="126"/>
      <c r="E2" s="126"/>
      <c r="F2" s="212" t="s">
        <v>255</v>
      </c>
    </row>
    <row r="3" spans="1:6" s="213" customFormat="1" ht="48.75" customHeight="1" thickBot="1">
      <c r="A3" s="134" t="s">
        <v>401</v>
      </c>
      <c r="B3" s="135" t="s">
        <v>396</v>
      </c>
      <c r="C3" s="135" t="s">
        <v>397</v>
      </c>
      <c r="D3" s="135" t="s">
        <v>585</v>
      </c>
      <c r="E3" s="135" t="s">
        <v>584</v>
      </c>
      <c r="F3" s="136" t="s">
        <v>587</v>
      </c>
    </row>
    <row r="4" spans="1:6" s="126" customFormat="1" ht="15" customHeight="1" thickBot="1">
      <c r="A4" s="214">
        <v>1</v>
      </c>
      <c r="B4" s="215">
        <v>2</v>
      </c>
      <c r="C4" s="215">
        <v>3</v>
      </c>
      <c r="D4" s="215">
        <v>4</v>
      </c>
      <c r="E4" s="215">
        <v>5</v>
      </c>
      <c r="F4" s="216">
        <v>6</v>
      </c>
    </row>
    <row r="5" spans="1:6" ht="15.95" customHeight="1">
      <c r="A5" s="229" t="s">
        <v>554</v>
      </c>
      <c r="B5" s="230">
        <v>2000</v>
      </c>
      <c r="C5" s="231" t="s">
        <v>599</v>
      </c>
      <c r="D5" s="230">
        <v>0</v>
      </c>
      <c r="E5" s="230">
        <v>2000</v>
      </c>
      <c r="F5" s="232">
        <f t="shared" ref="F5:F21" si="0">B5-D5-E5</f>
        <v>0</v>
      </c>
    </row>
    <row r="6" spans="1:6" ht="15.95" customHeight="1">
      <c r="A6" s="229" t="s">
        <v>604</v>
      </c>
      <c r="B6" s="230">
        <v>3810</v>
      </c>
      <c r="C6" s="231" t="s">
        <v>599</v>
      </c>
      <c r="D6" s="230"/>
      <c r="E6" s="230">
        <v>3810</v>
      </c>
      <c r="F6" s="232">
        <f t="shared" si="0"/>
        <v>0</v>
      </c>
    </row>
    <row r="7" spans="1:6" ht="15.95" customHeight="1">
      <c r="A7" s="229" t="s">
        <v>605</v>
      </c>
      <c r="B7" s="230">
        <v>1016</v>
      </c>
      <c r="C7" s="231" t="s">
        <v>599</v>
      </c>
      <c r="D7" s="230"/>
      <c r="E7" s="230">
        <v>1016</v>
      </c>
      <c r="F7" s="232">
        <f t="shared" si="0"/>
        <v>0</v>
      </c>
    </row>
    <row r="8" spans="1:6" ht="15.95" customHeight="1">
      <c r="A8" s="229"/>
      <c r="B8" s="230"/>
      <c r="C8" s="231"/>
      <c r="D8" s="230"/>
      <c r="E8" s="230"/>
      <c r="F8" s="232">
        <f t="shared" si="0"/>
        <v>0</v>
      </c>
    </row>
    <row r="9" spans="1:6" ht="15.95" customHeight="1">
      <c r="A9" s="229"/>
      <c r="B9" s="230"/>
      <c r="C9" s="231"/>
      <c r="D9" s="230"/>
      <c r="E9" s="230"/>
      <c r="F9" s="232">
        <f t="shared" si="0"/>
        <v>0</v>
      </c>
    </row>
    <row r="10" spans="1:6" ht="15.95" customHeight="1">
      <c r="A10" s="229"/>
      <c r="B10" s="230"/>
      <c r="C10" s="231"/>
      <c r="D10" s="230"/>
      <c r="E10" s="230"/>
      <c r="F10" s="232">
        <f t="shared" si="0"/>
        <v>0</v>
      </c>
    </row>
    <row r="11" spans="1:6" ht="15.95" customHeight="1">
      <c r="A11" s="229"/>
      <c r="B11" s="230"/>
      <c r="C11" s="231"/>
      <c r="D11" s="230"/>
      <c r="E11" s="230"/>
      <c r="F11" s="232">
        <f t="shared" si="0"/>
        <v>0</v>
      </c>
    </row>
    <row r="12" spans="1:6" ht="15.95" customHeight="1">
      <c r="A12" s="229"/>
      <c r="B12" s="230"/>
      <c r="C12" s="231"/>
      <c r="D12" s="230"/>
      <c r="E12" s="230"/>
      <c r="F12" s="232">
        <f t="shared" si="0"/>
        <v>0</v>
      </c>
    </row>
    <row r="13" spans="1:6" ht="15.95" customHeight="1">
      <c r="A13" s="229"/>
      <c r="B13" s="230"/>
      <c r="C13" s="231"/>
      <c r="D13" s="230"/>
      <c r="E13" s="230"/>
      <c r="F13" s="232">
        <f t="shared" si="0"/>
        <v>0</v>
      </c>
    </row>
    <row r="14" spans="1:6" ht="15.95" customHeight="1">
      <c r="A14" s="229"/>
      <c r="B14" s="230"/>
      <c r="C14" s="231"/>
      <c r="D14" s="230"/>
      <c r="E14" s="230"/>
      <c r="F14" s="232">
        <f t="shared" si="0"/>
        <v>0</v>
      </c>
    </row>
    <row r="15" spans="1:6" ht="15.95" customHeight="1">
      <c r="A15" s="229"/>
      <c r="B15" s="230"/>
      <c r="C15" s="231"/>
      <c r="D15" s="230"/>
      <c r="E15" s="230"/>
      <c r="F15" s="232">
        <f t="shared" si="0"/>
        <v>0</v>
      </c>
    </row>
    <row r="16" spans="1:6" ht="15.95" customHeight="1">
      <c r="A16" s="229"/>
      <c r="B16" s="230"/>
      <c r="C16" s="231"/>
      <c r="D16" s="230"/>
      <c r="E16" s="230"/>
      <c r="F16" s="232">
        <f t="shared" si="0"/>
        <v>0</v>
      </c>
    </row>
    <row r="17" spans="1:6" ht="15.95" customHeight="1">
      <c r="A17" s="229"/>
      <c r="B17" s="230"/>
      <c r="C17" s="231"/>
      <c r="D17" s="230"/>
      <c r="E17" s="230"/>
      <c r="F17" s="232">
        <f t="shared" si="0"/>
        <v>0</v>
      </c>
    </row>
    <row r="18" spans="1:6" ht="15.95" customHeight="1">
      <c r="A18" s="229"/>
      <c r="B18" s="230"/>
      <c r="C18" s="231"/>
      <c r="D18" s="230"/>
      <c r="E18" s="230"/>
      <c r="F18" s="232">
        <f t="shared" si="0"/>
        <v>0</v>
      </c>
    </row>
    <row r="19" spans="1:6" ht="15.95" customHeight="1">
      <c r="A19" s="229"/>
      <c r="B19" s="230"/>
      <c r="C19" s="231"/>
      <c r="D19" s="230"/>
      <c r="E19" s="230"/>
      <c r="F19" s="232">
        <f t="shared" si="0"/>
        <v>0</v>
      </c>
    </row>
    <row r="20" spans="1:6" ht="15.95" customHeight="1">
      <c r="A20" s="229"/>
      <c r="B20" s="230"/>
      <c r="C20" s="231"/>
      <c r="D20" s="230"/>
      <c r="E20" s="230"/>
      <c r="F20" s="232">
        <f t="shared" si="0"/>
        <v>0</v>
      </c>
    </row>
    <row r="21" spans="1:6" ht="15.95" customHeight="1" thickBot="1">
      <c r="A21" s="233"/>
      <c r="B21" s="234"/>
      <c r="C21" s="235"/>
      <c r="D21" s="234"/>
      <c r="E21" s="234"/>
      <c r="F21" s="236">
        <f t="shared" si="0"/>
        <v>0</v>
      </c>
    </row>
    <row r="22" spans="1:6" s="227" customFormat="1" ht="18" customHeight="1" thickBot="1">
      <c r="A22" s="223" t="s">
        <v>399</v>
      </c>
      <c r="B22" s="237">
        <f>SUM(B5:B21)</f>
        <v>6826</v>
      </c>
      <c r="C22" s="238"/>
      <c r="D22" s="237">
        <f>SUM(D5:D21)</f>
        <v>0</v>
      </c>
      <c r="E22" s="237">
        <f>SUM(E5:E21)</f>
        <v>6826</v>
      </c>
      <c r="F22" s="239">
        <f>SUM(F5:F21)</f>
        <v>0</v>
      </c>
    </row>
  </sheetData>
  <mergeCells count="1">
    <mergeCell ref="A1:F1"/>
  </mergeCells>
  <printOptions horizontalCentered="1"/>
  <pageMargins left="0.78740157480314965" right="0.78740157480314965" top="1.2204724409448819" bottom="0.98425196850393704" header="0.78740157480314965" footer="0.78740157480314965"/>
  <pageSetup paperSize="9" scale="95" orientation="landscape" horizontalDpi="300" verticalDpi="300" r:id="rId1"/>
  <headerFooter alignWithMargins="0">
    <oddHeader xml:space="preserve">&amp;R&amp;"Times New Roman CE,Félkövér dőlt"&amp;12 &amp;11 7. melléklet a 2/2015. (III.13.) önkormányzati rendelethez&amp;"Times New Roman CE,Normál"&amp;10
   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H31"/>
  <sheetViews>
    <sheetView view="pageLayout" workbookViewId="0">
      <selection activeCell="B2" sqref="B2:E2"/>
    </sheetView>
  </sheetViews>
  <sheetFormatPr defaultRowHeight="12.75"/>
  <cols>
    <col min="1" max="1" width="38.6640625" style="241" customWidth="1"/>
    <col min="2" max="5" width="13.83203125" style="241" customWidth="1"/>
    <col min="6" max="256" width="9.33203125" style="241"/>
    <col min="257" max="257" width="38.6640625" style="241" customWidth="1"/>
    <col min="258" max="261" width="13.83203125" style="241" customWidth="1"/>
    <col min="262" max="512" width="9.33203125" style="241"/>
    <col min="513" max="513" width="38.6640625" style="241" customWidth="1"/>
    <col min="514" max="517" width="13.83203125" style="241" customWidth="1"/>
    <col min="518" max="768" width="9.33203125" style="241"/>
    <col min="769" max="769" width="38.6640625" style="241" customWidth="1"/>
    <col min="770" max="773" width="13.83203125" style="241" customWidth="1"/>
    <col min="774" max="1024" width="9.33203125" style="241"/>
    <col min="1025" max="1025" width="38.6640625" style="241" customWidth="1"/>
    <col min="1026" max="1029" width="13.83203125" style="241" customWidth="1"/>
    <col min="1030" max="1280" width="9.33203125" style="241"/>
    <col min="1281" max="1281" width="38.6640625" style="241" customWidth="1"/>
    <col min="1282" max="1285" width="13.83203125" style="241" customWidth="1"/>
    <col min="1286" max="1536" width="9.33203125" style="241"/>
    <col min="1537" max="1537" width="38.6640625" style="241" customWidth="1"/>
    <col min="1538" max="1541" width="13.83203125" style="241" customWidth="1"/>
    <col min="1542" max="1792" width="9.33203125" style="241"/>
    <col min="1793" max="1793" width="38.6640625" style="241" customWidth="1"/>
    <col min="1794" max="1797" width="13.83203125" style="241" customWidth="1"/>
    <col min="1798" max="2048" width="9.33203125" style="241"/>
    <col min="2049" max="2049" width="38.6640625" style="241" customWidth="1"/>
    <col min="2050" max="2053" width="13.83203125" style="241" customWidth="1"/>
    <col min="2054" max="2304" width="9.33203125" style="241"/>
    <col min="2305" max="2305" width="38.6640625" style="241" customWidth="1"/>
    <col min="2306" max="2309" width="13.83203125" style="241" customWidth="1"/>
    <col min="2310" max="2560" width="9.33203125" style="241"/>
    <col min="2561" max="2561" width="38.6640625" style="241" customWidth="1"/>
    <col min="2562" max="2565" width="13.83203125" style="241" customWidth="1"/>
    <col min="2566" max="2816" width="9.33203125" style="241"/>
    <col min="2817" max="2817" width="38.6640625" style="241" customWidth="1"/>
    <col min="2818" max="2821" width="13.83203125" style="241" customWidth="1"/>
    <col min="2822" max="3072" width="9.33203125" style="241"/>
    <col min="3073" max="3073" width="38.6640625" style="241" customWidth="1"/>
    <col min="3074" max="3077" width="13.83203125" style="241" customWidth="1"/>
    <col min="3078" max="3328" width="9.33203125" style="241"/>
    <col min="3329" max="3329" width="38.6640625" style="241" customWidth="1"/>
    <col min="3330" max="3333" width="13.83203125" style="241" customWidth="1"/>
    <col min="3334" max="3584" width="9.33203125" style="241"/>
    <col min="3585" max="3585" width="38.6640625" style="241" customWidth="1"/>
    <col min="3586" max="3589" width="13.83203125" style="241" customWidth="1"/>
    <col min="3590" max="3840" width="9.33203125" style="241"/>
    <col min="3841" max="3841" width="38.6640625" style="241" customWidth="1"/>
    <col min="3842" max="3845" width="13.83203125" style="241" customWidth="1"/>
    <col min="3846" max="4096" width="9.33203125" style="241"/>
    <col min="4097" max="4097" width="38.6640625" style="241" customWidth="1"/>
    <col min="4098" max="4101" width="13.83203125" style="241" customWidth="1"/>
    <col min="4102" max="4352" width="9.33203125" style="241"/>
    <col min="4353" max="4353" width="38.6640625" style="241" customWidth="1"/>
    <col min="4354" max="4357" width="13.83203125" style="241" customWidth="1"/>
    <col min="4358" max="4608" width="9.33203125" style="241"/>
    <col min="4609" max="4609" width="38.6640625" style="241" customWidth="1"/>
    <col min="4610" max="4613" width="13.83203125" style="241" customWidth="1"/>
    <col min="4614" max="4864" width="9.33203125" style="241"/>
    <col min="4865" max="4865" width="38.6640625" style="241" customWidth="1"/>
    <col min="4866" max="4869" width="13.83203125" style="241" customWidth="1"/>
    <col min="4870" max="5120" width="9.33203125" style="241"/>
    <col min="5121" max="5121" width="38.6640625" style="241" customWidth="1"/>
    <col min="5122" max="5125" width="13.83203125" style="241" customWidth="1"/>
    <col min="5126" max="5376" width="9.33203125" style="241"/>
    <col min="5377" max="5377" width="38.6640625" style="241" customWidth="1"/>
    <col min="5378" max="5381" width="13.83203125" style="241" customWidth="1"/>
    <col min="5382" max="5632" width="9.33203125" style="241"/>
    <col min="5633" max="5633" width="38.6640625" style="241" customWidth="1"/>
    <col min="5634" max="5637" width="13.83203125" style="241" customWidth="1"/>
    <col min="5638" max="5888" width="9.33203125" style="241"/>
    <col min="5889" max="5889" width="38.6640625" style="241" customWidth="1"/>
    <col min="5890" max="5893" width="13.83203125" style="241" customWidth="1"/>
    <col min="5894" max="6144" width="9.33203125" style="241"/>
    <col min="6145" max="6145" width="38.6640625" style="241" customWidth="1"/>
    <col min="6146" max="6149" width="13.83203125" style="241" customWidth="1"/>
    <col min="6150" max="6400" width="9.33203125" style="241"/>
    <col min="6401" max="6401" width="38.6640625" style="241" customWidth="1"/>
    <col min="6402" max="6405" width="13.83203125" style="241" customWidth="1"/>
    <col min="6406" max="6656" width="9.33203125" style="241"/>
    <col min="6657" max="6657" width="38.6640625" style="241" customWidth="1"/>
    <col min="6658" max="6661" width="13.83203125" style="241" customWidth="1"/>
    <col min="6662" max="6912" width="9.33203125" style="241"/>
    <col min="6913" max="6913" width="38.6640625" style="241" customWidth="1"/>
    <col min="6914" max="6917" width="13.83203125" style="241" customWidth="1"/>
    <col min="6918" max="7168" width="9.33203125" style="241"/>
    <col min="7169" max="7169" width="38.6640625" style="241" customWidth="1"/>
    <col min="7170" max="7173" width="13.83203125" style="241" customWidth="1"/>
    <col min="7174" max="7424" width="9.33203125" style="241"/>
    <col min="7425" max="7425" width="38.6640625" style="241" customWidth="1"/>
    <col min="7426" max="7429" width="13.83203125" style="241" customWidth="1"/>
    <col min="7430" max="7680" width="9.33203125" style="241"/>
    <col min="7681" max="7681" width="38.6640625" style="241" customWidth="1"/>
    <col min="7682" max="7685" width="13.83203125" style="241" customWidth="1"/>
    <col min="7686" max="7936" width="9.33203125" style="241"/>
    <col min="7937" max="7937" width="38.6640625" style="241" customWidth="1"/>
    <col min="7938" max="7941" width="13.83203125" style="241" customWidth="1"/>
    <col min="7942" max="8192" width="9.33203125" style="241"/>
    <col min="8193" max="8193" width="38.6640625" style="241" customWidth="1"/>
    <col min="8194" max="8197" width="13.83203125" style="241" customWidth="1"/>
    <col min="8198" max="8448" width="9.33203125" style="241"/>
    <col min="8449" max="8449" width="38.6640625" style="241" customWidth="1"/>
    <col min="8450" max="8453" width="13.83203125" style="241" customWidth="1"/>
    <col min="8454" max="8704" width="9.33203125" style="241"/>
    <col min="8705" max="8705" width="38.6640625" style="241" customWidth="1"/>
    <col min="8706" max="8709" width="13.83203125" style="241" customWidth="1"/>
    <col min="8710" max="8960" width="9.33203125" style="241"/>
    <col min="8961" max="8961" width="38.6640625" style="241" customWidth="1"/>
    <col min="8962" max="8965" width="13.83203125" style="241" customWidth="1"/>
    <col min="8966" max="9216" width="9.33203125" style="241"/>
    <col min="9217" max="9217" width="38.6640625" style="241" customWidth="1"/>
    <col min="9218" max="9221" width="13.83203125" style="241" customWidth="1"/>
    <col min="9222" max="9472" width="9.33203125" style="241"/>
    <col min="9473" max="9473" width="38.6640625" style="241" customWidth="1"/>
    <col min="9474" max="9477" width="13.83203125" style="241" customWidth="1"/>
    <col min="9478" max="9728" width="9.33203125" style="241"/>
    <col min="9729" max="9729" width="38.6640625" style="241" customWidth="1"/>
    <col min="9730" max="9733" width="13.83203125" style="241" customWidth="1"/>
    <col min="9734" max="9984" width="9.33203125" style="241"/>
    <col min="9985" max="9985" width="38.6640625" style="241" customWidth="1"/>
    <col min="9986" max="9989" width="13.83203125" style="241" customWidth="1"/>
    <col min="9990" max="10240" width="9.33203125" style="241"/>
    <col min="10241" max="10241" width="38.6640625" style="241" customWidth="1"/>
    <col min="10242" max="10245" width="13.83203125" style="241" customWidth="1"/>
    <col min="10246" max="10496" width="9.33203125" style="241"/>
    <col min="10497" max="10497" width="38.6640625" style="241" customWidth="1"/>
    <col min="10498" max="10501" width="13.83203125" style="241" customWidth="1"/>
    <col min="10502" max="10752" width="9.33203125" style="241"/>
    <col min="10753" max="10753" width="38.6640625" style="241" customWidth="1"/>
    <col min="10754" max="10757" width="13.83203125" style="241" customWidth="1"/>
    <col min="10758" max="11008" width="9.33203125" style="241"/>
    <col min="11009" max="11009" width="38.6640625" style="241" customWidth="1"/>
    <col min="11010" max="11013" width="13.83203125" style="241" customWidth="1"/>
    <col min="11014" max="11264" width="9.33203125" style="241"/>
    <col min="11265" max="11265" width="38.6640625" style="241" customWidth="1"/>
    <col min="11266" max="11269" width="13.83203125" style="241" customWidth="1"/>
    <col min="11270" max="11520" width="9.33203125" style="241"/>
    <col min="11521" max="11521" width="38.6640625" style="241" customWidth="1"/>
    <col min="11522" max="11525" width="13.83203125" style="241" customWidth="1"/>
    <col min="11526" max="11776" width="9.33203125" style="241"/>
    <col min="11777" max="11777" width="38.6640625" style="241" customWidth="1"/>
    <col min="11778" max="11781" width="13.83203125" style="241" customWidth="1"/>
    <col min="11782" max="12032" width="9.33203125" style="241"/>
    <col min="12033" max="12033" width="38.6640625" style="241" customWidth="1"/>
    <col min="12034" max="12037" width="13.83203125" style="241" customWidth="1"/>
    <col min="12038" max="12288" width="9.33203125" style="241"/>
    <col min="12289" max="12289" width="38.6640625" style="241" customWidth="1"/>
    <col min="12290" max="12293" width="13.83203125" style="241" customWidth="1"/>
    <col min="12294" max="12544" width="9.33203125" style="241"/>
    <col min="12545" max="12545" width="38.6640625" style="241" customWidth="1"/>
    <col min="12546" max="12549" width="13.83203125" style="241" customWidth="1"/>
    <col min="12550" max="12800" width="9.33203125" style="241"/>
    <col min="12801" max="12801" width="38.6640625" style="241" customWidth="1"/>
    <col min="12802" max="12805" width="13.83203125" style="241" customWidth="1"/>
    <col min="12806" max="13056" width="9.33203125" style="241"/>
    <col min="13057" max="13057" width="38.6640625" style="241" customWidth="1"/>
    <col min="13058" max="13061" width="13.83203125" style="241" customWidth="1"/>
    <col min="13062" max="13312" width="9.33203125" style="241"/>
    <col min="13313" max="13313" width="38.6640625" style="241" customWidth="1"/>
    <col min="13314" max="13317" width="13.83203125" style="241" customWidth="1"/>
    <col min="13318" max="13568" width="9.33203125" style="241"/>
    <col min="13569" max="13569" width="38.6640625" style="241" customWidth="1"/>
    <col min="13570" max="13573" width="13.83203125" style="241" customWidth="1"/>
    <col min="13574" max="13824" width="9.33203125" style="241"/>
    <col min="13825" max="13825" width="38.6640625" style="241" customWidth="1"/>
    <col min="13826" max="13829" width="13.83203125" style="241" customWidth="1"/>
    <col min="13830" max="14080" width="9.33203125" style="241"/>
    <col min="14081" max="14081" width="38.6640625" style="241" customWidth="1"/>
    <col min="14082" max="14085" width="13.83203125" style="241" customWidth="1"/>
    <col min="14086" max="14336" width="9.33203125" style="241"/>
    <col min="14337" max="14337" width="38.6640625" style="241" customWidth="1"/>
    <col min="14338" max="14341" width="13.83203125" style="241" customWidth="1"/>
    <col min="14342" max="14592" width="9.33203125" style="241"/>
    <col min="14593" max="14593" width="38.6640625" style="241" customWidth="1"/>
    <col min="14594" max="14597" width="13.83203125" style="241" customWidth="1"/>
    <col min="14598" max="14848" width="9.33203125" style="241"/>
    <col min="14849" max="14849" width="38.6640625" style="241" customWidth="1"/>
    <col min="14850" max="14853" width="13.83203125" style="241" customWidth="1"/>
    <col min="14854" max="15104" width="9.33203125" style="241"/>
    <col min="15105" max="15105" width="38.6640625" style="241" customWidth="1"/>
    <col min="15106" max="15109" width="13.83203125" style="241" customWidth="1"/>
    <col min="15110" max="15360" width="9.33203125" style="241"/>
    <col min="15361" max="15361" width="38.6640625" style="241" customWidth="1"/>
    <col min="15362" max="15365" width="13.83203125" style="241" customWidth="1"/>
    <col min="15366" max="15616" width="9.33203125" style="241"/>
    <col min="15617" max="15617" width="38.6640625" style="241" customWidth="1"/>
    <col min="15618" max="15621" width="13.83203125" style="241" customWidth="1"/>
    <col min="15622" max="15872" width="9.33203125" style="241"/>
    <col min="15873" max="15873" width="38.6640625" style="241" customWidth="1"/>
    <col min="15874" max="15877" width="13.83203125" style="241" customWidth="1"/>
    <col min="15878" max="16128" width="9.33203125" style="241"/>
    <col min="16129" max="16129" width="38.6640625" style="241" customWidth="1"/>
    <col min="16130" max="16133" width="13.83203125" style="241" customWidth="1"/>
    <col min="16134" max="16384" width="9.33203125" style="241"/>
  </cols>
  <sheetData>
    <row r="1" spans="1:5">
      <c r="A1" s="240"/>
      <c r="B1" s="240"/>
      <c r="C1" s="240"/>
      <c r="D1" s="240"/>
      <c r="E1" s="240"/>
    </row>
    <row r="2" spans="1:5" ht="60" customHeight="1">
      <c r="A2" s="242" t="s">
        <v>402</v>
      </c>
      <c r="B2" s="648" t="s">
        <v>606</v>
      </c>
      <c r="C2" s="648"/>
      <c r="D2" s="648"/>
      <c r="E2" s="648"/>
    </row>
    <row r="3" spans="1:5" ht="14.25" thickBot="1">
      <c r="A3" s="240"/>
      <c r="B3" s="240"/>
      <c r="C3" s="240"/>
      <c r="D3" s="649" t="s">
        <v>403</v>
      </c>
      <c r="E3" s="649"/>
    </row>
    <row r="4" spans="1:5" ht="15" customHeight="1" thickBot="1">
      <c r="A4" s="243" t="s">
        <v>404</v>
      </c>
      <c r="B4" s="244" t="s">
        <v>405</v>
      </c>
      <c r="C4" s="244" t="s">
        <v>487</v>
      </c>
      <c r="D4" s="244" t="s">
        <v>588</v>
      </c>
      <c r="E4" s="245" t="s">
        <v>406</v>
      </c>
    </row>
    <row r="5" spans="1:5">
      <c r="A5" s="246" t="s">
        <v>407</v>
      </c>
      <c r="B5" s="247">
        <v>1825</v>
      </c>
      <c r="C5" s="247"/>
      <c r="D5" s="247"/>
      <c r="E5" s="248">
        <f t="shared" ref="E5:E11" si="0">SUM(B5:D5)</f>
        <v>1825</v>
      </c>
    </row>
    <row r="6" spans="1:5">
      <c r="A6" s="249" t="s">
        <v>408</v>
      </c>
      <c r="B6" s="250"/>
      <c r="C6" s="250"/>
      <c r="D6" s="250"/>
      <c r="E6" s="251">
        <f t="shared" si="0"/>
        <v>0</v>
      </c>
    </row>
    <row r="7" spans="1:5">
      <c r="A7" s="252" t="s">
        <v>409</v>
      </c>
      <c r="B7" s="253">
        <v>19193</v>
      </c>
      <c r="C7" s="253"/>
      <c r="D7" s="253"/>
      <c r="E7" s="254">
        <f t="shared" si="0"/>
        <v>19193</v>
      </c>
    </row>
    <row r="8" spans="1:5">
      <c r="A8" s="252" t="s">
        <v>410</v>
      </c>
      <c r="B8" s="253"/>
      <c r="C8" s="253"/>
      <c r="D8" s="253"/>
      <c r="E8" s="254">
        <f t="shared" si="0"/>
        <v>0</v>
      </c>
    </row>
    <row r="9" spans="1:5">
      <c r="A9" s="252" t="s">
        <v>411</v>
      </c>
      <c r="B9" s="253"/>
      <c r="C9" s="253"/>
      <c r="D9" s="253"/>
      <c r="E9" s="254">
        <f t="shared" si="0"/>
        <v>0</v>
      </c>
    </row>
    <row r="10" spans="1:5">
      <c r="A10" s="252" t="s">
        <v>412</v>
      </c>
      <c r="B10" s="253"/>
      <c r="C10" s="253"/>
      <c r="D10" s="253"/>
      <c r="E10" s="254">
        <f t="shared" si="0"/>
        <v>0</v>
      </c>
    </row>
    <row r="11" spans="1:5" ht="13.5" thickBot="1">
      <c r="A11" s="255"/>
      <c r="B11" s="256"/>
      <c r="C11" s="256"/>
      <c r="D11" s="256"/>
      <c r="E11" s="254">
        <f t="shared" si="0"/>
        <v>0</v>
      </c>
    </row>
    <row r="12" spans="1:5" ht="13.5" thickBot="1">
      <c r="A12" s="257" t="s">
        <v>413</v>
      </c>
      <c r="B12" s="258">
        <f>B5+SUM(B7:B11)</f>
        <v>21018</v>
      </c>
      <c r="C12" s="258">
        <f>C5+SUM(C7:C11)</f>
        <v>0</v>
      </c>
      <c r="D12" s="258">
        <f>D5+SUM(D7:D11)</f>
        <v>0</v>
      </c>
      <c r="E12" s="259">
        <f>E5+SUM(E7:E11)</f>
        <v>21018</v>
      </c>
    </row>
    <row r="13" spans="1:5" ht="13.5" thickBot="1">
      <c r="A13" s="260"/>
      <c r="B13" s="260"/>
      <c r="C13" s="260"/>
      <c r="D13" s="260"/>
      <c r="E13" s="260"/>
    </row>
    <row r="14" spans="1:5" ht="15" customHeight="1" thickBot="1">
      <c r="A14" s="243" t="s">
        <v>414</v>
      </c>
      <c r="B14" s="244" t="s">
        <v>405</v>
      </c>
      <c r="C14" s="244" t="s">
        <v>487</v>
      </c>
      <c r="D14" s="244" t="s">
        <v>588</v>
      </c>
      <c r="E14" s="245" t="s">
        <v>406</v>
      </c>
    </row>
    <row r="15" spans="1:5">
      <c r="A15" s="246" t="s">
        <v>415</v>
      </c>
      <c r="B15" s="247"/>
      <c r="C15" s="247"/>
      <c r="D15" s="247"/>
      <c r="E15" s="248">
        <f t="shared" ref="E15:E21" si="1">SUM(B15:D15)</f>
        <v>0</v>
      </c>
    </row>
    <row r="16" spans="1:5">
      <c r="A16" s="261" t="s">
        <v>416</v>
      </c>
      <c r="B16" s="253">
        <v>18497</v>
      </c>
      <c r="C16" s="253"/>
      <c r="D16" s="253"/>
      <c r="E16" s="254">
        <f t="shared" si="1"/>
        <v>18497</v>
      </c>
    </row>
    <row r="17" spans="1:8">
      <c r="A17" s="252" t="s">
        <v>417</v>
      </c>
      <c r="B17" s="253"/>
      <c r="C17" s="253"/>
      <c r="D17" s="253"/>
      <c r="E17" s="254">
        <f t="shared" si="1"/>
        <v>0</v>
      </c>
    </row>
    <row r="18" spans="1:8">
      <c r="A18" s="252" t="s">
        <v>418</v>
      </c>
      <c r="B18" s="253">
        <v>2521</v>
      </c>
      <c r="C18" s="253"/>
      <c r="D18" s="253"/>
      <c r="E18" s="254">
        <f t="shared" si="1"/>
        <v>2521</v>
      </c>
    </row>
    <row r="19" spans="1:8">
      <c r="A19" s="262"/>
      <c r="B19" s="253"/>
      <c r="C19" s="253"/>
      <c r="D19" s="253"/>
      <c r="E19" s="254">
        <f t="shared" si="1"/>
        <v>0</v>
      </c>
    </row>
    <row r="20" spans="1:8">
      <c r="A20" s="262"/>
      <c r="B20" s="253"/>
      <c r="C20" s="253"/>
      <c r="D20" s="253"/>
      <c r="E20" s="254">
        <f t="shared" si="1"/>
        <v>0</v>
      </c>
    </row>
    <row r="21" spans="1:8" ht="13.5" thickBot="1">
      <c r="A21" s="255"/>
      <c r="B21" s="256"/>
      <c r="C21" s="256"/>
      <c r="D21" s="256"/>
      <c r="E21" s="254">
        <f t="shared" si="1"/>
        <v>0</v>
      </c>
    </row>
    <row r="22" spans="1:8" ht="13.5" thickBot="1">
      <c r="A22" s="257" t="s">
        <v>419</v>
      </c>
      <c r="B22" s="258">
        <f>SUM(B15:B21)</f>
        <v>21018</v>
      </c>
      <c r="C22" s="258">
        <f>SUM(C15:C21)</f>
        <v>0</v>
      </c>
      <c r="D22" s="258">
        <f>SUM(D15:D21)</f>
        <v>0</v>
      </c>
      <c r="E22" s="259">
        <f>SUM(E15:E21)</f>
        <v>21018</v>
      </c>
    </row>
    <row r="23" spans="1:8">
      <c r="A23" s="240"/>
      <c r="B23" s="240"/>
      <c r="C23" s="240"/>
      <c r="D23" s="240"/>
      <c r="E23" s="240"/>
    </row>
    <row r="24" spans="1:8">
      <c r="A24" s="240"/>
      <c r="B24" s="240"/>
      <c r="C24" s="240"/>
      <c r="D24" s="240"/>
      <c r="E24" s="240"/>
    </row>
    <row r="25" spans="1:8">
      <c r="A25" s="240"/>
      <c r="B25" s="240"/>
      <c r="C25" s="240"/>
      <c r="D25" s="240"/>
      <c r="E25" s="240"/>
    </row>
    <row r="26" spans="1:8" ht="15.75">
      <c r="A26" s="650" t="s">
        <v>589</v>
      </c>
      <c r="B26" s="650"/>
      <c r="C26" s="650"/>
      <c r="D26" s="650"/>
      <c r="E26" s="650"/>
    </row>
    <row r="27" spans="1:8" ht="13.5" thickBot="1">
      <c r="A27" s="240"/>
      <c r="B27" s="240"/>
      <c r="C27" s="240"/>
      <c r="D27" s="240"/>
      <c r="E27" s="240"/>
    </row>
    <row r="28" spans="1:8" ht="13.5" thickBot="1">
      <c r="A28" s="643" t="s">
        <v>420</v>
      </c>
      <c r="B28" s="644"/>
      <c r="C28" s="645"/>
      <c r="D28" s="646" t="s">
        <v>421</v>
      </c>
      <c r="E28" s="647"/>
      <c r="H28" s="263"/>
    </row>
    <row r="29" spans="1:8">
      <c r="A29" s="628"/>
      <c r="B29" s="629"/>
      <c r="C29" s="630"/>
      <c r="D29" s="631"/>
      <c r="E29" s="632"/>
    </row>
    <row r="30" spans="1:8" ht="13.5" thickBot="1">
      <c r="A30" s="633"/>
      <c r="B30" s="634"/>
      <c r="C30" s="635"/>
      <c r="D30" s="636"/>
      <c r="E30" s="637"/>
    </row>
    <row r="31" spans="1:8" ht="13.5" thickBot="1">
      <c r="A31" s="638" t="s">
        <v>419</v>
      </c>
      <c r="B31" s="639"/>
      <c r="C31" s="640"/>
      <c r="D31" s="641">
        <f>SUM(D29:E30)</f>
        <v>0</v>
      </c>
      <c r="E31" s="642"/>
    </row>
  </sheetData>
  <mergeCells count="11">
    <mergeCell ref="A28:C28"/>
    <mergeCell ref="D28:E28"/>
    <mergeCell ref="B2:E2"/>
    <mergeCell ref="D3:E3"/>
    <mergeCell ref="A26:E26"/>
    <mergeCell ref="A29:C29"/>
    <mergeCell ref="D29:E29"/>
    <mergeCell ref="A30:C30"/>
    <mergeCell ref="D30:E30"/>
    <mergeCell ref="A31:C31"/>
    <mergeCell ref="D31:E31"/>
  </mergeCells>
  <conditionalFormatting sqref="E5:E12 B12:D12 B22:E22 E15:E21 D31:E31">
    <cfRule type="cellIs" dxfId="1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&amp;C&amp;"Times New Roman CE,Félkövér"&amp;12
Európai uniós támogatással megvalósuló projektek 
bevételei, kiadásai, hozzájárulások&amp;R&amp;"Times New Roman CE,Félkövér dőlt"&amp;11 8. melléklet a 2/2015. (III.13.) önkormányzati rendelethez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K136"/>
  <sheetViews>
    <sheetView view="pageLayout" zoomScaleSheetLayoutView="85" workbookViewId="0">
      <selection activeCell="C5" sqref="C5"/>
    </sheetView>
  </sheetViews>
  <sheetFormatPr defaultRowHeight="12.75"/>
  <cols>
    <col min="1" max="1" width="19.5" style="311" customWidth="1"/>
    <col min="2" max="2" width="72" style="312" customWidth="1"/>
    <col min="3" max="3" width="25" style="313" customWidth="1"/>
    <col min="4" max="256" width="9.33203125" style="279"/>
    <col min="257" max="257" width="19.5" style="279" customWidth="1"/>
    <col min="258" max="258" width="72" style="279" customWidth="1"/>
    <col min="259" max="259" width="25" style="279" customWidth="1"/>
    <col min="260" max="512" width="9.33203125" style="279"/>
    <col min="513" max="513" width="19.5" style="279" customWidth="1"/>
    <col min="514" max="514" width="72" style="279" customWidth="1"/>
    <col min="515" max="515" width="25" style="279" customWidth="1"/>
    <col min="516" max="768" width="9.33203125" style="279"/>
    <col min="769" max="769" width="19.5" style="279" customWidth="1"/>
    <col min="770" max="770" width="72" style="279" customWidth="1"/>
    <col min="771" max="771" width="25" style="279" customWidth="1"/>
    <col min="772" max="1024" width="9.33203125" style="279"/>
    <col min="1025" max="1025" width="19.5" style="279" customWidth="1"/>
    <col min="1026" max="1026" width="72" style="279" customWidth="1"/>
    <col min="1027" max="1027" width="25" style="279" customWidth="1"/>
    <col min="1028" max="1280" width="9.33203125" style="279"/>
    <col min="1281" max="1281" width="19.5" style="279" customWidth="1"/>
    <col min="1282" max="1282" width="72" style="279" customWidth="1"/>
    <col min="1283" max="1283" width="25" style="279" customWidth="1"/>
    <col min="1284" max="1536" width="9.33203125" style="279"/>
    <col min="1537" max="1537" width="19.5" style="279" customWidth="1"/>
    <col min="1538" max="1538" width="72" style="279" customWidth="1"/>
    <col min="1539" max="1539" width="25" style="279" customWidth="1"/>
    <col min="1540" max="1792" width="9.33203125" style="279"/>
    <col min="1793" max="1793" width="19.5" style="279" customWidth="1"/>
    <col min="1794" max="1794" width="72" style="279" customWidth="1"/>
    <col min="1795" max="1795" width="25" style="279" customWidth="1"/>
    <col min="1796" max="2048" width="9.33203125" style="279"/>
    <col min="2049" max="2049" width="19.5" style="279" customWidth="1"/>
    <col min="2050" max="2050" width="72" style="279" customWidth="1"/>
    <col min="2051" max="2051" width="25" style="279" customWidth="1"/>
    <col min="2052" max="2304" width="9.33203125" style="279"/>
    <col min="2305" max="2305" width="19.5" style="279" customWidth="1"/>
    <col min="2306" max="2306" width="72" style="279" customWidth="1"/>
    <col min="2307" max="2307" width="25" style="279" customWidth="1"/>
    <col min="2308" max="2560" width="9.33203125" style="279"/>
    <col min="2561" max="2561" width="19.5" style="279" customWidth="1"/>
    <col min="2562" max="2562" width="72" style="279" customWidth="1"/>
    <col min="2563" max="2563" width="25" style="279" customWidth="1"/>
    <col min="2564" max="2816" width="9.33203125" style="279"/>
    <col min="2817" max="2817" width="19.5" style="279" customWidth="1"/>
    <col min="2818" max="2818" width="72" style="279" customWidth="1"/>
    <col min="2819" max="2819" width="25" style="279" customWidth="1"/>
    <col min="2820" max="3072" width="9.33203125" style="279"/>
    <col min="3073" max="3073" width="19.5" style="279" customWidth="1"/>
    <col min="3074" max="3074" width="72" style="279" customWidth="1"/>
    <col min="3075" max="3075" width="25" style="279" customWidth="1"/>
    <col min="3076" max="3328" width="9.33203125" style="279"/>
    <col min="3329" max="3329" width="19.5" style="279" customWidth="1"/>
    <col min="3330" max="3330" width="72" style="279" customWidth="1"/>
    <col min="3331" max="3331" width="25" style="279" customWidth="1"/>
    <col min="3332" max="3584" width="9.33203125" style="279"/>
    <col min="3585" max="3585" width="19.5" style="279" customWidth="1"/>
    <col min="3586" max="3586" width="72" style="279" customWidth="1"/>
    <col min="3587" max="3587" width="25" style="279" customWidth="1"/>
    <col min="3588" max="3840" width="9.33203125" style="279"/>
    <col min="3841" max="3841" width="19.5" style="279" customWidth="1"/>
    <col min="3842" max="3842" width="72" style="279" customWidth="1"/>
    <col min="3843" max="3843" width="25" style="279" customWidth="1"/>
    <col min="3844" max="4096" width="9.33203125" style="279"/>
    <col min="4097" max="4097" width="19.5" style="279" customWidth="1"/>
    <col min="4098" max="4098" width="72" style="279" customWidth="1"/>
    <col min="4099" max="4099" width="25" style="279" customWidth="1"/>
    <col min="4100" max="4352" width="9.33203125" style="279"/>
    <col min="4353" max="4353" width="19.5" style="279" customWidth="1"/>
    <col min="4354" max="4354" width="72" style="279" customWidth="1"/>
    <col min="4355" max="4355" width="25" style="279" customWidth="1"/>
    <col min="4356" max="4608" width="9.33203125" style="279"/>
    <col min="4609" max="4609" width="19.5" style="279" customWidth="1"/>
    <col min="4610" max="4610" width="72" style="279" customWidth="1"/>
    <col min="4611" max="4611" width="25" style="279" customWidth="1"/>
    <col min="4612" max="4864" width="9.33203125" style="279"/>
    <col min="4865" max="4865" width="19.5" style="279" customWidth="1"/>
    <col min="4866" max="4866" width="72" style="279" customWidth="1"/>
    <col min="4867" max="4867" width="25" style="279" customWidth="1"/>
    <col min="4868" max="5120" width="9.33203125" style="279"/>
    <col min="5121" max="5121" width="19.5" style="279" customWidth="1"/>
    <col min="5122" max="5122" width="72" style="279" customWidth="1"/>
    <col min="5123" max="5123" width="25" style="279" customWidth="1"/>
    <col min="5124" max="5376" width="9.33203125" style="279"/>
    <col min="5377" max="5377" width="19.5" style="279" customWidth="1"/>
    <col min="5378" max="5378" width="72" style="279" customWidth="1"/>
    <col min="5379" max="5379" width="25" style="279" customWidth="1"/>
    <col min="5380" max="5632" width="9.33203125" style="279"/>
    <col min="5633" max="5633" width="19.5" style="279" customWidth="1"/>
    <col min="5634" max="5634" width="72" style="279" customWidth="1"/>
    <col min="5635" max="5635" width="25" style="279" customWidth="1"/>
    <col min="5636" max="5888" width="9.33203125" style="279"/>
    <col min="5889" max="5889" width="19.5" style="279" customWidth="1"/>
    <col min="5890" max="5890" width="72" style="279" customWidth="1"/>
    <col min="5891" max="5891" width="25" style="279" customWidth="1"/>
    <col min="5892" max="6144" width="9.33203125" style="279"/>
    <col min="6145" max="6145" width="19.5" style="279" customWidth="1"/>
    <col min="6146" max="6146" width="72" style="279" customWidth="1"/>
    <col min="6147" max="6147" width="25" style="279" customWidth="1"/>
    <col min="6148" max="6400" width="9.33203125" style="279"/>
    <col min="6401" max="6401" width="19.5" style="279" customWidth="1"/>
    <col min="6402" max="6402" width="72" style="279" customWidth="1"/>
    <col min="6403" max="6403" width="25" style="279" customWidth="1"/>
    <col min="6404" max="6656" width="9.33203125" style="279"/>
    <col min="6657" max="6657" width="19.5" style="279" customWidth="1"/>
    <col min="6658" max="6658" width="72" style="279" customWidth="1"/>
    <col min="6659" max="6659" width="25" style="279" customWidth="1"/>
    <col min="6660" max="6912" width="9.33203125" style="279"/>
    <col min="6913" max="6913" width="19.5" style="279" customWidth="1"/>
    <col min="6914" max="6914" width="72" style="279" customWidth="1"/>
    <col min="6915" max="6915" width="25" style="279" customWidth="1"/>
    <col min="6916" max="7168" width="9.33203125" style="279"/>
    <col min="7169" max="7169" width="19.5" style="279" customWidth="1"/>
    <col min="7170" max="7170" width="72" style="279" customWidth="1"/>
    <col min="7171" max="7171" width="25" style="279" customWidth="1"/>
    <col min="7172" max="7424" width="9.33203125" style="279"/>
    <col min="7425" max="7425" width="19.5" style="279" customWidth="1"/>
    <col min="7426" max="7426" width="72" style="279" customWidth="1"/>
    <col min="7427" max="7427" width="25" style="279" customWidth="1"/>
    <col min="7428" max="7680" width="9.33203125" style="279"/>
    <col min="7681" max="7681" width="19.5" style="279" customWidth="1"/>
    <col min="7682" max="7682" width="72" style="279" customWidth="1"/>
    <col min="7683" max="7683" width="25" style="279" customWidth="1"/>
    <col min="7684" max="7936" width="9.33203125" style="279"/>
    <col min="7937" max="7937" width="19.5" style="279" customWidth="1"/>
    <col min="7938" max="7938" width="72" style="279" customWidth="1"/>
    <col min="7939" max="7939" width="25" style="279" customWidth="1"/>
    <col min="7940" max="8192" width="9.33203125" style="279"/>
    <col min="8193" max="8193" width="19.5" style="279" customWidth="1"/>
    <col min="8194" max="8194" width="72" style="279" customWidth="1"/>
    <col min="8195" max="8195" width="25" style="279" customWidth="1"/>
    <col min="8196" max="8448" width="9.33203125" style="279"/>
    <col min="8449" max="8449" width="19.5" style="279" customWidth="1"/>
    <col min="8450" max="8450" width="72" style="279" customWidth="1"/>
    <col min="8451" max="8451" width="25" style="279" customWidth="1"/>
    <col min="8452" max="8704" width="9.33203125" style="279"/>
    <col min="8705" max="8705" width="19.5" style="279" customWidth="1"/>
    <col min="8706" max="8706" width="72" style="279" customWidth="1"/>
    <col min="8707" max="8707" width="25" style="279" customWidth="1"/>
    <col min="8708" max="8960" width="9.33203125" style="279"/>
    <col min="8961" max="8961" width="19.5" style="279" customWidth="1"/>
    <col min="8962" max="8962" width="72" style="279" customWidth="1"/>
    <col min="8963" max="8963" width="25" style="279" customWidth="1"/>
    <col min="8964" max="9216" width="9.33203125" style="279"/>
    <col min="9217" max="9217" width="19.5" style="279" customWidth="1"/>
    <col min="9218" max="9218" width="72" style="279" customWidth="1"/>
    <col min="9219" max="9219" width="25" style="279" customWidth="1"/>
    <col min="9220" max="9472" width="9.33203125" style="279"/>
    <col min="9473" max="9473" width="19.5" style="279" customWidth="1"/>
    <col min="9474" max="9474" width="72" style="279" customWidth="1"/>
    <col min="9475" max="9475" width="25" style="279" customWidth="1"/>
    <col min="9476" max="9728" width="9.33203125" style="279"/>
    <col min="9729" max="9729" width="19.5" style="279" customWidth="1"/>
    <col min="9730" max="9730" width="72" style="279" customWidth="1"/>
    <col min="9731" max="9731" width="25" style="279" customWidth="1"/>
    <col min="9732" max="9984" width="9.33203125" style="279"/>
    <col min="9985" max="9985" width="19.5" style="279" customWidth="1"/>
    <col min="9986" max="9986" width="72" style="279" customWidth="1"/>
    <col min="9987" max="9987" width="25" style="279" customWidth="1"/>
    <col min="9988" max="10240" width="9.33203125" style="279"/>
    <col min="10241" max="10241" width="19.5" style="279" customWidth="1"/>
    <col min="10242" max="10242" width="72" style="279" customWidth="1"/>
    <col min="10243" max="10243" width="25" style="279" customWidth="1"/>
    <col min="10244" max="10496" width="9.33203125" style="279"/>
    <col min="10497" max="10497" width="19.5" style="279" customWidth="1"/>
    <col min="10498" max="10498" width="72" style="279" customWidth="1"/>
    <col min="10499" max="10499" width="25" style="279" customWidth="1"/>
    <col min="10500" max="10752" width="9.33203125" style="279"/>
    <col min="10753" max="10753" width="19.5" style="279" customWidth="1"/>
    <col min="10754" max="10754" width="72" style="279" customWidth="1"/>
    <col min="10755" max="10755" width="25" style="279" customWidth="1"/>
    <col min="10756" max="11008" width="9.33203125" style="279"/>
    <col min="11009" max="11009" width="19.5" style="279" customWidth="1"/>
    <col min="11010" max="11010" width="72" style="279" customWidth="1"/>
    <col min="11011" max="11011" width="25" style="279" customWidth="1"/>
    <col min="11012" max="11264" width="9.33203125" style="279"/>
    <col min="11265" max="11265" width="19.5" style="279" customWidth="1"/>
    <col min="11266" max="11266" width="72" style="279" customWidth="1"/>
    <col min="11267" max="11267" width="25" style="279" customWidth="1"/>
    <col min="11268" max="11520" width="9.33203125" style="279"/>
    <col min="11521" max="11521" width="19.5" style="279" customWidth="1"/>
    <col min="11522" max="11522" width="72" style="279" customWidth="1"/>
    <col min="11523" max="11523" width="25" style="279" customWidth="1"/>
    <col min="11524" max="11776" width="9.33203125" style="279"/>
    <col min="11777" max="11777" width="19.5" style="279" customWidth="1"/>
    <col min="11778" max="11778" width="72" style="279" customWidth="1"/>
    <col min="11779" max="11779" width="25" style="279" customWidth="1"/>
    <col min="11780" max="12032" width="9.33203125" style="279"/>
    <col min="12033" max="12033" width="19.5" style="279" customWidth="1"/>
    <col min="12034" max="12034" width="72" style="279" customWidth="1"/>
    <col min="12035" max="12035" width="25" style="279" customWidth="1"/>
    <col min="12036" max="12288" width="9.33203125" style="279"/>
    <col min="12289" max="12289" width="19.5" style="279" customWidth="1"/>
    <col min="12290" max="12290" width="72" style="279" customWidth="1"/>
    <col min="12291" max="12291" width="25" style="279" customWidth="1"/>
    <col min="12292" max="12544" width="9.33203125" style="279"/>
    <col min="12545" max="12545" width="19.5" style="279" customWidth="1"/>
    <col min="12546" max="12546" width="72" style="279" customWidth="1"/>
    <col min="12547" max="12547" width="25" style="279" customWidth="1"/>
    <col min="12548" max="12800" width="9.33203125" style="279"/>
    <col min="12801" max="12801" width="19.5" style="279" customWidth="1"/>
    <col min="12802" max="12802" width="72" style="279" customWidth="1"/>
    <col min="12803" max="12803" width="25" style="279" customWidth="1"/>
    <col min="12804" max="13056" width="9.33203125" style="279"/>
    <col min="13057" max="13057" width="19.5" style="279" customWidth="1"/>
    <col min="13058" max="13058" width="72" style="279" customWidth="1"/>
    <col min="13059" max="13059" width="25" style="279" customWidth="1"/>
    <col min="13060" max="13312" width="9.33203125" style="279"/>
    <col min="13313" max="13313" width="19.5" style="279" customWidth="1"/>
    <col min="13314" max="13314" width="72" style="279" customWidth="1"/>
    <col min="13315" max="13315" width="25" style="279" customWidth="1"/>
    <col min="13316" max="13568" width="9.33203125" style="279"/>
    <col min="13569" max="13569" width="19.5" style="279" customWidth="1"/>
    <col min="13570" max="13570" width="72" style="279" customWidth="1"/>
    <col min="13571" max="13571" width="25" style="279" customWidth="1"/>
    <col min="13572" max="13824" width="9.33203125" style="279"/>
    <col min="13825" max="13825" width="19.5" style="279" customWidth="1"/>
    <col min="13826" max="13826" width="72" style="279" customWidth="1"/>
    <col min="13827" max="13827" width="25" style="279" customWidth="1"/>
    <col min="13828" max="14080" width="9.33203125" style="279"/>
    <col min="14081" max="14081" width="19.5" style="279" customWidth="1"/>
    <col min="14082" max="14082" width="72" style="279" customWidth="1"/>
    <col min="14083" max="14083" width="25" style="279" customWidth="1"/>
    <col min="14084" max="14336" width="9.33203125" style="279"/>
    <col min="14337" max="14337" width="19.5" style="279" customWidth="1"/>
    <col min="14338" max="14338" width="72" style="279" customWidth="1"/>
    <col min="14339" max="14339" width="25" style="279" customWidth="1"/>
    <col min="14340" max="14592" width="9.33203125" style="279"/>
    <col min="14593" max="14593" width="19.5" style="279" customWidth="1"/>
    <col min="14594" max="14594" width="72" style="279" customWidth="1"/>
    <col min="14595" max="14595" width="25" style="279" customWidth="1"/>
    <col min="14596" max="14848" width="9.33203125" style="279"/>
    <col min="14849" max="14849" width="19.5" style="279" customWidth="1"/>
    <col min="14850" max="14850" width="72" style="279" customWidth="1"/>
    <col min="14851" max="14851" width="25" style="279" customWidth="1"/>
    <col min="14852" max="15104" width="9.33203125" style="279"/>
    <col min="15105" max="15105" width="19.5" style="279" customWidth="1"/>
    <col min="15106" max="15106" width="72" style="279" customWidth="1"/>
    <col min="15107" max="15107" width="25" style="279" customWidth="1"/>
    <col min="15108" max="15360" width="9.33203125" style="279"/>
    <col min="15361" max="15361" width="19.5" style="279" customWidth="1"/>
    <col min="15362" max="15362" width="72" style="279" customWidth="1"/>
    <col min="15363" max="15363" width="25" style="279" customWidth="1"/>
    <col min="15364" max="15616" width="9.33203125" style="279"/>
    <col min="15617" max="15617" width="19.5" style="279" customWidth="1"/>
    <col min="15618" max="15618" width="72" style="279" customWidth="1"/>
    <col min="15619" max="15619" width="25" style="279" customWidth="1"/>
    <col min="15620" max="15872" width="9.33203125" style="279"/>
    <col min="15873" max="15873" width="19.5" style="279" customWidth="1"/>
    <col min="15874" max="15874" width="72" style="279" customWidth="1"/>
    <col min="15875" max="15875" width="25" style="279" customWidth="1"/>
    <col min="15876" max="16128" width="9.33203125" style="279"/>
    <col min="16129" max="16129" width="19.5" style="279" customWidth="1"/>
    <col min="16130" max="16130" width="72" style="279" customWidth="1"/>
    <col min="16131" max="16131" width="25" style="279" customWidth="1"/>
    <col min="16132" max="16384" width="9.33203125" style="279"/>
  </cols>
  <sheetData>
    <row r="1" spans="1:3" s="269" customFormat="1" ht="21" customHeight="1">
      <c r="A1" s="266" t="s">
        <v>258</v>
      </c>
      <c r="B1" s="267" t="s">
        <v>422</v>
      </c>
      <c r="C1" s="268" t="s">
        <v>423</v>
      </c>
    </row>
    <row r="2" spans="1:3" s="269" customFormat="1" ht="16.5" thickBot="1">
      <c r="A2" s="270" t="s">
        <v>424</v>
      </c>
      <c r="B2" s="271" t="s">
        <v>425</v>
      </c>
      <c r="C2" s="272">
        <v>1</v>
      </c>
    </row>
    <row r="3" spans="1:3" s="275" customFormat="1" ht="15.95" customHeight="1" thickBot="1">
      <c r="A3" s="273"/>
      <c r="B3" s="273"/>
      <c r="C3" s="274" t="s">
        <v>383</v>
      </c>
    </row>
    <row r="4" spans="1:3" ht="13.5" thickBot="1">
      <c r="A4" s="276" t="s">
        <v>426</v>
      </c>
      <c r="B4" s="277" t="s">
        <v>427</v>
      </c>
      <c r="C4" s="278" t="s">
        <v>428</v>
      </c>
    </row>
    <row r="5" spans="1:3" s="283" customFormat="1" ht="12.95" customHeight="1" thickBot="1">
      <c r="A5" s="280">
        <v>1</v>
      </c>
      <c r="B5" s="281">
        <v>2</v>
      </c>
      <c r="C5" s="282">
        <v>3</v>
      </c>
    </row>
    <row r="6" spans="1:3" s="283" customFormat="1" ht="15.95" customHeight="1" thickBot="1">
      <c r="A6" s="284"/>
      <c r="B6" s="285" t="s">
        <v>256</v>
      </c>
      <c r="C6" s="286"/>
    </row>
    <row r="7" spans="1:3" s="283" customFormat="1" ht="12" customHeight="1" thickBot="1">
      <c r="A7" s="40" t="s">
        <v>5</v>
      </c>
      <c r="B7" s="11" t="s">
        <v>6</v>
      </c>
      <c r="C7" s="12">
        <f>+C8+C9+C10+C11+C12+C13</f>
        <v>69739</v>
      </c>
    </row>
    <row r="8" spans="1:3" s="288" customFormat="1" ht="12" customHeight="1">
      <c r="A8" s="287" t="s">
        <v>7</v>
      </c>
      <c r="B8" s="15" t="s">
        <v>8</v>
      </c>
      <c r="C8" s="16">
        <v>33282</v>
      </c>
    </row>
    <row r="9" spans="1:3" s="290" customFormat="1" ht="12" customHeight="1">
      <c r="A9" s="289" t="s">
        <v>9</v>
      </c>
      <c r="B9" s="18" t="s">
        <v>10</v>
      </c>
      <c r="C9" s="19">
        <v>22246</v>
      </c>
    </row>
    <row r="10" spans="1:3" s="290" customFormat="1" ht="12" customHeight="1">
      <c r="A10" s="289" t="s">
        <v>11</v>
      </c>
      <c r="B10" s="18" t="s">
        <v>12</v>
      </c>
      <c r="C10" s="19">
        <v>13011</v>
      </c>
    </row>
    <row r="11" spans="1:3" s="290" customFormat="1" ht="12" customHeight="1">
      <c r="A11" s="289" t="s">
        <v>13</v>
      </c>
      <c r="B11" s="18" t="s">
        <v>14</v>
      </c>
      <c r="C11" s="19">
        <v>1200</v>
      </c>
    </row>
    <row r="12" spans="1:3" s="290" customFormat="1" ht="12" customHeight="1">
      <c r="A12" s="289" t="s">
        <v>15</v>
      </c>
      <c r="B12" s="18" t="s">
        <v>16</v>
      </c>
      <c r="C12" s="291"/>
    </row>
    <row r="13" spans="1:3" s="288" customFormat="1" ht="12" customHeight="1" thickBot="1">
      <c r="A13" s="292" t="s">
        <v>17</v>
      </c>
      <c r="B13" s="21" t="s">
        <v>18</v>
      </c>
      <c r="C13" s="293"/>
    </row>
    <row r="14" spans="1:3" s="288" customFormat="1" ht="12" customHeight="1" thickBot="1">
      <c r="A14" s="40" t="s">
        <v>19</v>
      </c>
      <c r="B14" s="22" t="s">
        <v>20</v>
      </c>
      <c r="C14" s="12">
        <f>+C15+C16+C17+C18+C19</f>
        <v>12681</v>
      </c>
    </row>
    <row r="15" spans="1:3" s="288" customFormat="1" ht="12" customHeight="1">
      <c r="A15" s="287" t="s">
        <v>21</v>
      </c>
      <c r="B15" s="15" t="s">
        <v>22</v>
      </c>
      <c r="C15" s="16"/>
    </row>
    <row r="16" spans="1:3" s="288" customFormat="1" ht="12" customHeight="1">
      <c r="A16" s="289" t="s">
        <v>23</v>
      </c>
      <c r="B16" s="18" t="s">
        <v>24</v>
      </c>
      <c r="C16" s="19"/>
    </row>
    <row r="17" spans="1:3" s="288" customFormat="1" ht="12" customHeight="1">
      <c r="A17" s="289" t="s">
        <v>25</v>
      </c>
      <c r="B17" s="18" t="s">
        <v>26</v>
      </c>
      <c r="C17" s="19"/>
    </row>
    <row r="18" spans="1:3" s="288" customFormat="1" ht="12" customHeight="1">
      <c r="A18" s="289" t="s">
        <v>27</v>
      </c>
      <c r="B18" s="18" t="s">
        <v>28</v>
      </c>
      <c r="C18" s="19"/>
    </row>
    <row r="19" spans="1:3" s="288" customFormat="1" ht="12" customHeight="1">
      <c r="A19" s="289" t="s">
        <v>29</v>
      </c>
      <c r="B19" s="18" t="s">
        <v>30</v>
      </c>
      <c r="C19" s="19">
        <v>12681</v>
      </c>
    </row>
    <row r="20" spans="1:3" s="290" customFormat="1" ht="12" customHeight="1" thickBot="1">
      <c r="A20" s="292" t="s">
        <v>31</v>
      </c>
      <c r="B20" s="21" t="s">
        <v>32</v>
      </c>
      <c r="C20" s="23">
        <v>1733</v>
      </c>
    </row>
    <row r="21" spans="1:3" s="290" customFormat="1" ht="12" customHeight="1" thickBot="1">
      <c r="A21" s="40" t="s">
        <v>33</v>
      </c>
      <c r="B21" s="11" t="s">
        <v>34</v>
      </c>
      <c r="C21" s="12">
        <f>+C22+C23+C24+C25+C26</f>
        <v>20678</v>
      </c>
    </row>
    <row r="22" spans="1:3" s="290" customFormat="1" ht="12" customHeight="1">
      <c r="A22" s="287" t="s">
        <v>35</v>
      </c>
      <c r="B22" s="15" t="s">
        <v>36</v>
      </c>
      <c r="C22" s="16"/>
    </row>
    <row r="23" spans="1:3" s="288" customFormat="1" ht="12" customHeight="1">
      <c r="A23" s="289" t="s">
        <v>37</v>
      </c>
      <c r="B23" s="18" t="s">
        <v>38</v>
      </c>
      <c r="C23" s="19"/>
    </row>
    <row r="24" spans="1:3" s="290" customFormat="1" ht="12" customHeight="1">
      <c r="A24" s="289" t="s">
        <v>39</v>
      </c>
      <c r="B24" s="18" t="s">
        <v>40</v>
      </c>
      <c r="C24" s="19"/>
    </row>
    <row r="25" spans="1:3" s="290" customFormat="1" ht="12" customHeight="1">
      <c r="A25" s="289" t="s">
        <v>41</v>
      </c>
      <c r="B25" s="18" t="s">
        <v>42</v>
      </c>
      <c r="C25" s="19"/>
    </row>
    <row r="26" spans="1:3" s="290" customFormat="1" ht="12" customHeight="1">
      <c r="A26" s="289" t="s">
        <v>43</v>
      </c>
      <c r="B26" s="18" t="s">
        <v>44</v>
      </c>
      <c r="C26" s="19">
        <v>20678</v>
      </c>
    </row>
    <row r="27" spans="1:3" s="290" customFormat="1" ht="12" customHeight="1" thickBot="1">
      <c r="A27" s="292" t="s">
        <v>45</v>
      </c>
      <c r="B27" s="21" t="s">
        <v>46</v>
      </c>
      <c r="C27" s="23"/>
    </row>
    <row r="28" spans="1:3" s="290" customFormat="1" ht="12" customHeight="1" thickBot="1">
      <c r="A28" s="40" t="s">
        <v>47</v>
      </c>
      <c r="B28" s="11" t="s">
        <v>48</v>
      </c>
      <c r="C28" s="24">
        <f>+C29+C32+C33+C34</f>
        <v>25000</v>
      </c>
    </row>
    <row r="29" spans="1:3" s="290" customFormat="1" ht="12" customHeight="1">
      <c r="A29" s="287" t="s">
        <v>49</v>
      </c>
      <c r="B29" s="15" t="s">
        <v>50</v>
      </c>
      <c r="C29" s="25">
        <v>21700</v>
      </c>
    </row>
    <row r="30" spans="1:3" s="290" customFormat="1" ht="12" customHeight="1">
      <c r="A30" s="289" t="s">
        <v>51</v>
      </c>
      <c r="B30" s="18" t="s">
        <v>52</v>
      </c>
      <c r="C30" s="19">
        <v>2700</v>
      </c>
    </row>
    <row r="31" spans="1:3" s="290" customFormat="1" ht="12" customHeight="1">
      <c r="A31" s="289" t="s">
        <v>53</v>
      </c>
      <c r="B31" s="18" t="s">
        <v>54</v>
      </c>
      <c r="C31" s="19">
        <v>19000</v>
      </c>
    </row>
    <row r="32" spans="1:3" s="290" customFormat="1" ht="12" customHeight="1">
      <c r="A32" s="289" t="s">
        <v>55</v>
      </c>
      <c r="B32" s="18" t="s">
        <v>56</v>
      </c>
      <c r="C32" s="19">
        <v>3200</v>
      </c>
    </row>
    <row r="33" spans="1:3" s="290" customFormat="1" ht="12" customHeight="1">
      <c r="A33" s="289" t="s">
        <v>57</v>
      </c>
      <c r="B33" s="18" t="s">
        <v>58</v>
      </c>
      <c r="C33" s="19"/>
    </row>
    <row r="34" spans="1:3" s="290" customFormat="1" ht="12" customHeight="1" thickBot="1">
      <c r="A34" s="292" t="s">
        <v>59</v>
      </c>
      <c r="B34" s="21" t="s">
        <v>60</v>
      </c>
      <c r="C34" s="23">
        <v>100</v>
      </c>
    </row>
    <row r="35" spans="1:3" s="290" customFormat="1" ht="12" customHeight="1" thickBot="1">
      <c r="A35" s="40" t="s">
        <v>61</v>
      </c>
      <c r="B35" s="11" t="s">
        <v>62</v>
      </c>
      <c r="C35" s="12">
        <f>SUM(C36:C45)</f>
        <v>7442</v>
      </c>
    </row>
    <row r="36" spans="1:3" s="290" customFormat="1" ht="12" customHeight="1">
      <c r="A36" s="287" t="s">
        <v>63</v>
      </c>
      <c r="B36" s="15" t="s">
        <v>64</v>
      </c>
      <c r="C36" s="16"/>
    </row>
    <row r="37" spans="1:3" s="290" customFormat="1" ht="12" customHeight="1">
      <c r="A37" s="289" t="s">
        <v>65</v>
      </c>
      <c r="B37" s="18" t="s">
        <v>66</v>
      </c>
      <c r="C37" s="19"/>
    </row>
    <row r="38" spans="1:3" s="290" customFormat="1" ht="12" customHeight="1">
      <c r="A38" s="289" t="s">
        <v>67</v>
      </c>
      <c r="B38" s="18" t="s">
        <v>68</v>
      </c>
      <c r="C38" s="19"/>
    </row>
    <row r="39" spans="1:3" s="290" customFormat="1" ht="12" customHeight="1">
      <c r="A39" s="289" t="s">
        <v>69</v>
      </c>
      <c r="B39" s="18" t="s">
        <v>70</v>
      </c>
      <c r="C39" s="19">
        <v>1370</v>
      </c>
    </row>
    <row r="40" spans="1:3" s="290" customFormat="1" ht="12" customHeight="1">
      <c r="A40" s="289" t="s">
        <v>71</v>
      </c>
      <c r="B40" s="18" t="s">
        <v>72</v>
      </c>
      <c r="C40" s="19">
        <v>5500</v>
      </c>
    </row>
    <row r="41" spans="1:3" s="290" customFormat="1" ht="12" customHeight="1">
      <c r="A41" s="289" t="s">
        <v>73</v>
      </c>
      <c r="B41" s="18" t="s">
        <v>74</v>
      </c>
      <c r="C41" s="19"/>
    </row>
    <row r="42" spans="1:3" s="290" customFormat="1" ht="12" customHeight="1">
      <c r="A42" s="289" t="s">
        <v>75</v>
      </c>
      <c r="B42" s="18" t="s">
        <v>76</v>
      </c>
      <c r="C42" s="19"/>
    </row>
    <row r="43" spans="1:3" s="290" customFormat="1" ht="12" customHeight="1">
      <c r="A43" s="289" t="s">
        <v>77</v>
      </c>
      <c r="B43" s="18" t="s">
        <v>78</v>
      </c>
      <c r="C43" s="19">
        <v>2</v>
      </c>
    </row>
    <row r="44" spans="1:3" s="290" customFormat="1" ht="12" customHeight="1">
      <c r="A44" s="289" t="s">
        <v>79</v>
      </c>
      <c r="B44" s="18" t="s">
        <v>80</v>
      </c>
      <c r="C44" s="26"/>
    </row>
    <row r="45" spans="1:3" s="290" customFormat="1" ht="12" customHeight="1" thickBot="1">
      <c r="A45" s="292" t="s">
        <v>81</v>
      </c>
      <c r="B45" s="21" t="s">
        <v>82</v>
      </c>
      <c r="C45" s="27">
        <v>570</v>
      </c>
    </row>
    <row r="46" spans="1:3" s="290" customFormat="1" ht="12" customHeight="1" thickBot="1">
      <c r="A46" s="40" t="s">
        <v>83</v>
      </c>
      <c r="B46" s="11" t="s">
        <v>84</v>
      </c>
      <c r="C46" s="12">
        <f>SUM(C47:C51)</f>
        <v>22000</v>
      </c>
    </row>
    <row r="47" spans="1:3" s="290" customFormat="1" ht="12" customHeight="1">
      <c r="A47" s="287" t="s">
        <v>85</v>
      </c>
      <c r="B47" s="15" t="s">
        <v>86</v>
      </c>
      <c r="C47" s="28"/>
    </row>
    <row r="48" spans="1:3" s="290" customFormat="1" ht="12" customHeight="1">
      <c r="A48" s="289" t="s">
        <v>87</v>
      </c>
      <c r="B48" s="18" t="s">
        <v>88</v>
      </c>
      <c r="C48" s="26">
        <v>22000</v>
      </c>
    </row>
    <row r="49" spans="1:3" s="290" customFormat="1" ht="12" customHeight="1">
      <c r="A49" s="289" t="s">
        <v>89</v>
      </c>
      <c r="B49" s="18" t="s">
        <v>90</v>
      </c>
      <c r="C49" s="26"/>
    </row>
    <row r="50" spans="1:3" s="290" customFormat="1" ht="12" customHeight="1">
      <c r="A50" s="289" t="s">
        <v>91</v>
      </c>
      <c r="B50" s="18" t="s">
        <v>92</v>
      </c>
      <c r="C50" s="26"/>
    </row>
    <row r="51" spans="1:3" s="290" customFormat="1" ht="12" customHeight="1" thickBot="1">
      <c r="A51" s="292" t="s">
        <v>93</v>
      </c>
      <c r="B51" s="21" t="s">
        <v>94</v>
      </c>
      <c r="C51" s="27"/>
    </row>
    <row r="52" spans="1:3" s="290" customFormat="1" ht="12" customHeight="1" thickBot="1">
      <c r="A52" s="40" t="s">
        <v>95</v>
      </c>
      <c r="B52" s="11" t="s">
        <v>96</v>
      </c>
      <c r="C52" s="12">
        <f>SUM(C53:C55)</f>
        <v>1000</v>
      </c>
    </row>
    <row r="53" spans="1:3" s="290" customFormat="1" ht="12" customHeight="1">
      <c r="A53" s="287" t="s">
        <v>97</v>
      </c>
      <c r="B53" s="15" t="s">
        <v>98</v>
      </c>
      <c r="C53" s="16"/>
    </row>
    <row r="54" spans="1:3" s="290" customFormat="1" ht="12" customHeight="1">
      <c r="A54" s="289" t="s">
        <v>99</v>
      </c>
      <c r="B54" s="18" t="s">
        <v>100</v>
      </c>
      <c r="C54" s="19"/>
    </row>
    <row r="55" spans="1:3" s="290" customFormat="1" ht="12" customHeight="1">
      <c r="A55" s="289" t="s">
        <v>101</v>
      </c>
      <c r="B55" s="18" t="s">
        <v>102</v>
      </c>
      <c r="C55" s="19">
        <v>1000</v>
      </c>
    </row>
    <row r="56" spans="1:3" s="290" customFormat="1" ht="12" customHeight="1" thickBot="1">
      <c r="A56" s="292" t="s">
        <v>103</v>
      </c>
      <c r="B56" s="21" t="s">
        <v>104</v>
      </c>
      <c r="C56" s="23"/>
    </row>
    <row r="57" spans="1:3" s="290" customFormat="1" ht="12" customHeight="1" thickBot="1">
      <c r="A57" s="40" t="s">
        <v>105</v>
      </c>
      <c r="B57" s="22" t="s">
        <v>106</v>
      </c>
      <c r="C57" s="12">
        <f>SUM(C58:C60)</f>
        <v>5500</v>
      </c>
    </row>
    <row r="58" spans="1:3" s="290" customFormat="1" ht="12" customHeight="1">
      <c r="A58" s="287" t="s">
        <v>107</v>
      </c>
      <c r="B58" s="15" t="s">
        <v>108</v>
      </c>
      <c r="C58" s="26"/>
    </row>
    <row r="59" spans="1:3" s="290" customFormat="1" ht="12" customHeight="1">
      <c r="A59" s="289" t="s">
        <v>109</v>
      </c>
      <c r="B59" s="18" t="s">
        <v>110</v>
      </c>
      <c r="C59" s="26"/>
    </row>
    <row r="60" spans="1:3" s="290" customFormat="1" ht="12" customHeight="1">
      <c r="A60" s="289" t="s">
        <v>111</v>
      </c>
      <c r="B60" s="18" t="s">
        <v>112</v>
      </c>
      <c r="C60" s="26">
        <v>5500</v>
      </c>
    </row>
    <row r="61" spans="1:3" s="290" customFormat="1" ht="12" customHeight="1" thickBot="1">
      <c r="A61" s="292" t="s">
        <v>113</v>
      </c>
      <c r="B61" s="21" t="s">
        <v>114</v>
      </c>
      <c r="C61" s="26"/>
    </row>
    <row r="62" spans="1:3" s="290" customFormat="1" ht="12" customHeight="1" thickBot="1">
      <c r="A62" s="40" t="s">
        <v>115</v>
      </c>
      <c r="B62" s="11" t="s">
        <v>116</v>
      </c>
      <c r="C62" s="24">
        <f>+C7+C14+C21+C28+C35+C46+C52+C57</f>
        <v>164040</v>
      </c>
    </row>
    <row r="63" spans="1:3" s="290" customFormat="1" ht="12" customHeight="1" thickBot="1">
      <c r="A63" s="294" t="s">
        <v>429</v>
      </c>
      <c r="B63" s="22" t="s">
        <v>118</v>
      </c>
      <c r="C63" s="12">
        <f>SUM(C64:C66)</f>
        <v>4572</v>
      </c>
    </row>
    <row r="64" spans="1:3" s="290" customFormat="1" ht="12" customHeight="1">
      <c r="A64" s="287" t="s">
        <v>119</v>
      </c>
      <c r="B64" s="15" t="s">
        <v>120</v>
      </c>
      <c r="C64" s="26">
        <v>4572</v>
      </c>
    </row>
    <row r="65" spans="1:3" s="290" customFormat="1" ht="12" customHeight="1">
      <c r="A65" s="289" t="s">
        <v>121</v>
      </c>
      <c r="B65" s="18" t="s">
        <v>122</v>
      </c>
      <c r="C65" s="26"/>
    </row>
    <row r="66" spans="1:3" s="290" customFormat="1" ht="12" customHeight="1" thickBot="1">
      <c r="A66" s="292" t="s">
        <v>123</v>
      </c>
      <c r="B66" s="30" t="s">
        <v>124</v>
      </c>
      <c r="C66" s="26"/>
    </row>
    <row r="67" spans="1:3" s="290" customFormat="1" ht="12" customHeight="1" thickBot="1">
      <c r="A67" s="294" t="s">
        <v>125</v>
      </c>
      <c r="B67" s="22" t="s">
        <v>205</v>
      </c>
      <c r="C67" s="12"/>
    </row>
    <row r="68" spans="1:3" s="290" customFormat="1" ht="12" customHeight="1" thickBot="1">
      <c r="A68" s="294" t="s">
        <v>126</v>
      </c>
      <c r="B68" s="22" t="s">
        <v>127</v>
      </c>
      <c r="C68" s="12">
        <f>SUM(C69:C70)</f>
        <v>3000</v>
      </c>
    </row>
    <row r="69" spans="1:3" s="290" customFormat="1" ht="12" customHeight="1">
      <c r="A69" s="287" t="s">
        <v>128</v>
      </c>
      <c r="B69" s="15" t="s">
        <v>129</v>
      </c>
      <c r="C69" s="26">
        <v>3000</v>
      </c>
    </row>
    <row r="70" spans="1:3" s="290" customFormat="1" ht="12" customHeight="1" thickBot="1">
      <c r="A70" s="292" t="s">
        <v>130</v>
      </c>
      <c r="B70" s="21" t="s">
        <v>131</v>
      </c>
      <c r="C70" s="26"/>
    </row>
    <row r="71" spans="1:3" s="288" customFormat="1" ht="12" customHeight="1" thickBot="1">
      <c r="A71" s="294" t="s">
        <v>132</v>
      </c>
      <c r="B71" s="22" t="s">
        <v>382</v>
      </c>
      <c r="C71" s="12"/>
    </row>
    <row r="72" spans="1:3" s="290" customFormat="1" ht="12" customHeight="1" thickBot="1">
      <c r="A72" s="294" t="s">
        <v>133</v>
      </c>
      <c r="B72" s="22" t="s">
        <v>215</v>
      </c>
      <c r="C72" s="12"/>
    </row>
    <row r="73" spans="1:3" s="288" customFormat="1" ht="12" customHeight="1" thickBot="1">
      <c r="A73" s="294" t="s">
        <v>134</v>
      </c>
      <c r="B73" s="22" t="s">
        <v>135</v>
      </c>
      <c r="C73" s="31"/>
    </row>
    <row r="74" spans="1:3" s="288" customFormat="1" ht="12" customHeight="1" thickBot="1">
      <c r="A74" s="294" t="s">
        <v>136</v>
      </c>
      <c r="B74" s="32" t="s">
        <v>137</v>
      </c>
      <c r="C74" s="24">
        <f>+C63+C67+C68+C71+C72+C73</f>
        <v>7572</v>
      </c>
    </row>
    <row r="75" spans="1:3" s="288" customFormat="1" ht="12" customHeight="1" thickBot="1">
      <c r="A75" s="295" t="s">
        <v>138</v>
      </c>
      <c r="B75" s="34" t="s">
        <v>430</v>
      </c>
      <c r="C75" s="24">
        <f>+C62+C74</f>
        <v>171612</v>
      </c>
    </row>
    <row r="76" spans="1:3" s="290" customFormat="1" ht="15" customHeight="1">
      <c r="A76" s="296"/>
      <c r="B76" s="297"/>
      <c r="C76" s="298"/>
    </row>
    <row r="77" spans="1:3" ht="13.5" thickBot="1">
      <c r="A77" s="299"/>
      <c r="B77" s="300"/>
      <c r="C77" s="301"/>
    </row>
    <row r="78" spans="1:3" s="283" customFormat="1" ht="16.5" customHeight="1" thickBot="1">
      <c r="A78" s="302"/>
      <c r="B78" s="303" t="s">
        <v>257</v>
      </c>
      <c r="C78" s="304"/>
    </row>
    <row r="79" spans="1:3" s="305" customFormat="1" ht="12" customHeight="1" thickBot="1">
      <c r="A79" s="6" t="s">
        <v>5</v>
      </c>
      <c r="B79" s="44" t="s">
        <v>143</v>
      </c>
      <c r="C79" s="45">
        <f>SUM(C80:C84)</f>
        <v>59867</v>
      </c>
    </row>
    <row r="80" spans="1:3" ht="12" customHeight="1">
      <c r="A80" s="306" t="s">
        <v>7</v>
      </c>
      <c r="B80" s="47" t="s">
        <v>144</v>
      </c>
      <c r="C80" s="48">
        <v>19797</v>
      </c>
    </row>
    <row r="81" spans="1:3" ht="12" customHeight="1">
      <c r="A81" s="289" t="s">
        <v>9</v>
      </c>
      <c r="B81" s="49" t="s">
        <v>145</v>
      </c>
      <c r="C81" s="19">
        <v>4807</v>
      </c>
    </row>
    <row r="82" spans="1:3" ht="12" customHeight="1">
      <c r="A82" s="289" t="s">
        <v>11</v>
      </c>
      <c r="B82" s="49" t="s">
        <v>146</v>
      </c>
      <c r="C82" s="23">
        <v>29707</v>
      </c>
    </row>
    <row r="83" spans="1:3" ht="12" customHeight="1">
      <c r="A83" s="289" t="s">
        <v>13</v>
      </c>
      <c r="B83" s="50" t="s">
        <v>147</v>
      </c>
      <c r="C83" s="23">
        <v>1063</v>
      </c>
    </row>
    <row r="84" spans="1:3" ht="12" customHeight="1">
      <c r="A84" s="289" t="s">
        <v>148</v>
      </c>
      <c r="B84" s="51" t="s">
        <v>149</v>
      </c>
      <c r="C84" s="23">
        <v>4493</v>
      </c>
    </row>
    <row r="85" spans="1:3" ht="12" customHeight="1">
      <c r="A85" s="289" t="s">
        <v>17</v>
      </c>
      <c r="B85" s="49" t="s">
        <v>150</v>
      </c>
      <c r="C85" s="23"/>
    </row>
    <row r="86" spans="1:3" ht="12" customHeight="1">
      <c r="A86" s="289" t="s">
        <v>151</v>
      </c>
      <c r="B86" s="52" t="s">
        <v>152</v>
      </c>
      <c r="C86" s="23"/>
    </row>
    <row r="87" spans="1:3" ht="12" customHeight="1">
      <c r="A87" s="289" t="s">
        <v>153</v>
      </c>
      <c r="B87" s="53" t="s">
        <v>154</v>
      </c>
      <c r="C87" s="23"/>
    </row>
    <row r="88" spans="1:3" ht="12" customHeight="1">
      <c r="A88" s="289" t="s">
        <v>155</v>
      </c>
      <c r="B88" s="53" t="s">
        <v>156</v>
      </c>
      <c r="C88" s="23"/>
    </row>
    <row r="89" spans="1:3" ht="12" customHeight="1">
      <c r="A89" s="289" t="s">
        <v>157</v>
      </c>
      <c r="B89" s="52" t="s">
        <v>158</v>
      </c>
      <c r="C89" s="23"/>
    </row>
    <row r="90" spans="1:3" ht="12" customHeight="1">
      <c r="A90" s="289" t="s">
        <v>159</v>
      </c>
      <c r="B90" s="52" t="s">
        <v>160</v>
      </c>
      <c r="C90" s="23"/>
    </row>
    <row r="91" spans="1:3" ht="12" customHeight="1">
      <c r="A91" s="289" t="s">
        <v>161</v>
      </c>
      <c r="B91" s="53" t="s">
        <v>162</v>
      </c>
      <c r="C91" s="23"/>
    </row>
    <row r="92" spans="1:3" ht="12" customHeight="1">
      <c r="A92" s="307" t="s">
        <v>163</v>
      </c>
      <c r="B92" s="55" t="s">
        <v>164</v>
      </c>
      <c r="C92" s="23"/>
    </row>
    <row r="93" spans="1:3" ht="12" customHeight="1">
      <c r="A93" s="289" t="s">
        <v>165</v>
      </c>
      <c r="B93" s="55" t="s">
        <v>166</v>
      </c>
      <c r="C93" s="23"/>
    </row>
    <row r="94" spans="1:3" ht="12" customHeight="1" thickBot="1">
      <c r="A94" s="308" t="s">
        <v>167</v>
      </c>
      <c r="B94" s="57" t="s">
        <v>168</v>
      </c>
      <c r="C94" s="58"/>
    </row>
    <row r="95" spans="1:3" ht="12" customHeight="1" thickBot="1">
      <c r="A95" s="40" t="s">
        <v>19</v>
      </c>
      <c r="B95" s="59" t="s">
        <v>169</v>
      </c>
      <c r="C95" s="12">
        <f>+C96+C98+C100</f>
        <v>45062</v>
      </c>
    </row>
    <row r="96" spans="1:3" ht="12" customHeight="1">
      <c r="A96" s="287" t="s">
        <v>21</v>
      </c>
      <c r="B96" s="49" t="s">
        <v>170</v>
      </c>
      <c r="C96" s="16">
        <v>38236</v>
      </c>
    </row>
    <row r="97" spans="1:3" ht="12" customHeight="1">
      <c r="A97" s="287" t="s">
        <v>23</v>
      </c>
      <c r="B97" s="60" t="s">
        <v>171</v>
      </c>
      <c r="C97" s="16">
        <v>21018</v>
      </c>
    </row>
    <row r="98" spans="1:3" ht="12" customHeight="1">
      <c r="A98" s="287" t="s">
        <v>25</v>
      </c>
      <c r="B98" s="60" t="s">
        <v>172</v>
      </c>
      <c r="C98" s="19">
        <v>6826</v>
      </c>
    </row>
    <row r="99" spans="1:3" ht="12" customHeight="1">
      <c r="A99" s="287" t="s">
        <v>27</v>
      </c>
      <c r="B99" s="60" t="s">
        <v>173</v>
      </c>
      <c r="C99" s="61"/>
    </row>
    <row r="100" spans="1:3" ht="12" customHeight="1">
      <c r="A100" s="287" t="s">
        <v>29</v>
      </c>
      <c r="B100" s="62" t="s">
        <v>174</v>
      </c>
      <c r="C100" s="61"/>
    </row>
    <row r="101" spans="1:3" ht="12" customHeight="1">
      <c r="A101" s="287" t="s">
        <v>31</v>
      </c>
      <c r="B101" s="63" t="s">
        <v>175</v>
      </c>
      <c r="C101" s="61"/>
    </row>
    <row r="102" spans="1:3" ht="12" customHeight="1">
      <c r="A102" s="287" t="s">
        <v>176</v>
      </c>
      <c r="B102" s="64" t="s">
        <v>177</v>
      </c>
      <c r="C102" s="61"/>
    </row>
    <row r="103" spans="1:3" ht="12" customHeight="1">
      <c r="A103" s="287" t="s">
        <v>178</v>
      </c>
      <c r="B103" s="53" t="s">
        <v>156</v>
      </c>
      <c r="C103" s="61"/>
    </row>
    <row r="104" spans="1:3" ht="12" customHeight="1">
      <c r="A104" s="287" t="s">
        <v>179</v>
      </c>
      <c r="B104" s="53" t="s">
        <v>180</v>
      </c>
      <c r="C104" s="61"/>
    </row>
    <row r="105" spans="1:3" ht="12" customHeight="1">
      <c r="A105" s="287" t="s">
        <v>181</v>
      </c>
      <c r="B105" s="53" t="s">
        <v>182</v>
      </c>
      <c r="C105" s="61"/>
    </row>
    <row r="106" spans="1:3" ht="12" customHeight="1">
      <c r="A106" s="287" t="s">
        <v>183</v>
      </c>
      <c r="B106" s="53" t="s">
        <v>162</v>
      </c>
      <c r="C106" s="61"/>
    </row>
    <row r="107" spans="1:3" ht="12" customHeight="1">
      <c r="A107" s="287" t="s">
        <v>184</v>
      </c>
      <c r="B107" s="53" t="s">
        <v>185</v>
      </c>
      <c r="C107" s="61"/>
    </row>
    <row r="108" spans="1:3" ht="12" customHeight="1" thickBot="1">
      <c r="A108" s="307" t="s">
        <v>186</v>
      </c>
      <c r="B108" s="53" t="s">
        <v>187</v>
      </c>
      <c r="C108" s="65"/>
    </row>
    <row r="109" spans="1:3" ht="12" customHeight="1" thickBot="1">
      <c r="A109" s="40" t="s">
        <v>33</v>
      </c>
      <c r="B109" s="66" t="s">
        <v>188</v>
      </c>
      <c r="C109" s="12">
        <f>+C110+C111</f>
        <v>0</v>
      </c>
    </row>
    <row r="110" spans="1:3" ht="12" customHeight="1">
      <c r="A110" s="287" t="s">
        <v>35</v>
      </c>
      <c r="B110" s="67" t="s">
        <v>189</v>
      </c>
      <c r="C110" s="16"/>
    </row>
    <row r="111" spans="1:3" ht="12" customHeight="1" thickBot="1">
      <c r="A111" s="292" t="s">
        <v>37</v>
      </c>
      <c r="B111" s="60" t="s">
        <v>190</v>
      </c>
      <c r="C111" s="23"/>
    </row>
    <row r="112" spans="1:3" ht="12" customHeight="1" thickBot="1">
      <c r="A112" s="40" t="s">
        <v>191</v>
      </c>
      <c r="B112" s="66" t="s">
        <v>192</v>
      </c>
      <c r="C112" s="12">
        <f>+C79+C95+C109</f>
        <v>104929</v>
      </c>
    </row>
    <row r="113" spans="1:11" ht="12" customHeight="1" thickBot="1">
      <c r="A113" s="40" t="s">
        <v>61</v>
      </c>
      <c r="B113" s="66" t="s">
        <v>193</v>
      </c>
      <c r="C113" s="12">
        <f>+C114+C115+C116</f>
        <v>0</v>
      </c>
    </row>
    <row r="114" spans="1:11" s="305" customFormat="1" ht="12" customHeight="1">
      <c r="A114" s="287" t="s">
        <v>63</v>
      </c>
      <c r="B114" s="67" t="s">
        <v>194</v>
      </c>
      <c r="C114" s="61"/>
    </row>
    <row r="115" spans="1:11" ht="12" customHeight="1">
      <c r="A115" s="287" t="s">
        <v>65</v>
      </c>
      <c r="B115" s="67" t="s">
        <v>195</v>
      </c>
      <c r="C115" s="61"/>
    </row>
    <row r="116" spans="1:11" ht="12" customHeight="1" thickBot="1">
      <c r="A116" s="307" t="s">
        <v>67</v>
      </c>
      <c r="B116" s="68" t="s">
        <v>196</v>
      </c>
      <c r="C116" s="61"/>
    </row>
    <row r="117" spans="1:11" ht="12" customHeight="1" thickBot="1">
      <c r="A117" s="40" t="s">
        <v>83</v>
      </c>
      <c r="B117" s="66" t="s">
        <v>367</v>
      </c>
      <c r="C117" s="12">
        <f>+C118+C119+C120+C121</f>
        <v>0</v>
      </c>
    </row>
    <row r="118" spans="1:11" ht="12" customHeight="1">
      <c r="A118" s="287" t="s">
        <v>85</v>
      </c>
      <c r="B118" s="67" t="s">
        <v>368</v>
      </c>
      <c r="C118" s="61"/>
    </row>
    <row r="119" spans="1:11" ht="12" customHeight="1">
      <c r="A119" s="287" t="s">
        <v>87</v>
      </c>
      <c r="B119" s="67" t="s">
        <v>369</v>
      </c>
      <c r="C119" s="61"/>
    </row>
    <row r="120" spans="1:11" ht="12" customHeight="1">
      <c r="A120" s="287" t="s">
        <v>89</v>
      </c>
      <c r="B120" s="67" t="s">
        <v>370</v>
      </c>
      <c r="C120" s="61"/>
    </row>
    <row r="121" spans="1:11" s="305" customFormat="1" ht="12" customHeight="1" thickBot="1">
      <c r="A121" s="307" t="s">
        <v>91</v>
      </c>
      <c r="B121" s="68" t="s">
        <v>371</v>
      </c>
      <c r="C121" s="61"/>
    </row>
    <row r="122" spans="1:11" ht="12" customHeight="1" thickBot="1">
      <c r="A122" s="40" t="s">
        <v>197</v>
      </c>
      <c r="B122" s="66" t="s">
        <v>372</v>
      </c>
      <c r="C122" s="24">
        <f>+C123+C124+C125+C126</f>
        <v>0</v>
      </c>
      <c r="K122" s="309"/>
    </row>
    <row r="123" spans="1:11">
      <c r="A123" s="287" t="s">
        <v>97</v>
      </c>
      <c r="B123" s="67" t="s">
        <v>373</v>
      </c>
      <c r="C123" s="61"/>
    </row>
    <row r="124" spans="1:11" ht="12" customHeight="1">
      <c r="A124" s="287" t="s">
        <v>99</v>
      </c>
      <c r="B124" s="67" t="s">
        <v>374</v>
      </c>
      <c r="C124" s="61"/>
    </row>
    <row r="125" spans="1:11" s="305" customFormat="1" ht="12" customHeight="1">
      <c r="A125" s="287" t="s">
        <v>101</v>
      </c>
      <c r="B125" s="67" t="s">
        <v>375</v>
      </c>
      <c r="C125" s="61"/>
    </row>
    <row r="126" spans="1:11" s="305" customFormat="1" ht="12" customHeight="1" thickBot="1">
      <c r="A126" s="307" t="s">
        <v>103</v>
      </c>
      <c r="B126" s="68" t="s">
        <v>376</v>
      </c>
      <c r="C126" s="61"/>
    </row>
    <row r="127" spans="1:11" s="305" customFormat="1" ht="12" customHeight="1" thickBot="1">
      <c r="A127" s="40" t="s">
        <v>105</v>
      </c>
      <c r="B127" s="66" t="s">
        <v>377</v>
      </c>
      <c r="C127" s="69">
        <f>+C128+C129+C130+C131</f>
        <v>66683</v>
      </c>
    </row>
    <row r="128" spans="1:11" s="305" customFormat="1" ht="12" customHeight="1">
      <c r="A128" s="287" t="s">
        <v>107</v>
      </c>
      <c r="B128" s="67" t="s">
        <v>378</v>
      </c>
      <c r="C128" s="61"/>
    </row>
    <row r="129" spans="1:3" s="305" customFormat="1" ht="12" customHeight="1">
      <c r="A129" s="287" t="s">
        <v>109</v>
      </c>
      <c r="B129" s="67" t="s">
        <v>379</v>
      </c>
      <c r="C129" s="61"/>
    </row>
    <row r="130" spans="1:3" s="305" customFormat="1" ht="12" customHeight="1">
      <c r="A130" s="287" t="s">
        <v>111</v>
      </c>
      <c r="B130" s="67" t="s">
        <v>380</v>
      </c>
      <c r="C130" s="61"/>
    </row>
    <row r="131" spans="1:3" ht="12.75" customHeight="1" thickBot="1">
      <c r="A131" s="287" t="s">
        <v>113</v>
      </c>
      <c r="B131" s="67" t="s">
        <v>552</v>
      </c>
      <c r="C131" s="61">
        <v>66683</v>
      </c>
    </row>
    <row r="132" spans="1:3" ht="12" customHeight="1" thickBot="1">
      <c r="A132" s="40" t="s">
        <v>115</v>
      </c>
      <c r="B132" s="66" t="s">
        <v>198</v>
      </c>
      <c r="C132" s="70">
        <f>+C113+C117+C122+C127</f>
        <v>66683</v>
      </c>
    </row>
    <row r="133" spans="1:3" ht="15" customHeight="1" thickBot="1">
      <c r="A133" s="310" t="s">
        <v>199</v>
      </c>
      <c r="B133" s="74" t="s">
        <v>200</v>
      </c>
      <c r="C133" s="70">
        <f>+C112+C132</f>
        <v>171612</v>
      </c>
    </row>
    <row r="134" spans="1:3" ht="13.5" thickBot="1"/>
    <row r="135" spans="1:3" ht="15" customHeight="1" thickBot="1">
      <c r="A135" s="314" t="s">
        <v>431</v>
      </c>
      <c r="B135" s="315"/>
      <c r="C135" s="316">
        <v>6</v>
      </c>
    </row>
    <row r="136" spans="1:3" ht="14.25" customHeight="1" thickBot="1">
      <c r="A136" s="314" t="s">
        <v>432</v>
      </c>
      <c r="B136" s="315"/>
      <c r="C136" s="316">
        <v>3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&amp;R9/1. melléklet a 2/2015. (III.13.) önkormányzati rendelethez</oddHeader>
  </headerFooter>
  <rowBreaks count="1" manualBreakCount="1">
    <brk id="7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1:K136"/>
  <sheetViews>
    <sheetView view="pageLayout" zoomScaleSheetLayoutView="85" workbookViewId="0">
      <selection activeCell="C7" sqref="C7"/>
    </sheetView>
  </sheetViews>
  <sheetFormatPr defaultRowHeight="12.75"/>
  <cols>
    <col min="1" max="1" width="19.5" style="311" customWidth="1"/>
    <col min="2" max="2" width="72" style="312" customWidth="1"/>
    <col min="3" max="3" width="25" style="313" customWidth="1"/>
    <col min="4" max="256" width="9.33203125" style="279"/>
    <col min="257" max="257" width="19.5" style="279" customWidth="1"/>
    <col min="258" max="258" width="72" style="279" customWidth="1"/>
    <col min="259" max="259" width="25" style="279" customWidth="1"/>
    <col min="260" max="512" width="9.33203125" style="279"/>
    <col min="513" max="513" width="19.5" style="279" customWidth="1"/>
    <col min="514" max="514" width="72" style="279" customWidth="1"/>
    <col min="515" max="515" width="25" style="279" customWidth="1"/>
    <col min="516" max="768" width="9.33203125" style="279"/>
    <col min="769" max="769" width="19.5" style="279" customWidth="1"/>
    <col min="770" max="770" width="72" style="279" customWidth="1"/>
    <col min="771" max="771" width="25" style="279" customWidth="1"/>
    <col min="772" max="1024" width="9.33203125" style="279"/>
    <col min="1025" max="1025" width="19.5" style="279" customWidth="1"/>
    <col min="1026" max="1026" width="72" style="279" customWidth="1"/>
    <col min="1027" max="1027" width="25" style="279" customWidth="1"/>
    <col min="1028" max="1280" width="9.33203125" style="279"/>
    <col min="1281" max="1281" width="19.5" style="279" customWidth="1"/>
    <col min="1282" max="1282" width="72" style="279" customWidth="1"/>
    <col min="1283" max="1283" width="25" style="279" customWidth="1"/>
    <col min="1284" max="1536" width="9.33203125" style="279"/>
    <col min="1537" max="1537" width="19.5" style="279" customWidth="1"/>
    <col min="1538" max="1538" width="72" style="279" customWidth="1"/>
    <col min="1539" max="1539" width="25" style="279" customWidth="1"/>
    <col min="1540" max="1792" width="9.33203125" style="279"/>
    <col min="1793" max="1793" width="19.5" style="279" customWidth="1"/>
    <col min="1794" max="1794" width="72" style="279" customWidth="1"/>
    <col min="1795" max="1795" width="25" style="279" customWidth="1"/>
    <col min="1796" max="2048" width="9.33203125" style="279"/>
    <col min="2049" max="2049" width="19.5" style="279" customWidth="1"/>
    <col min="2050" max="2050" width="72" style="279" customWidth="1"/>
    <col min="2051" max="2051" width="25" style="279" customWidth="1"/>
    <col min="2052" max="2304" width="9.33203125" style="279"/>
    <col min="2305" max="2305" width="19.5" style="279" customWidth="1"/>
    <col min="2306" max="2306" width="72" style="279" customWidth="1"/>
    <col min="2307" max="2307" width="25" style="279" customWidth="1"/>
    <col min="2308" max="2560" width="9.33203125" style="279"/>
    <col min="2561" max="2561" width="19.5" style="279" customWidth="1"/>
    <col min="2562" max="2562" width="72" style="279" customWidth="1"/>
    <col min="2563" max="2563" width="25" style="279" customWidth="1"/>
    <col min="2564" max="2816" width="9.33203125" style="279"/>
    <col min="2817" max="2817" width="19.5" style="279" customWidth="1"/>
    <col min="2818" max="2818" width="72" style="279" customWidth="1"/>
    <col min="2819" max="2819" width="25" style="279" customWidth="1"/>
    <col min="2820" max="3072" width="9.33203125" style="279"/>
    <col min="3073" max="3073" width="19.5" style="279" customWidth="1"/>
    <col min="3074" max="3074" width="72" style="279" customWidth="1"/>
    <col min="3075" max="3075" width="25" style="279" customWidth="1"/>
    <col min="3076" max="3328" width="9.33203125" style="279"/>
    <col min="3329" max="3329" width="19.5" style="279" customWidth="1"/>
    <col min="3330" max="3330" width="72" style="279" customWidth="1"/>
    <col min="3331" max="3331" width="25" style="279" customWidth="1"/>
    <col min="3332" max="3584" width="9.33203125" style="279"/>
    <col min="3585" max="3585" width="19.5" style="279" customWidth="1"/>
    <col min="3586" max="3586" width="72" style="279" customWidth="1"/>
    <col min="3587" max="3587" width="25" style="279" customWidth="1"/>
    <col min="3588" max="3840" width="9.33203125" style="279"/>
    <col min="3841" max="3841" width="19.5" style="279" customWidth="1"/>
    <col min="3842" max="3842" width="72" style="279" customWidth="1"/>
    <col min="3843" max="3843" width="25" style="279" customWidth="1"/>
    <col min="3844" max="4096" width="9.33203125" style="279"/>
    <col min="4097" max="4097" width="19.5" style="279" customWidth="1"/>
    <col min="4098" max="4098" width="72" style="279" customWidth="1"/>
    <col min="4099" max="4099" width="25" style="279" customWidth="1"/>
    <col min="4100" max="4352" width="9.33203125" style="279"/>
    <col min="4353" max="4353" width="19.5" style="279" customWidth="1"/>
    <col min="4354" max="4354" width="72" style="279" customWidth="1"/>
    <col min="4355" max="4355" width="25" style="279" customWidth="1"/>
    <col min="4356" max="4608" width="9.33203125" style="279"/>
    <col min="4609" max="4609" width="19.5" style="279" customWidth="1"/>
    <col min="4610" max="4610" width="72" style="279" customWidth="1"/>
    <col min="4611" max="4611" width="25" style="279" customWidth="1"/>
    <col min="4612" max="4864" width="9.33203125" style="279"/>
    <col min="4865" max="4865" width="19.5" style="279" customWidth="1"/>
    <col min="4866" max="4866" width="72" style="279" customWidth="1"/>
    <col min="4867" max="4867" width="25" style="279" customWidth="1"/>
    <col min="4868" max="5120" width="9.33203125" style="279"/>
    <col min="5121" max="5121" width="19.5" style="279" customWidth="1"/>
    <col min="5122" max="5122" width="72" style="279" customWidth="1"/>
    <col min="5123" max="5123" width="25" style="279" customWidth="1"/>
    <col min="5124" max="5376" width="9.33203125" style="279"/>
    <col min="5377" max="5377" width="19.5" style="279" customWidth="1"/>
    <col min="5378" max="5378" width="72" style="279" customWidth="1"/>
    <col min="5379" max="5379" width="25" style="279" customWidth="1"/>
    <col min="5380" max="5632" width="9.33203125" style="279"/>
    <col min="5633" max="5633" width="19.5" style="279" customWidth="1"/>
    <col min="5634" max="5634" width="72" style="279" customWidth="1"/>
    <col min="5635" max="5635" width="25" style="279" customWidth="1"/>
    <col min="5636" max="5888" width="9.33203125" style="279"/>
    <col min="5889" max="5889" width="19.5" style="279" customWidth="1"/>
    <col min="5890" max="5890" width="72" style="279" customWidth="1"/>
    <col min="5891" max="5891" width="25" style="279" customWidth="1"/>
    <col min="5892" max="6144" width="9.33203125" style="279"/>
    <col min="6145" max="6145" width="19.5" style="279" customWidth="1"/>
    <col min="6146" max="6146" width="72" style="279" customWidth="1"/>
    <col min="6147" max="6147" width="25" style="279" customWidth="1"/>
    <col min="6148" max="6400" width="9.33203125" style="279"/>
    <col min="6401" max="6401" width="19.5" style="279" customWidth="1"/>
    <col min="6402" max="6402" width="72" style="279" customWidth="1"/>
    <col min="6403" max="6403" width="25" style="279" customWidth="1"/>
    <col min="6404" max="6656" width="9.33203125" style="279"/>
    <col min="6657" max="6657" width="19.5" style="279" customWidth="1"/>
    <col min="6658" max="6658" width="72" style="279" customWidth="1"/>
    <col min="6659" max="6659" width="25" style="279" customWidth="1"/>
    <col min="6660" max="6912" width="9.33203125" style="279"/>
    <col min="6913" max="6913" width="19.5" style="279" customWidth="1"/>
    <col min="6914" max="6914" width="72" style="279" customWidth="1"/>
    <col min="6915" max="6915" width="25" style="279" customWidth="1"/>
    <col min="6916" max="7168" width="9.33203125" style="279"/>
    <col min="7169" max="7169" width="19.5" style="279" customWidth="1"/>
    <col min="7170" max="7170" width="72" style="279" customWidth="1"/>
    <col min="7171" max="7171" width="25" style="279" customWidth="1"/>
    <col min="7172" max="7424" width="9.33203125" style="279"/>
    <col min="7425" max="7425" width="19.5" style="279" customWidth="1"/>
    <col min="7426" max="7426" width="72" style="279" customWidth="1"/>
    <col min="7427" max="7427" width="25" style="279" customWidth="1"/>
    <col min="7428" max="7680" width="9.33203125" style="279"/>
    <col min="7681" max="7681" width="19.5" style="279" customWidth="1"/>
    <col min="7682" max="7682" width="72" style="279" customWidth="1"/>
    <col min="7683" max="7683" width="25" style="279" customWidth="1"/>
    <col min="7684" max="7936" width="9.33203125" style="279"/>
    <col min="7937" max="7937" width="19.5" style="279" customWidth="1"/>
    <col min="7938" max="7938" width="72" style="279" customWidth="1"/>
    <col min="7939" max="7939" width="25" style="279" customWidth="1"/>
    <col min="7940" max="8192" width="9.33203125" style="279"/>
    <col min="8193" max="8193" width="19.5" style="279" customWidth="1"/>
    <col min="8194" max="8194" width="72" style="279" customWidth="1"/>
    <col min="8195" max="8195" width="25" style="279" customWidth="1"/>
    <col min="8196" max="8448" width="9.33203125" style="279"/>
    <col min="8449" max="8449" width="19.5" style="279" customWidth="1"/>
    <col min="8450" max="8450" width="72" style="279" customWidth="1"/>
    <col min="8451" max="8451" width="25" style="279" customWidth="1"/>
    <col min="8452" max="8704" width="9.33203125" style="279"/>
    <col min="8705" max="8705" width="19.5" style="279" customWidth="1"/>
    <col min="8706" max="8706" width="72" style="279" customWidth="1"/>
    <col min="8707" max="8707" width="25" style="279" customWidth="1"/>
    <col min="8708" max="8960" width="9.33203125" style="279"/>
    <col min="8961" max="8961" width="19.5" style="279" customWidth="1"/>
    <col min="8962" max="8962" width="72" style="279" customWidth="1"/>
    <col min="8963" max="8963" width="25" style="279" customWidth="1"/>
    <col min="8964" max="9216" width="9.33203125" style="279"/>
    <col min="9217" max="9217" width="19.5" style="279" customWidth="1"/>
    <col min="9218" max="9218" width="72" style="279" customWidth="1"/>
    <col min="9219" max="9219" width="25" style="279" customWidth="1"/>
    <col min="9220" max="9472" width="9.33203125" style="279"/>
    <col min="9473" max="9473" width="19.5" style="279" customWidth="1"/>
    <col min="9474" max="9474" width="72" style="279" customWidth="1"/>
    <col min="9475" max="9475" width="25" style="279" customWidth="1"/>
    <col min="9476" max="9728" width="9.33203125" style="279"/>
    <col min="9729" max="9729" width="19.5" style="279" customWidth="1"/>
    <col min="9730" max="9730" width="72" style="279" customWidth="1"/>
    <col min="9731" max="9731" width="25" style="279" customWidth="1"/>
    <col min="9732" max="9984" width="9.33203125" style="279"/>
    <col min="9985" max="9985" width="19.5" style="279" customWidth="1"/>
    <col min="9986" max="9986" width="72" style="279" customWidth="1"/>
    <col min="9987" max="9987" width="25" style="279" customWidth="1"/>
    <col min="9988" max="10240" width="9.33203125" style="279"/>
    <col min="10241" max="10241" width="19.5" style="279" customWidth="1"/>
    <col min="10242" max="10242" width="72" style="279" customWidth="1"/>
    <col min="10243" max="10243" width="25" style="279" customWidth="1"/>
    <col min="10244" max="10496" width="9.33203125" style="279"/>
    <col min="10497" max="10497" width="19.5" style="279" customWidth="1"/>
    <col min="10498" max="10498" width="72" style="279" customWidth="1"/>
    <col min="10499" max="10499" width="25" style="279" customWidth="1"/>
    <col min="10500" max="10752" width="9.33203125" style="279"/>
    <col min="10753" max="10753" width="19.5" style="279" customWidth="1"/>
    <col min="10754" max="10754" width="72" style="279" customWidth="1"/>
    <col min="10755" max="10755" width="25" style="279" customWidth="1"/>
    <col min="10756" max="11008" width="9.33203125" style="279"/>
    <col min="11009" max="11009" width="19.5" style="279" customWidth="1"/>
    <col min="11010" max="11010" width="72" style="279" customWidth="1"/>
    <col min="11011" max="11011" width="25" style="279" customWidth="1"/>
    <col min="11012" max="11264" width="9.33203125" style="279"/>
    <col min="11265" max="11265" width="19.5" style="279" customWidth="1"/>
    <col min="11266" max="11266" width="72" style="279" customWidth="1"/>
    <col min="11267" max="11267" width="25" style="279" customWidth="1"/>
    <col min="11268" max="11520" width="9.33203125" style="279"/>
    <col min="11521" max="11521" width="19.5" style="279" customWidth="1"/>
    <col min="11522" max="11522" width="72" style="279" customWidth="1"/>
    <col min="11523" max="11523" width="25" style="279" customWidth="1"/>
    <col min="11524" max="11776" width="9.33203125" style="279"/>
    <col min="11777" max="11777" width="19.5" style="279" customWidth="1"/>
    <col min="11778" max="11778" width="72" style="279" customWidth="1"/>
    <col min="11779" max="11779" width="25" style="279" customWidth="1"/>
    <col min="11780" max="12032" width="9.33203125" style="279"/>
    <col min="12033" max="12033" width="19.5" style="279" customWidth="1"/>
    <col min="12034" max="12034" width="72" style="279" customWidth="1"/>
    <col min="12035" max="12035" width="25" style="279" customWidth="1"/>
    <col min="12036" max="12288" width="9.33203125" style="279"/>
    <col min="12289" max="12289" width="19.5" style="279" customWidth="1"/>
    <col min="12290" max="12290" width="72" style="279" customWidth="1"/>
    <col min="12291" max="12291" width="25" style="279" customWidth="1"/>
    <col min="12292" max="12544" width="9.33203125" style="279"/>
    <col min="12545" max="12545" width="19.5" style="279" customWidth="1"/>
    <col min="12546" max="12546" width="72" style="279" customWidth="1"/>
    <col min="12547" max="12547" width="25" style="279" customWidth="1"/>
    <col min="12548" max="12800" width="9.33203125" style="279"/>
    <col min="12801" max="12801" width="19.5" style="279" customWidth="1"/>
    <col min="12802" max="12802" width="72" style="279" customWidth="1"/>
    <col min="12803" max="12803" width="25" style="279" customWidth="1"/>
    <col min="12804" max="13056" width="9.33203125" style="279"/>
    <col min="13057" max="13057" width="19.5" style="279" customWidth="1"/>
    <col min="13058" max="13058" width="72" style="279" customWidth="1"/>
    <col min="13059" max="13059" width="25" style="279" customWidth="1"/>
    <col min="13060" max="13312" width="9.33203125" style="279"/>
    <col min="13313" max="13313" width="19.5" style="279" customWidth="1"/>
    <col min="13314" max="13314" width="72" style="279" customWidth="1"/>
    <col min="13315" max="13315" width="25" style="279" customWidth="1"/>
    <col min="13316" max="13568" width="9.33203125" style="279"/>
    <col min="13569" max="13569" width="19.5" style="279" customWidth="1"/>
    <col min="13570" max="13570" width="72" style="279" customWidth="1"/>
    <col min="13571" max="13571" width="25" style="279" customWidth="1"/>
    <col min="13572" max="13824" width="9.33203125" style="279"/>
    <col min="13825" max="13825" width="19.5" style="279" customWidth="1"/>
    <col min="13826" max="13826" width="72" style="279" customWidth="1"/>
    <col min="13827" max="13827" width="25" style="279" customWidth="1"/>
    <col min="13828" max="14080" width="9.33203125" style="279"/>
    <col min="14081" max="14081" width="19.5" style="279" customWidth="1"/>
    <col min="14082" max="14082" width="72" style="279" customWidth="1"/>
    <col min="14083" max="14083" width="25" style="279" customWidth="1"/>
    <col min="14084" max="14336" width="9.33203125" style="279"/>
    <col min="14337" max="14337" width="19.5" style="279" customWidth="1"/>
    <col min="14338" max="14338" width="72" style="279" customWidth="1"/>
    <col min="14339" max="14339" width="25" style="279" customWidth="1"/>
    <col min="14340" max="14592" width="9.33203125" style="279"/>
    <col min="14593" max="14593" width="19.5" style="279" customWidth="1"/>
    <col min="14594" max="14594" width="72" style="279" customWidth="1"/>
    <col min="14595" max="14595" width="25" style="279" customWidth="1"/>
    <col min="14596" max="14848" width="9.33203125" style="279"/>
    <col min="14849" max="14849" width="19.5" style="279" customWidth="1"/>
    <col min="14850" max="14850" width="72" style="279" customWidth="1"/>
    <col min="14851" max="14851" width="25" style="279" customWidth="1"/>
    <col min="14852" max="15104" width="9.33203125" style="279"/>
    <col min="15105" max="15105" width="19.5" style="279" customWidth="1"/>
    <col min="15106" max="15106" width="72" style="279" customWidth="1"/>
    <col min="15107" max="15107" width="25" style="279" customWidth="1"/>
    <col min="15108" max="15360" width="9.33203125" style="279"/>
    <col min="15361" max="15361" width="19.5" style="279" customWidth="1"/>
    <col min="15362" max="15362" width="72" style="279" customWidth="1"/>
    <col min="15363" max="15363" width="25" style="279" customWidth="1"/>
    <col min="15364" max="15616" width="9.33203125" style="279"/>
    <col min="15617" max="15617" width="19.5" style="279" customWidth="1"/>
    <col min="15618" max="15618" width="72" style="279" customWidth="1"/>
    <col min="15619" max="15619" width="25" style="279" customWidth="1"/>
    <col min="15620" max="15872" width="9.33203125" style="279"/>
    <col min="15873" max="15873" width="19.5" style="279" customWidth="1"/>
    <col min="15874" max="15874" width="72" style="279" customWidth="1"/>
    <col min="15875" max="15875" width="25" style="279" customWidth="1"/>
    <col min="15876" max="16128" width="9.33203125" style="279"/>
    <col min="16129" max="16129" width="19.5" style="279" customWidth="1"/>
    <col min="16130" max="16130" width="72" style="279" customWidth="1"/>
    <col min="16131" max="16131" width="25" style="279" customWidth="1"/>
    <col min="16132" max="16384" width="9.33203125" style="279"/>
  </cols>
  <sheetData>
    <row r="1" spans="1:3" s="269" customFormat="1" ht="21" customHeight="1">
      <c r="A1" s="266" t="s">
        <v>258</v>
      </c>
      <c r="B1" s="267" t="s">
        <v>422</v>
      </c>
      <c r="C1" s="268" t="s">
        <v>423</v>
      </c>
    </row>
    <row r="2" spans="1:3" s="269" customFormat="1" ht="16.5" thickBot="1">
      <c r="A2" s="270" t="s">
        <v>424</v>
      </c>
      <c r="B2" s="271" t="s">
        <v>433</v>
      </c>
      <c r="C2" s="272">
        <v>2</v>
      </c>
    </row>
    <row r="3" spans="1:3" s="275" customFormat="1" ht="15.95" customHeight="1" thickBot="1">
      <c r="A3" s="273"/>
      <c r="B3" s="273"/>
      <c r="C3" s="274" t="s">
        <v>383</v>
      </c>
    </row>
    <row r="4" spans="1:3" ht="13.5" thickBot="1">
      <c r="A4" s="276" t="s">
        <v>426</v>
      </c>
      <c r="B4" s="277" t="s">
        <v>427</v>
      </c>
      <c r="C4" s="278" t="s">
        <v>428</v>
      </c>
    </row>
    <row r="5" spans="1:3" s="283" customFormat="1" ht="12.95" customHeight="1" thickBot="1">
      <c r="A5" s="280">
        <v>1</v>
      </c>
      <c r="B5" s="281">
        <v>2</v>
      </c>
      <c r="C5" s="282">
        <v>3</v>
      </c>
    </row>
    <row r="6" spans="1:3" s="283" customFormat="1" ht="15.95" customHeight="1" thickBot="1">
      <c r="A6" s="284"/>
      <c r="B6" s="285" t="s">
        <v>256</v>
      </c>
      <c r="C6" s="286"/>
    </row>
    <row r="7" spans="1:3" s="283" customFormat="1" ht="12" customHeight="1" thickBot="1">
      <c r="A7" s="40" t="s">
        <v>5</v>
      </c>
      <c r="B7" s="11" t="s">
        <v>6</v>
      </c>
      <c r="C7" s="12">
        <f>+C8+C9+C10+C11+C12+C13</f>
        <v>69739</v>
      </c>
    </row>
    <row r="8" spans="1:3" s="288" customFormat="1" ht="12" customHeight="1">
      <c r="A8" s="287" t="s">
        <v>7</v>
      </c>
      <c r="B8" s="15" t="s">
        <v>8</v>
      </c>
      <c r="C8" s="16">
        <v>33282</v>
      </c>
    </row>
    <row r="9" spans="1:3" s="290" customFormat="1" ht="12" customHeight="1">
      <c r="A9" s="289" t="s">
        <v>9</v>
      </c>
      <c r="B9" s="18" t="s">
        <v>10</v>
      </c>
      <c r="C9" s="19">
        <v>22246</v>
      </c>
    </row>
    <row r="10" spans="1:3" s="290" customFormat="1" ht="12" customHeight="1">
      <c r="A10" s="289" t="s">
        <v>11</v>
      </c>
      <c r="B10" s="18" t="s">
        <v>12</v>
      </c>
      <c r="C10" s="19">
        <v>13011</v>
      </c>
    </row>
    <row r="11" spans="1:3" s="290" customFormat="1" ht="12" customHeight="1">
      <c r="A11" s="289" t="s">
        <v>13</v>
      </c>
      <c r="B11" s="18" t="s">
        <v>14</v>
      </c>
      <c r="C11" s="19">
        <v>1200</v>
      </c>
    </row>
    <row r="12" spans="1:3" s="290" customFormat="1" ht="12" customHeight="1">
      <c r="A12" s="289" t="s">
        <v>15</v>
      </c>
      <c r="B12" s="18" t="s">
        <v>16</v>
      </c>
      <c r="C12" s="291"/>
    </row>
    <row r="13" spans="1:3" s="288" customFormat="1" ht="12" customHeight="1" thickBot="1">
      <c r="A13" s="292" t="s">
        <v>17</v>
      </c>
      <c r="B13" s="21" t="s">
        <v>18</v>
      </c>
      <c r="C13" s="293"/>
    </row>
    <row r="14" spans="1:3" s="288" customFormat="1" ht="12" customHeight="1" thickBot="1">
      <c r="A14" s="40" t="s">
        <v>19</v>
      </c>
      <c r="B14" s="22" t="s">
        <v>20</v>
      </c>
      <c r="C14" s="12">
        <f>+C15+C16+C17+C18+C19</f>
        <v>12681</v>
      </c>
    </row>
    <row r="15" spans="1:3" s="288" customFormat="1" ht="12" customHeight="1">
      <c r="A15" s="287" t="s">
        <v>21</v>
      </c>
      <c r="B15" s="15" t="s">
        <v>22</v>
      </c>
      <c r="C15" s="16"/>
    </row>
    <row r="16" spans="1:3" s="288" customFormat="1" ht="12" customHeight="1">
      <c r="A16" s="289" t="s">
        <v>23</v>
      </c>
      <c r="B16" s="18" t="s">
        <v>24</v>
      </c>
      <c r="C16" s="19"/>
    </row>
    <row r="17" spans="1:3" s="288" customFormat="1" ht="12" customHeight="1">
      <c r="A17" s="289" t="s">
        <v>25</v>
      </c>
      <c r="B17" s="18" t="s">
        <v>26</v>
      </c>
      <c r="C17" s="19"/>
    </row>
    <row r="18" spans="1:3" s="288" customFormat="1" ht="12" customHeight="1">
      <c r="A18" s="289" t="s">
        <v>27</v>
      </c>
      <c r="B18" s="18" t="s">
        <v>28</v>
      </c>
      <c r="C18" s="19"/>
    </row>
    <row r="19" spans="1:3" s="288" customFormat="1" ht="12" customHeight="1">
      <c r="A19" s="289" t="s">
        <v>29</v>
      </c>
      <c r="B19" s="18" t="s">
        <v>30</v>
      </c>
      <c r="C19" s="19">
        <v>12681</v>
      </c>
    </row>
    <row r="20" spans="1:3" s="290" customFormat="1" ht="12" customHeight="1" thickBot="1">
      <c r="A20" s="292" t="s">
        <v>31</v>
      </c>
      <c r="B20" s="21" t="s">
        <v>32</v>
      </c>
      <c r="C20" s="23">
        <v>1733</v>
      </c>
    </row>
    <row r="21" spans="1:3" s="290" customFormat="1" ht="12" customHeight="1" thickBot="1">
      <c r="A21" s="40" t="s">
        <v>33</v>
      </c>
      <c r="B21" s="11" t="s">
        <v>34</v>
      </c>
      <c r="C21" s="12">
        <f>+C22+C23+C24+C25+C26</f>
        <v>20678</v>
      </c>
    </row>
    <row r="22" spans="1:3" s="290" customFormat="1" ht="12" customHeight="1">
      <c r="A22" s="287" t="s">
        <v>35</v>
      </c>
      <c r="B22" s="15" t="s">
        <v>36</v>
      </c>
      <c r="C22" s="16"/>
    </row>
    <row r="23" spans="1:3" s="288" customFormat="1" ht="12" customHeight="1">
      <c r="A23" s="289" t="s">
        <v>37</v>
      </c>
      <c r="B23" s="18" t="s">
        <v>38</v>
      </c>
      <c r="C23" s="19"/>
    </row>
    <row r="24" spans="1:3" s="290" customFormat="1" ht="12" customHeight="1">
      <c r="A24" s="289" t="s">
        <v>39</v>
      </c>
      <c r="B24" s="18" t="s">
        <v>40</v>
      </c>
      <c r="C24" s="19"/>
    </row>
    <row r="25" spans="1:3" s="290" customFormat="1" ht="12" customHeight="1">
      <c r="A25" s="289" t="s">
        <v>41</v>
      </c>
      <c r="B25" s="18" t="s">
        <v>42</v>
      </c>
      <c r="C25" s="19"/>
    </row>
    <row r="26" spans="1:3" s="290" customFormat="1" ht="12" customHeight="1">
      <c r="A26" s="289" t="s">
        <v>43</v>
      </c>
      <c r="B26" s="18" t="s">
        <v>44</v>
      </c>
      <c r="C26" s="19">
        <v>20678</v>
      </c>
    </row>
    <row r="27" spans="1:3" s="290" customFormat="1" ht="12" customHeight="1" thickBot="1">
      <c r="A27" s="292" t="s">
        <v>45</v>
      </c>
      <c r="B27" s="21" t="s">
        <v>46</v>
      </c>
      <c r="C27" s="23"/>
    </row>
    <row r="28" spans="1:3" s="290" customFormat="1" ht="12" customHeight="1" thickBot="1">
      <c r="A28" s="40" t="s">
        <v>47</v>
      </c>
      <c r="B28" s="11" t="s">
        <v>48</v>
      </c>
      <c r="C28" s="24">
        <f>+C29+C32+C33+C34</f>
        <v>25000</v>
      </c>
    </row>
    <row r="29" spans="1:3" s="290" customFormat="1" ht="12" customHeight="1">
      <c r="A29" s="287" t="s">
        <v>49</v>
      </c>
      <c r="B29" s="15" t="s">
        <v>50</v>
      </c>
      <c r="C29" s="25">
        <v>21700</v>
      </c>
    </row>
    <row r="30" spans="1:3" s="290" customFormat="1" ht="12" customHeight="1">
      <c r="A30" s="289" t="s">
        <v>51</v>
      </c>
      <c r="B30" s="18" t="s">
        <v>52</v>
      </c>
      <c r="C30" s="19">
        <v>2700</v>
      </c>
    </row>
    <row r="31" spans="1:3" s="290" customFormat="1" ht="12" customHeight="1">
      <c r="A31" s="289" t="s">
        <v>53</v>
      </c>
      <c r="B31" s="18" t="s">
        <v>54</v>
      </c>
      <c r="C31" s="19">
        <v>19000</v>
      </c>
    </row>
    <row r="32" spans="1:3" s="290" customFormat="1" ht="12" customHeight="1">
      <c r="A32" s="289" t="s">
        <v>55</v>
      </c>
      <c r="B32" s="18" t="s">
        <v>56</v>
      </c>
      <c r="C32" s="19">
        <v>3200</v>
      </c>
    </row>
    <row r="33" spans="1:3" s="290" customFormat="1" ht="12" customHeight="1">
      <c r="A33" s="289" t="s">
        <v>57</v>
      </c>
      <c r="B33" s="18" t="s">
        <v>58</v>
      </c>
      <c r="C33" s="19"/>
    </row>
    <row r="34" spans="1:3" s="290" customFormat="1" ht="12" customHeight="1" thickBot="1">
      <c r="A34" s="292" t="s">
        <v>59</v>
      </c>
      <c r="B34" s="21" t="s">
        <v>60</v>
      </c>
      <c r="C34" s="23">
        <v>100</v>
      </c>
    </row>
    <row r="35" spans="1:3" s="290" customFormat="1" ht="12" customHeight="1" thickBot="1">
      <c r="A35" s="40" t="s">
        <v>61</v>
      </c>
      <c r="B35" s="11" t="s">
        <v>62</v>
      </c>
      <c r="C35" s="12">
        <f>SUM(C36:C45)</f>
        <v>7442</v>
      </c>
    </row>
    <row r="36" spans="1:3" s="290" customFormat="1" ht="12" customHeight="1">
      <c r="A36" s="287" t="s">
        <v>63</v>
      </c>
      <c r="B36" s="15" t="s">
        <v>64</v>
      </c>
      <c r="C36" s="16"/>
    </row>
    <row r="37" spans="1:3" s="290" customFormat="1" ht="12" customHeight="1">
      <c r="A37" s="289" t="s">
        <v>65</v>
      </c>
      <c r="B37" s="18" t="s">
        <v>66</v>
      </c>
      <c r="C37" s="19"/>
    </row>
    <row r="38" spans="1:3" s="290" customFormat="1" ht="12" customHeight="1">
      <c r="A38" s="289" t="s">
        <v>67</v>
      </c>
      <c r="B38" s="18" t="s">
        <v>68</v>
      </c>
      <c r="C38" s="19"/>
    </row>
    <row r="39" spans="1:3" s="290" customFormat="1" ht="12" customHeight="1">
      <c r="A39" s="289" t="s">
        <v>69</v>
      </c>
      <c r="B39" s="18" t="s">
        <v>70</v>
      </c>
      <c r="C39" s="19">
        <v>1370</v>
      </c>
    </row>
    <row r="40" spans="1:3" s="290" customFormat="1" ht="12" customHeight="1">
      <c r="A40" s="289" t="s">
        <v>71</v>
      </c>
      <c r="B40" s="18" t="s">
        <v>72</v>
      </c>
      <c r="C40" s="19">
        <v>5500</v>
      </c>
    </row>
    <row r="41" spans="1:3" s="290" customFormat="1" ht="12" customHeight="1">
      <c r="A41" s="289" t="s">
        <v>73</v>
      </c>
      <c r="B41" s="18" t="s">
        <v>74</v>
      </c>
      <c r="C41" s="19"/>
    </row>
    <row r="42" spans="1:3" s="290" customFormat="1" ht="12" customHeight="1">
      <c r="A42" s="289" t="s">
        <v>75</v>
      </c>
      <c r="B42" s="18" t="s">
        <v>76</v>
      </c>
      <c r="C42" s="19"/>
    </row>
    <row r="43" spans="1:3" s="290" customFormat="1" ht="12" customHeight="1">
      <c r="A43" s="289" t="s">
        <v>77</v>
      </c>
      <c r="B43" s="18" t="s">
        <v>78</v>
      </c>
      <c r="C43" s="19">
        <v>2</v>
      </c>
    </row>
    <row r="44" spans="1:3" s="290" customFormat="1" ht="12" customHeight="1">
      <c r="A44" s="289" t="s">
        <v>79</v>
      </c>
      <c r="B44" s="18" t="s">
        <v>80</v>
      </c>
      <c r="C44" s="26"/>
    </row>
    <row r="45" spans="1:3" s="290" customFormat="1" ht="12" customHeight="1" thickBot="1">
      <c r="A45" s="292" t="s">
        <v>81</v>
      </c>
      <c r="B45" s="21" t="s">
        <v>82</v>
      </c>
      <c r="C45" s="27">
        <v>570</v>
      </c>
    </row>
    <row r="46" spans="1:3" s="290" customFormat="1" ht="12" customHeight="1" thickBot="1">
      <c r="A46" s="40" t="s">
        <v>83</v>
      </c>
      <c r="B46" s="11" t="s">
        <v>84</v>
      </c>
      <c r="C46" s="12">
        <f>SUM(C47:C51)</f>
        <v>22000</v>
      </c>
    </row>
    <row r="47" spans="1:3" s="290" customFormat="1" ht="12" customHeight="1">
      <c r="A47" s="287" t="s">
        <v>85</v>
      </c>
      <c r="B47" s="15" t="s">
        <v>86</v>
      </c>
      <c r="C47" s="28"/>
    </row>
    <row r="48" spans="1:3" s="290" customFormat="1" ht="12" customHeight="1">
      <c r="A48" s="289" t="s">
        <v>87</v>
      </c>
      <c r="B48" s="18" t="s">
        <v>88</v>
      </c>
      <c r="C48" s="26">
        <v>22000</v>
      </c>
    </row>
    <row r="49" spans="1:3" s="290" customFormat="1" ht="12" customHeight="1">
      <c r="A49" s="289" t="s">
        <v>89</v>
      </c>
      <c r="B49" s="18" t="s">
        <v>90</v>
      </c>
      <c r="C49" s="26"/>
    </row>
    <row r="50" spans="1:3" s="290" customFormat="1" ht="12" customHeight="1">
      <c r="A50" s="289" t="s">
        <v>91</v>
      </c>
      <c r="B50" s="18" t="s">
        <v>92</v>
      </c>
      <c r="C50" s="26"/>
    </row>
    <row r="51" spans="1:3" s="290" customFormat="1" ht="12" customHeight="1" thickBot="1">
      <c r="A51" s="292" t="s">
        <v>93</v>
      </c>
      <c r="B51" s="21" t="s">
        <v>94</v>
      </c>
      <c r="C51" s="27"/>
    </row>
    <row r="52" spans="1:3" s="290" customFormat="1" ht="12" customHeight="1" thickBot="1">
      <c r="A52" s="40" t="s">
        <v>95</v>
      </c>
      <c r="B52" s="11" t="s">
        <v>96</v>
      </c>
      <c r="C52" s="12">
        <f>SUM(C53:C55)</f>
        <v>1000</v>
      </c>
    </row>
    <row r="53" spans="1:3" s="290" customFormat="1" ht="12" customHeight="1">
      <c r="A53" s="287" t="s">
        <v>97</v>
      </c>
      <c r="B53" s="15" t="s">
        <v>98</v>
      </c>
      <c r="C53" s="16"/>
    </row>
    <row r="54" spans="1:3" s="290" customFormat="1" ht="12" customHeight="1">
      <c r="A54" s="289" t="s">
        <v>99</v>
      </c>
      <c r="B54" s="18" t="s">
        <v>100</v>
      </c>
      <c r="C54" s="19"/>
    </row>
    <row r="55" spans="1:3" s="290" customFormat="1" ht="12" customHeight="1">
      <c r="A55" s="289" t="s">
        <v>101</v>
      </c>
      <c r="B55" s="18" t="s">
        <v>102</v>
      </c>
      <c r="C55" s="19">
        <v>1000</v>
      </c>
    </row>
    <row r="56" spans="1:3" s="290" customFormat="1" ht="12" customHeight="1" thickBot="1">
      <c r="A56" s="292" t="s">
        <v>103</v>
      </c>
      <c r="B56" s="21" t="s">
        <v>104</v>
      </c>
      <c r="C56" s="23"/>
    </row>
    <row r="57" spans="1:3" s="290" customFormat="1" ht="12" customHeight="1" thickBot="1">
      <c r="A57" s="40" t="s">
        <v>105</v>
      </c>
      <c r="B57" s="22" t="s">
        <v>106</v>
      </c>
      <c r="C57" s="12">
        <f>SUM(C58:C60)</f>
        <v>5500</v>
      </c>
    </row>
    <row r="58" spans="1:3" s="290" customFormat="1" ht="12" customHeight="1">
      <c r="A58" s="287" t="s">
        <v>107</v>
      </c>
      <c r="B58" s="15" t="s">
        <v>108</v>
      </c>
      <c r="C58" s="26"/>
    </row>
    <row r="59" spans="1:3" s="290" customFormat="1" ht="12" customHeight="1">
      <c r="A59" s="289" t="s">
        <v>109</v>
      </c>
      <c r="B59" s="18" t="s">
        <v>110</v>
      </c>
      <c r="C59" s="26"/>
    </row>
    <row r="60" spans="1:3" s="290" customFormat="1" ht="12" customHeight="1">
      <c r="A60" s="289" t="s">
        <v>111</v>
      </c>
      <c r="B60" s="18" t="s">
        <v>112</v>
      </c>
      <c r="C60" s="26">
        <v>5500</v>
      </c>
    </row>
    <row r="61" spans="1:3" s="290" customFormat="1" ht="12" customHeight="1" thickBot="1">
      <c r="A61" s="292" t="s">
        <v>113</v>
      </c>
      <c r="B61" s="21" t="s">
        <v>114</v>
      </c>
      <c r="C61" s="26"/>
    </row>
    <row r="62" spans="1:3" s="290" customFormat="1" ht="12" customHeight="1" thickBot="1">
      <c r="A62" s="40" t="s">
        <v>115</v>
      </c>
      <c r="B62" s="11" t="s">
        <v>116</v>
      </c>
      <c r="C62" s="24">
        <f>+C7+C14+C21+C28+C35+C46+C52+C57</f>
        <v>164040</v>
      </c>
    </row>
    <row r="63" spans="1:3" s="290" customFormat="1" ht="12" customHeight="1" thickBot="1">
      <c r="A63" s="294" t="s">
        <v>429</v>
      </c>
      <c r="B63" s="22" t="s">
        <v>118</v>
      </c>
      <c r="C63" s="12">
        <f>SUM(C64:C66)</f>
        <v>4752</v>
      </c>
    </row>
    <row r="64" spans="1:3" s="290" customFormat="1" ht="12" customHeight="1">
      <c r="A64" s="287" t="s">
        <v>119</v>
      </c>
      <c r="B64" s="15" t="s">
        <v>120</v>
      </c>
      <c r="C64" s="26">
        <v>4752</v>
      </c>
    </row>
    <row r="65" spans="1:3" s="290" customFormat="1" ht="12" customHeight="1">
      <c r="A65" s="289" t="s">
        <v>121</v>
      </c>
      <c r="B65" s="18" t="s">
        <v>122</v>
      </c>
      <c r="C65" s="26"/>
    </row>
    <row r="66" spans="1:3" s="290" customFormat="1" ht="12" customHeight="1" thickBot="1">
      <c r="A66" s="292" t="s">
        <v>123</v>
      </c>
      <c r="B66" s="30" t="s">
        <v>124</v>
      </c>
      <c r="C66" s="26"/>
    </row>
    <row r="67" spans="1:3" s="290" customFormat="1" ht="12" customHeight="1" thickBot="1">
      <c r="A67" s="294" t="s">
        <v>125</v>
      </c>
      <c r="B67" s="22" t="s">
        <v>205</v>
      </c>
      <c r="C67" s="12"/>
    </row>
    <row r="68" spans="1:3" s="290" customFormat="1" ht="12" customHeight="1" thickBot="1">
      <c r="A68" s="294" t="s">
        <v>126</v>
      </c>
      <c r="B68" s="22" t="s">
        <v>127</v>
      </c>
      <c r="C68" s="12"/>
    </row>
    <row r="69" spans="1:3" s="290" customFormat="1" ht="12" customHeight="1">
      <c r="A69" s="287" t="s">
        <v>128</v>
      </c>
      <c r="B69" s="15" t="s">
        <v>129</v>
      </c>
      <c r="C69" s="26">
        <v>3000</v>
      </c>
    </row>
    <row r="70" spans="1:3" s="290" customFormat="1" ht="12" customHeight="1" thickBot="1">
      <c r="A70" s="292" t="s">
        <v>130</v>
      </c>
      <c r="B70" s="21" t="s">
        <v>131</v>
      </c>
      <c r="C70" s="26"/>
    </row>
    <row r="71" spans="1:3" s="288" customFormat="1" ht="12" customHeight="1" thickBot="1">
      <c r="A71" s="294" t="s">
        <v>132</v>
      </c>
      <c r="B71" s="22" t="s">
        <v>382</v>
      </c>
      <c r="C71" s="12"/>
    </row>
    <row r="72" spans="1:3" s="290" customFormat="1" ht="12" customHeight="1" thickBot="1">
      <c r="A72" s="294" t="s">
        <v>133</v>
      </c>
      <c r="B72" s="22" t="s">
        <v>215</v>
      </c>
      <c r="C72" s="12"/>
    </row>
    <row r="73" spans="1:3" s="288" customFormat="1" ht="12" customHeight="1" thickBot="1">
      <c r="A73" s="294" t="s">
        <v>134</v>
      </c>
      <c r="B73" s="22" t="s">
        <v>135</v>
      </c>
      <c r="C73" s="31"/>
    </row>
    <row r="74" spans="1:3" s="288" customFormat="1" ht="12" customHeight="1" thickBot="1">
      <c r="A74" s="294" t="s">
        <v>136</v>
      </c>
      <c r="B74" s="32" t="s">
        <v>137</v>
      </c>
      <c r="C74" s="24">
        <f>+C63+C67+C68+C71+C72+C73</f>
        <v>4752</v>
      </c>
    </row>
    <row r="75" spans="1:3" s="288" customFormat="1" ht="12" customHeight="1" thickBot="1">
      <c r="A75" s="295" t="s">
        <v>138</v>
      </c>
      <c r="B75" s="34" t="s">
        <v>430</v>
      </c>
      <c r="C75" s="24">
        <f>+C62+C74</f>
        <v>168792</v>
      </c>
    </row>
    <row r="76" spans="1:3" s="290" customFormat="1" ht="15" customHeight="1">
      <c r="A76" s="296"/>
      <c r="B76" s="297"/>
      <c r="C76" s="298"/>
    </row>
    <row r="77" spans="1:3" ht="13.5" thickBot="1">
      <c r="A77" s="299"/>
      <c r="B77" s="300"/>
      <c r="C77" s="301"/>
    </row>
    <row r="78" spans="1:3" s="283" customFormat="1" ht="16.5" customHeight="1" thickBot="1">
      <c r="A78" s="302"/>
      <c r="B78" s="303" t="s">
        <v>257</v>
      </c>
      <c r="C78" s="304"/>
    </row>
    <row r="79" spans="1:3" s="305" customFormat="1" ht="12" customHeight="1" thickBot="1">
      <c r="A79" s="6" t="s">
        <v>5</v>
      </c>
      <c r="B79" s="44" t="s">
        <v>143</v>
      </c>
      <c r="C79" s="45">
        <f>SUM(C80:C84)</f>
        <v>58572</v>
      </c>
    </row>
    <row r="80" spans="1:3" ht="12" customHeight="1">
      <c r="A80" s="306" t="s">
        <v>7</v>
      </c>
      <c r="B80" s="47" t="s">
        <v>144</v>
      </c>
      <c r="C80" s="48">
        <v>19797</v>
      </c>
    </row>
    <row r="81" spans="1:3" ht="12" customHeight="1">
      <c r="A81" s="289" t="s">
        <v>9</v>
      </c>
      <c r="B81" s="49" t="s">
        <v>145</v>
      </c>
      <c r="C81" s="19">
        <v>4807</v>
      </c>
    </row>
    <row r="82" spans="1:3" ht="12" customHeight="1">
      <c r="A82" s="289" t="s">
        <v>11</v>
      </c>
      <c r="B82" s="49" t="s">
        <v>146</v>
      </c>
      <c r="C82" s="23">
        <v>29707</v>
      </c>
    </row>
    <row r="83" spans="1:3" ht="12" customHeight="1">
      <c r="A83" s="289" t="s">
        <v>13</v>
      </c>
      <c r="B83" s="50" t="s">
        <v>147</v>
      </c>
      <c r="C83" s="23">
        <v>1063</v>
      </c>
    </row>
    <row r="84" spans="1:3" ht="12" customHeight="1">
      <c r="A84" s="289" t="s">
        <v>148</v>
      </c>
      <c r="B84" s="51" t="s">
        <v>149</v>
      </c>
      <c r="C84" s="23">
        <v>3198</v>
      </c>
    </row>
    <row r="85" spans="1:3" ht="12" customHeight="1">
      <c r="A85" s="289" t="s">
        <v>17</v>
      </c>
      <c r="B85" s="49" t="s">
        <v>150</v>
      </c>
      <c r="C85" s="23"/>
    </row>
    <row r="86" spans="1:3" ht="12" customHeight="1">
      <c r="A86" s="289" t="s">
        <v>151</v>
      </c>
      <c r="B86" s="52" t="s">
        <v>152</v>
      </c>
      <c r="C86" s="23"/>
    </row>
    <row r="87" spans="1:3" ht="12" customHeight="1">
      <c r="A87" s="289" t="s">
        <v>153</v>
      </c>
      <c r="B87" s="53" t="s">
        <v>154</v>
      </c>
      <c r="C87" s="23"/>
    </row>
    <row r="88" spans="1:3" ht="12" customHeight="1">
      <c r="A88" s="289" t="s">
        <v>155</v>
      </c>
      <c r="B88" s="53" t="s">
        <v>156</v>
      </c>
      <c r="C88" s="23"/>
    </row>
    <row r="89" spans="1:3" ht="12" customHeight="1">
      <c r="A89" s="289" t="s">
        <v>157</v>
      </c>
      <c r="B89" s="52" t="s">
        <v>158</v>
      </c>
      <c r="C89" s="23">
        <v>3198</v>
      </c>
    </row>
    <row r="90" spans="1:3" ht="12" customHeight="1">
      <c r="A90" s="289" t="s">
        <v>159</v>
      </c>
      <c r="B90" s="52" t="s">
        <v>160</v>
      </c>
      <c r="C90" s="23"/>
    </row>
    <row r="91" spans="1:3" ht="12" customHeight="1">
      <c r="A91" s="289" t="s">
        <v>161</v>
      </c>
      <c r="B91" s="53" t="s">
        <v>162</v>
      </c>
      <c r="C91" s="23"/>
    </row>
    <row r="92" spans="1:3" ht="12" customHeight="1">
      <c r="A92" s="307" t="s">
        <v>163</v>
      </c>
      <c r="B92" s="55" t="s">
        <v>164</v>
      </c>
      <c r="C92" s="23"/>
    </row>
    <row r="93" spans="1:3" ht="12" customHeight="1">
      <c r="A93" s="289" t="s">
        <v>165</v>
      </c>
      <c r="B93" s="55" t="s">
        <v>166</v>
      </c>
      <c r="C93" s="23"/>
    </row>
    <row r="94" spans="1:3" ht="12" customHeight="1" thickBot="1">
      <c r="A94" s="308" t="s">
        <v>167</v>
      </c>
      <c r="B94" s="57" t="s">
        <v>168</v>
      </c>
      <c r="C94" s="58"/>
    </row>
    <row r="95" spans="1:3" ht="12" customHeight="1" thickBot="1">
      <c r="A95" s="40" t="s">
        <v>19</v>
      </c>
      <c r="B95" s="59" t="s">
        <v>169</v>
      </c>
      <c r="C95" s="12">
        <f>+C96+C98+C100</f>
        <v>45062</v>
      </c>
    </row>
    <row r="96" spans="1:3" ht="12" customHeight="1">
      <c r="A96" s="287" t="s">
        <v>21</v>
      </c>
      <c r="B96" s="49" t="s">
        <v>170</v>
      </c>
      <c r="C96" s="16">
        <v>38236</v>
      </c>
    </row>
    <row r="97" spans="1:3" ht="12" customHeight="1">
      <c r="A97" s="287" t="s">
        <v>23</v>
      </c>
      <c r="B97" s="60" t="s">
        <v>171</v>
      </c>
      <c r="C97" s="16">
        <v>21018</v>
      </c>
    </row>
    <row r="98" spans="1:3" ht="12" customHeight="1">
      <c r="A98" s="287" t="s">
        <v>25</v>
      </c>
      <c r="B98" s="60" t="s">
        <v>172</v>
      </c>
      <c r="C98" s="19">
        <v>6826</v>
      </c>
    </row>
    <row r="99" spans="1:3" ht="12" customHeight="1">
      <c r="A99" s="287" t="s">
        <v>27</v>
      </c>
      <c r="B99" s="60" t="s">
        <v>173</v>
      </c>
      <c r="C99" s="61"/>
    </row>
    <row r="100" spans="1:3" ht="12" customHeight="1">
      <c r="A100" s="287" t="s">
        <v>29</v>
      </c>
      <c r="B100" s="62" t="s">
        <v>174</v>
      </c>
      <c r="C100" s="61"/>
    </row>
    <row r="101" spans="1:3" ht="12" customHeight="1">
      <c r="A101" s="287" t="s">
        <v>31</v>
      </c>
      <c r="B101" s="63" t="s">
        <v>175</v>
      </c>
      <c r="C101" s="61"/>
    </row>
    <row r="102" spans="1:3" ht="12" customHeight="1">
      <c r="A102" s="287" t="s">
        <v>176</v>
      </c>
      <c r="B102" s="64" t="s">
        <v>177</v>
      </c>
      <c r="C102" s="61"/>
    </row>
    <row r="103" spans="1:3" ht="12" customHeight="1">
      <c r="A103" s="287" t="s">
        <v>178</v>
      </c>
      <c r="B103" s="53" t="s">
        <v>156</v>
      </c>
      <c r="C103" s="61"/>
    </row>
    <row r="104" spans="1:3" ht="12" customHeight="1">
      <c r="A104" s="287" t="s">
        <v>179</v>
      </c>
      <c r="B104" s="53" t="s">
        <v>180</v>
      </c>
      <c r="C104" s="61"/>
    </row>
    <row r="105" spans="1:3" ht="12" customHeight="1">
      <c r="A105" s="287" t="s">
        <v>181</v>
      </c>
      <c r="B105" s="53" t="s">
        <v>182</v>
      </c>
      <c r="C105" s="61"/>
    </row>
    <row r="106" spans="1:3" ht="12" customHeight="1">
      <c r="A106" s="287" t="s">
        <v>183</v>
      </c>
      <c r="B106" s="53" t="s">
        <v>162</v>
      </c>
      <c r="C106" s="61"/>
    </row>
    <row r="107" spans="1:3" ht="12" customHeight="1">
      <c r="A107" s="287" t="s">
        <v>184</v>
      </c>
      <c r="B107" s="53" t="s">
        <v>185</v>
      </c>
      <c r="C107" s="61"/>
    </row>
    <row r="108" spans="1:3" ht="12" customHeight="1" thickBot="1">
      <c r="A108" s="307" t="s">
        <v>186</v>
      </c>
      <c r="B108" s="53" t="s">
        <v>187</v>
      </c>
      <c r="C108" s="65"/>
    </row>
    <row r="109" spans="1:3" ht="12" customHeight="1" thickBot="1">
      <c r="A109" s="40" t="s">
        <v>33</v>
      </c>
      <c r="B109" s="66" t="s">
        <v>188</v>
      </c>
      <c r="C109" s="12">
        <f>+C110+C111</f>
        <v>0</v>
      </c>
    </row>
    <row r="110" spans="1:3" ht="12" customHeight="1">
      <c r="A110" s="287" t="s">
        <v>35</v>
      </c>
      <c r="B110" s="67" t="s">
        <v>189</v>
      </c>
      <c r="C110" s="16"/>
    </row>
    <row r="111" spans="1:3" ht="12" customHeight="1" thickBot="1">
      <c r="A111" s="292" t="s">
        <v>37</v>
      </c>
      <c r="B111" s="60" t="s">
        <v>190</v>
      </c>
      <c r="C111" s="23"/>
    </row>
    <row r="112" spans="1:3" ht="12" customHeight="1" thickBot="1">
      <c r="A112" s="40" t="s">
        <v>191</v>
      </c>
      <c r="B112" s="66" t="s">
        <v>192</v>
      </c>
      <c r="C112" s="12">
        <f>+C79+C95+C109</f>
        <v>103634</v>
      </c>
    </row>
    <row r="113" spans="1:11" ht="12" customHeight="1" thickBot="1">
      <c r="A113" s="40" t="s">
        <v>61</v>
      </c>
      <c r="B113" s="66" t="s">
        <v>193</v>
      </c>
      <c r="C113" s="12">
        <f>+C114+C115+C116</f>
        <v>0</v>
      </c>
    </row>
    <row r="114" spans="1:11" s="305" customFormat="1" ht="12" customHeight="1">
      <c r="A114" s="287" t="s">
        <v>63</v>
      </c>
      <c r="B114" s="67" t="s">
        <v>194</v>
      </c>
      <c r="C114" s="61"/>
    </row>
    <row r="115" spans="1:11" ht="12" customHeight="1">
      <c r="A115" s="287" t="s">
        <v>65</v>
      </c>
      <c r="B115" s="67" t="s">
        <v>195</v>
      </c>
      <c r="C115" s="61"/>
    </row>
    <row r="116" spans="1:11" ht="12" customHeight="1" thickBot="1">
      <c r="A116" s="307" t="s">
        <v>67</v>
      </c>
      <c r="B116" s="68" t="s">
        <v>196</v>
      </c>
      <c r="C116" s="61"/>
    </row>
    <row r="117" spans="1:11" ht="12" customHeight="1" thickBot="1">
      <c r="A117" s="40" t="s">
        <v>83</v>
      </c>
      <c r="B117" s="66" t="s">
        <v>367</v>
      </c>
      <c r="C117" s="12">
        <f>+C118+C119+C120+C121</f>
        <v>0</v>
      </c>
    </row>
    <row r="118" spans="1:11" ht="12" customHeight="1">
      <c r="A118" s="287" t="s">
        <v>85</v>
      </c>
      <c r="B118" s="67" t="s">
        <v>368</v>
      </c>
      <c r="C118" s="61"/>
    </row>
    <row r="119" spans="1:11" ht="12" customHeight="1">
      <c r="A119" s="287" t="s">
        <v>87</v>
      </c>
      <c r="B119" s="67" t="s">
        <v>369</v>
      </c>
      <c r="C119" s="61"/>
    </row>
    <row r="120" spans="1:11" ht="12" customHeight="1">
      <c r="A120" s="287" t="s">
        <v>89</v>
      </c>
      <c r="B120" s="67" t="s">
        <v>370</v>
      </c>
      <c r="C120" s="61"/>
    </row>
    <row r="121" spans="1:11" s="305" customFormat="1" ht="12" customHeight="1" thickBot="1">
      <c r="A121" s="307" t="s">
        <v>91</v>
      </c>
      <c r="B121" s="68" t="s">
        <v>371</v>
      </c>
      <c r="C121" s="61"/>
    </row>
    <row r="122" spans="1:11" ht="12" customHeight="1" thickBot="1">
      <c r="A122" s="40" t="s">
        <v>197</v>
      </c>
      <c r="B122" s="66" t="s">
        <v>372</v>
      </c>
      <c r="C122" s="24">
        <f>+C123+C124+C125+C126</f>
        <v>0</v>
      </c>
      <c r="K122" s="309"/>
    </row>
    <row r="123" spans="1:11">
      <c r="A123" s="287" t="s">
        <v>97</v>
      </c>
      <c r="B123" s="67" t="s">
        <v>373</v>
      </c>
      <c r="C123" s="61"/>
    </row>
    <row r="124" spans="1:11" ht="12" customHeight="1">
      <c r="A124" s="287" t="s">
        <v>99</v>
      </c>
      <c r="B124" s="67" t="s">
        <v>374</v>
      </c>
      <c r="C124" s="61"/>
    </row>
    <row r="125" spans="1:11" s="305" customFormat="1" ht="12" customHeight="1">
      <c r="A125" s="287" t="s">
        <v>101</v>
      </c>
      <c r="B125" s="67" t="s">
        <v>375</v>
      </c>
      <c r="C125" s="61"/>
    </row>
    <row r="126" spans="1:11" s="305" customFormat="1" ht="12" customHeight="1" thickBot="1">
      <c r="A126" s="307" t="s">
        <v>103</v>
      </c>
      <c r="B126" s="68" t="s">
        <v>376</v>
      </c>
      <c r="C126" s="61"/>
    </row>
    <row r="127" spans="1:11" s="305" customFormat="1" ht="12" customHeight="1" thickBot="1">
      <c r="A127" s="40" t="s">
        <v>105</v>
      </c>
      <c r="B127" s="66" t="s">
        <v>377</v>
      </c>
      <c r="C127" s="69">
        <f>+C128+C129+C130+C131</f>
        <v>66683</v>
      </c>
    </row>
    <row r="128" spans="1:11" s="305" customFormat="1" ht="12" customHeight="1">
      <c r="A128" s="287" t="s">
        <v>107</v>
      </c>
      <c r="B128" s="67" t="s">
        <v>378</v>
      </c>
      <c r="C128" s="61"/>
    </row>
    <row r="129" spans="1:3" s="305" customFormat="1" ht="12" customHeight="1">
      <c r="A129" s="287" t="s">
        <v>109</v>
      </c>
      <c r="B129" s="67" t="s">
        <v>379</v>
      </c>
      <c r="C129" s="61"/>
    </row>
    <row r="130" spans="1:3" s="305" customFormat="1" ht="12" customHeight="1">
      <c r="A130" s="287" t="s">
        <v>111</v>
      </c>
      <c r="B130" s="67" t="s">
        <v>380</v>
      </c>
      <c r="C130" s="61"/>
    </row>
    <row r="131" spans="1:3" ht="12.75" customHeight="1" thickBot="1">
      <c r="A131" s="287" t="s">
        <v>113</v>
      </c>
      <c r="B131" s="67" t="s">
        <v>575</v>
      </c>
      <c r="C131" s="61">
        <v>66683</v>
      </c>
    </row>
    <row r="132" spans="1:3" ht="12" customHeight="1" thickBot="1">
      <c r="A132" s="40" t="s">
        <v>115</v>
      </c>
      <c r="B132" s="66" t="s">
        <v>198</v>
      </c>
      <c r="C132" s="70">
        <f>+C113+C117+C122+C127</f>
        <v>66683</v>
      </c>
    </row>
    <row r="133" spans="1:3" ht="15" customHeight="1" thickBot="1">
      <c r="A133" s="310" t="s">
        <v>199</v>
      </c>
      <c r="B133" s="74" t="s">
        <v>200</v>
      </c>
      <c r="C133" s="70">
        <f>+C112+C132</f>
        <v>170317</v>
      </c>
    </row>
    <row r="134" spans="1:3" ht="13.5" thickBot="1"/>
    <row r="135" spans="1:3" ht="15" customHeight="1" thickBot="1">
      <c r="A135" s="314" t="s">
        <v>431</v>
      </c>
      <c r="B135" s="315"/>
      <c r="C135" s="316">
        <v>6</v>
      </c>
    </row>
    <row r="136" spans="1:3" ht="14.25" customHeight="1" thickBot="1">
      <c r="A136" s="314" t="s">
        <v>432</v>
      </c>
      <c r="B136" s="315"/>
      <c r="C136" s="316">
        <v>4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&amp;R9/1.mellékleta 2/2015.(III.12.) önkormányzati rendelethez</oddHeader>
  </headerFooter>
  <rowBreaks count="1" manualBreakCount="1">
    <brk id="7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1:K137"/>
  <sheetViews>
    <sheetView view="pageLayout" topLeftCell="A10" zoomScaleSheetLayoutView="85" workbookViewId="0">
      <selection activeCell="C4" sqref="C4"/>
    </sheetView>
  </sheetViews>
  <sheetFormatPr defaultRowHeight="12.75"/>
  <cols>
    <col min="1" max="1" width="19.5" style="311" customWidth="1"/>
    <col min="2" max="2" width="72" style="312" customWidth="1"/>
    <col min="3" max="3" width="25" style="313" customWidth="1"/>
    <col min="4" max="256" width="9.33203125" style="279"/>
    <col min="257" max="257" width="19.5" style="279" customWidth="1"/>
    <col min="258" max="258" width="72" style="279" customWidth="1"/>
    <col min="259" max="259" width="25" style="279" customWidth="1"/>
    <col min="260" max="512" width="9.33203125" style="279"/>
    <col min="513" max="513" width="19.5" style="279" customWidth="1"/>
    <col min="514" max="514" width="72" style="279" customWidth="1"/>
    <col min="515" max="515" width="25" style="279" customWidth="1"/>
    <col min="516" max="768" width="9.33203125" style="279"/>
    <col min="769" max="769" width="19.5" style="279" customWidth="1"/>
    <col min="770" max="770" width="72" style="279" customWidth="1"/>
    <col min="771" max="771" width="25" style="279" customWidth="1"/>
    <col min="772" max="1024" width="9.33203125" style="279"/>
    <col min="1025" max="1025" width="19.5" style="279" customWidth="1"/>
    <col min="1026" max="1026" width="72" style="279" customWidth="1"/>
    <col min="1027" max="1027" width="25" style="279" customWidth="1"/>
    <col min="1028" max="1280" width="9.33203125" style="279"/>
    <col min="1281" max="1281" width="19.5" style="279" customWidth="1"/>
    <col min="1282" max="1282" width="72" style="279" customWidth="1"/>
    <col min="1283" max="1283" width="25" style="279" customWidth="1"/>
    <col min="1284" max="1536" width="9.33203125" style="279"/>
    <col min="1537" max="1537" width="19.5" style="279" customWidth="1"/>
    <col min="1538" max="1538" width="72" style="279" customWidth="1"/>
    <col min="1539" max="1539" width="25" style="279" customWidth="1"/>
    <col min="1540" max="1792" width="9.33203125" style="279"/>
    <col min="1793" max="1793" width="19.5" style="279" customWidth="1"/>
    <col min="1794" max="1794" width="72" style="279" customWidth="1"/>
    <col min="1795" max="1795" width="25" style="279" customWidth="1"/>
    <col min="1796" max="2048" width="9.33203125" style="279"/>
    <col min="2049" max="2049" width="19.5" style="279" customWidth="1"/>
    <col min="2050" max="2050" width="72" style="279" customWidth="1"/>
    <col min="2051" max="2051" width="25" style="279" customWidth="1"/>
    <col min="2052" max="2304" width="9.33203125" style="279"/>
    <col min="2305" max="2305" width="19.5" style="279" customWidth="1"/>
    <col min="2306" max="2306" width="72" style="279" customWidth="1"/>
    <col min="2307" max="2307" width="25" style="279" customWidth="1"/>
    <col min="2308" max="2560" width="9.33203125" style="279"/>
    <col min="2561" max="2561" width="19.5" style="279" customWidth="1"/>
    <col min="2562" max="2562" width="72" style="279" customWidth="1"/>
    <col min="2563" max="2563" width="25" style="279" customWidth="1"/>
    <col min="2564" max="2816" width="9.33203125" style="279"/>
    <col min="2817" max="2817" width="19.5" style="279" customWidth="1"/>
    <col min="2818" max="2818" width="72" style="279" customWidth="1"/>
    <col min="2819" max="2819" width="25" style="279" customWidth="1"/>
    <col min="2820" max="3072" width="9.33203125" style="279"/>
    <col min="3073" max="3073" width="19.5" style="279" customWidth="1"/>
    <col min="3074" max="3074" width="72" style="279" customWidth="1"/>
    <col min="3075" max="3075" width="25" style="279" customWidth="1"/>
    <col min="3076" max="3328" width="9.33203125" style="279"/>
    <col min="3329" max="3329" width="19.5" style="279" customWidth="1"/>
    <col min="3330" max="3330" width="72" style="279" customWidth="1"/>
    <col min="3331" max="3331" width="25" style="279" customWidth="1"/>
    <col min="3332" max="3584" width="9.33203125" style="279"/>
    <col min="3585" max="3585" width="19.5" style="279" customWidth="1"/>
    <col min="3586" max="3586" width="72" style="279" customWidth="1"/>
    <col min="3587" max="3587" width="25" style="279" customWidth="1"/>
    <col min="3588" max="3840" width="9.33203125" style="279"/>
    <col min="3841" max="3841" width="19.5" style="279" customWidth="1"/>
    <col min="3842" max="3842" width="72" style="279" customWidth="1"/>
    <col min="3843" max="3843" width="25" style="279" customWidth="1"/>
    <col min="3844" max="4096" width="9.33203125" style="279"/>
    <col min="4097" max="4097" width="19.5" style="279" customWidth="1"/>
    <col min="4098" max="4098" width="72" style="279" customWidth="1"/>
    <col min="4099" max="4099" width="25" style="279" customWidth="1"/>
    <col min="4100" max="4352" width="9.33203125" style="279"/>
    <col min="4353" max="4353" width="19.5" style="279" customWidth="1"/>
    <col min="4354" max="4354" width="72" style="279" customWidth="1"/>
    <col min="4355" max="4355" width="25" style="279" customWidth="1"/>
    <col min="4356" max="4608" width="9.33203125" style="279"/>
    <col min="4609" max="4609" width="19.5" style="279" customWidth="1"/>
    <col min="4610" max="4610" width="72" style="279" customWidth="1"/>
    <col min="4611" max="4611" width="25" style="279" customWidth="1"/>
    <col min="4612" max="4864" width="9.33203125" style="279"/>
    <col min="4865" max="4865" width="19.5" style="279" customWidth="1"/>
    <col min="4866" max="4866" width="72" style="279" customWidth="1"/>
    <col min="4867" max="4867" width="25" style="279" customWidth="1"/>
    <col min="4868" max="5120" width="9.33203125" style="279"/>
    <col min="5121" max="5121" width="19.5" style="279" customWidth="1"/>
    <col min="5122" max="5122" width="72" style="279" customWidth="1"/>
    <col min="5123" max="5123" width="25" style="279" customWidth="1"/>
    <col min="5124" max="5376" width="9.33203125" style="279"/>
    <col min="5377" max="5377" width="19.5" style="279" customWidth="1"/>
    <col min="5378" max="5378" width="72" style="279" customWidth="1"/>
    <col min="5379" max="5379" width="25" style="279" customWidth="1"/>
    <col min="5380" max="5632" width="9.33203125" style="279"/>
    <col min="5633" max="5633" width="19.5" style="279" customWidth="1"/>
    <col min="5634" max="5634" width="72" style="279" customWidth="1"/>
    <col min="5635" max="5635" width="25" style="279" customWidth="1"/>
    <col min="5636" max="5888" width="9.33203125" style="279"/>
    <col min="5889" max="5889" width="19.5" style="279" customWidth="1"/>
    <col min="5890" max="5890" width="72" style="279" customWidth="1"/>
    <col min="5891" max="5891" width="25" style="279" customWidth="1"/>
    <col min="5892" max="6144" width="9.33203125" style="279"/>
    <col min="6145" max="6145" width="19.5" style="279" customWidth="1"/>
    <col min="6146" max="6146" width="72" style="279" customWidth="1"/>
    <col min="6147" max="6147" width="25" style="279" customWidth="1"/>
    <col min="6148" max="6400" width="9.33203125" style="279"/>
    <col min="6401" max="6401" width="19.5" style="279" customWidth="1"/>
    <col min="6402" max="6402" width="72" style="279" customWidth="1"/>
    <col min="6403" max="6403" width="25" style="279" customWidth="1"/>
    <col min="6404" max="6656" width="9.33203125" style="279"/>
    <col min="6657" max="6657" width="19.5" style="279" customWidth="1"/>
    <col min="6658" max="6658" width="72" style="279" customWidth="1"/>
    <col min="6659" max="6659" width="25" style="279" customWidth="1"/>
    <col min="6660" max="6912" width="9.33203125" style="279"/>
    <col min="6913" max="6913" width="19.5" style="279" customWidth="1"/>
    <col min="6914" max="6914" width="72" style="279" customWidth="1"/>
    <col min="6915" max="6915" width="25" style="279" customWidth="1"/>
    <col min="6916" max="7168" width="9.33203125" style="279"/>
    <col min="7169" max="7169" width="19.5" style="279" customWidth="1"/>
    <col min="7170" max="7170" width="72" style="279" customWidth="1"/>
    <col min="7171" max="7171" width="25" style="279" customWidth="1"/>
    <col min="7172" max="7424" width="9.33203125" style="279"/>
    <col min="7425" max="7425" width="19.5" style="279" customWidth="1"/>
    <col min="7426" max="7426" width="72" style="279" customWidth="1"/>
    <col min="7427" max="7427" width="25" style="279" customWidth="1"/>
    <col min="7428" max="7680" width="9.33203125" style="279"/>
    <col min="7681" max="7681" width="19.5" style="279" customWidth="1"/>
    <col min="7682" max="7682" width="72" style="279" customWidth="1"/>
    <col min="7683" max="7683" width="25" style="279" customWidth="1"/>
    <col min="7684" max="7936" width="9.33203125" style="279"/>
    <col min="7937" max="7937" width="19.5" style="279" customWidth="1"/>
    <col min="7938" max="7938" width="72" style="279" customWidth="1"/>
    <col min="7939" max="7939" width="25" style="279" customWidth="1"/>
    <col min="7940" max="8192" width="9.33203125" style="279"/>
    <col min="8193" max="8193" width="19.5" style="279" customWidth="1"/>
    <col min="8194" max="8194" width="72" style="279" customWidth="1"/>
    <col min="8195" max="8195" width="25" style="279" customWidth="1"/>
    <col min="8196" max="8448" width="9.33203125" style="279"/>
    <col min="8449" max="8449" width="19.5" style="279" customWidth="1"/>
    <col min="8450" max="8450" width="72" style="279" customWidth="1"/>
    <col min="8451" max="8451" width="25" style="279" customWidth="1"/>
    <col min="8452" max="8704" width="9.33203125" style="279"/>
    <col min="8705" max="8705" width="19.5" style="279" customWidth="1"/>
    <col min="8706" max="8706" width="72" style="279" customWidth="1"/>
    <col min="8707" max="8707" width="25" style="279" customWidth="1"/>
    <col min="8708" max="8960" width="9.33203125" style="279"/>
    <col min="8961" max="8961" width="19.5" style="279" customWidth="1"/>
    <col min="8962" max="8962" width="72" style="279" customWidth="1"/>
    <col min="8963" max="8963" width="25" style="279" customWidth="1"/>
    <col min="8964" max="9216" width="9.33203125" style="279"/>
    <col min="9217" max="9217" width="19.5" style="279" customWidth="1"/>
    <col min="9218" max="9218" width="72" style="279" customWidth="1"/>
    <col min="9219" max="9219" width="25" style="279" customWidth="1"/>
    <col min="9220" max="9472" width="9.33203125" style="279"/>
    <col min="9473" max="9473" width="19.5" style="279" customWidth="1"/>
    <col min="9474" max="9474" width="72" style="279" customWidth="1"/>
    <col min="9475" max="9475" width="25" style="279" customWidth="1"/>
    <col min="9476" max="9728" width="9.33203125" style="279"/>
    <col min="9729" max="9729" width="19.5" style="279" customWidth="1"/>
    <col min="9730" max="9730" width="72" style="279" customWidth="1"/>
    <col min="9731" max="9731" width="25" style="279" customWidth="1"/>
    <col min="9732" max="9984" width="9.33203125" style="279"/>
    <col min="9985" max="9985" width="19.5" style="279" customWidth="1"/>
    <col min="9986" max="9986" width="72" style="279" customWidth="1"/>
    <col min="9987" max="9987" width="25" style="279" customWidth="1"/>
    <col min="9988" max="10240" width="9.33203125" style="279"/>
    <col min="10241" max="10241" width="19.5" style="279" customWidth="1"/>
    <col min="10242" max="10242" width="72" style="279" customWidth="1"/>
    <col min="10243" max="10243" width="25" style="279" customWidth="1"/>
    <col min="10244" max="10496" width="9.33203125" style="279"/>
    <col min="10497" max="10497" width="19.5" style="279" customWidth="1"/>
    <col min="10498" max="10498" width="72" style="279" customWidth="1"/>
    <col min="10499" max="10499" width="25" style="279" customWidth="1"/>
    <col min="10500" max="10752" width="9.33203125" style="279"/>
    <col min="10753" max="10753" width="19.5" style="279" customWidth="1"/>
    <col min="10754" max="10754" width="72" style="279" customWidth="1"/>
    <col min="10755" max="10755" width="25" style="279" customWidth="1"/>
    <col min="10756" max="11008" width="9.33203125" style="279"/>
    <col min="11009" max="11009" width="19.5" style="279" customWidth="1"/>
    <col min="11010" max="11010" width="72" style="279" customWidth="1"/>
    <col min="11011" max="11011" width="25" style="279" customWidth="1"/>
    <col min="11012" max="11264" width="9.33203125" style="279"/>
    <col min="11265" max="11265" width="19.5" style="279" customWidth="1"/>
    <col min="11266" max="11266" width="72" style="279" customWidth="1"/>
    <col min="11267" max="11267" width="25" style="279" customWidth="1"/>
    <col min="11268" max="11520" width="9.33203125" style="279"/>
    <col min="11521" max="11521" width="19.5" style="279" customWidth="1"/>
    <col min="11522" max="11522" width="72" style="279" customWidth="1"/>
    <col min="11523" max="11523" width="25" style="279" customWidth="1"/>
    <col min="11524" max="11776" width="9.33203125" style="279"/>
    <col min="11777" max="11777" width="19.5" style="279" customWidth="1"/>
    <col min="11778" max="11778" width="72" style="279" customWidth="1"/>
    <col min="11779" max="11779" width="25" style="279" customWidth="1"/>
    <col min="11780" max="12032" width="9.33203125" style="279"/>
    <col min="12033" max="12033" width="19.5" style="279" customWidth="1"/>
    <col min="12034" max="12034" width="72" style="279" customWidth="1"/>
    <col min="12035" max="12035" width="25" style="279" customWidth="1"/>
    <col min="12036" max="12288" width="9.33203125" style="279"/>
    <col min="12289" max="12289" width="19.5" style="279" customWidth="1"/>
    <col min="12290" max="12290" width="72" style="279" customWidth="1"/>
    <col min="12291" max="12291" width="25" style="279" customWidth="1"/>
    <col min="12292" max="12544" width="9.33203125" style="279"/>
    <col min="12545" max="12545" width="19.5" style="279" customWidth="1"/>
    <col min="12546" max="12546" width="72" style="279" customWidth="1"/>
    <col min="12547" max="12547" width="25" style="279" customWidth="1"/>
    <col min="12548" max="12800" width="9.33203125" style="279"/>
    <col min="12801" max="12801" width="19.5" style="279" customWidth="1"/>
    <col min="12802" max="12802" width="72" style="279" customWidth="1"/>
    <col min="12803" max="12803" width="25" style="279" customWidth="1"/>
    <col min="12804" max="13056" width="9.33203125" style="279"/>
    <col min="13057" max="13057" width="19.5" style="279" customWidth="1"/>
    <col min="13058" max="13058" width="72" style="279" customWidth="1"/>
    <col min="13059" max="13059" width="25" style="279" customWidth="1"/>
    <col min="13060" max="13312" width="9.33203125" style="279"/>
    <col min="13313" max="13313" width="19.5" style="279" customWidth="1"/>
    <col min="13314" max="13314" width="72" style="279" customWidth="1"/>
    <col min="13315" max="13315" width="25" style="279" customWidth="1"/>
    <col min="13316" max="13568" width="9.33203125" style="279"/>
    <col min="13569" max="13569" width="19.5" style="279" customWidth="1"/>
    <col min="13570" max="13570" width="72" style="279" customWidth="1"/>
    <col min="13571" max="13571" width="25" style="279" customWidth="1"/>
    <col min="13572" max="13824" width="9.33203125" style="279"/>
    <col min="13825" max="13825" width="19.5" style="279" customWidth="1"/>
    <col min="13826" max="13826" width="72" style="279" customWidth="1"/>
    <col min="13827" max="13827" width="25" style="279" customWidth="1"/>
    <col min="13828" max="14080" width="9.33203125" style="279"/>
    <col min="14081" max="14081" width="19.5" style="279" customWidth="1"/>
    <col min="14082" max="14082" width="72" style="279" customWidth="1"/>
    <col min="14083" max="14083" width="25" style="279" customWidth="1"/>
    <col min="14084" max="14336" width="9.33203125" style="279"/>
    <col min="14337" max="14337" width="19.5" style="279" customWidth="1"/>
    <col min="14338" max="14338" width="72" style="279" customWidth="1"/>
    <col min="14339" max="14339" width="25" style="279" customWidth="1"/>
    <col min="14340" max="14592" width="9.33203125" style="279"/>
    <col min="14593" max="14593" width="19.5" style="279" customWidth="1"/>
    <col min="14594" max="14594" width="72" style="279" customWidth="1"/>
    <col min="14595" max="14595" width="25" style="279" customWidth="1"/>
    <col min="14596" max="14848" width="9.33203125" style="279"/>
    <col min="14849" max="14849" width="19.5" style="279" customWidth="1"/>
    <col min="14850" max="14850" width="72" style="279" customWidth="1"/>
    <col min="14851" max="14851" width="25" style="279" customWidth="1"/>
    <col min="14852" max="15104" width="9.33203125" style="279"/>
    <col min="15105" max="15105" width="19.5" style="279" customWidth="1"/>
    <col min="15106" max="15106" width="72" style="279" customWidth="1"/>
    <col min="15107" max="15107" width="25" style="279" customWidth="1"/>
    <col min="15108" max="15360" width="9.33203125" style="279"/>
    <col min="15361" max="15361" width="19.5" style="279" customWidth="1"/>
    <col min="15362" max="15362" width="72" style="279" customWidth="1"/>
    <col min="15363" max="15363" width="25" style="279" customWidth="1"/>
    <col min="15364" max="15616" width="9.33203125" style="279"/>
    <col min="15617" max="15617" width="19.5" style="279" customWidth="1"/>
    <col min="15618" max="15618" width="72" style="279" customWidth="1"/>
    <col min="15619" max="15619" width="25" style="279" customWidth="1"/>
    <col min="15620" max="15872" width="9.33203125" style="279"/>
    <col min="15873" max="15873" width="19.5" style="279" customWidth="1"/>
    <col min="15874" max="15874" width="72" style="279" customWidth="1"/>
    <col min="15875" max="15875" width="25" style="279" customWidth="1"/>
    <col min="15876" max="16128" width="9.33203125" style="279"/>
    <col min="16129" max="16129" width="19.5" style="279" customWidth="1"/>
    <col min="16130" max="16130" width="72" style="279" customWidth="1"/>
    <col min="16131" max="16131" width="25" style="279" customWidth="1"/>
    <col min="16132" max="16384" width="9.33203125" style="279"/>
  </cols>
  <sheetData>
    <row r="1" spans="1:3" s="269" customFormat="1" ht="21" customHeight="1">
      <c r="A1" s="266" t="s">
        <v>258</v>
      </c>
      <c r="B1" s="267" t="s">
        <v>422</v>
      </c>
      <c r="C1" s="268" t="s">
        <v>423</v>
      </c>
    </row>
    <row r="2" spans="1:3" s="269" customFormat="1" ht="16.5" thickBot="1">
      <c r="A2" s="270" t="s">
        <v>424</v>
      </c>
      <c r="B2" s="271" t="s">
        <v>434</v>
      </c>
      <c r="C2" s="272">
        <v>3</v>
      </c>
    </row>
    <row r="3" spans="1:3" s="275" customFormat="1" ht="15.95" customHeight="1" thickBot="1">
      <c r="A3" s="273"/>
      <c r="B3" s="273"/>
      <c r="C3" s="274" t="s">
        <v>383</v>
      </c>
    </row>
    <row r="4" spans="1:3" ht="13.5" thickBot="1">
      <c r="A4" s="276" t="s">
        <v>426</v>
      </c>
      <c r="B4" s="277" t="s">
        <v>427</v>
      </c>
      <c r="C4" s="278" t="s">
        <v>428</v>
      </c>
    </row>
    <row r="5" spans="1:3" s="283" customFormat="1" ht="12.95" customHeight="1" thickBot="1">
      <c r="A5" s="280">
        <v>1</v>
      </c>
      <c r="B5" s="281">
        <v>2</v>
      </c>
      <c r="C5" s="282">
        <v>3</v>
      </c>
    </row>
    <row r="6" spans="1:3" s="283" customFormat="1" ht="15.95" customHeight="1" thickBot="1">
      <c r="A6" s="284"/>
      <c r="B6" s="285" t="s">
        <v>256</v>
      </c>
      <c r="C6" s="286"/>
    </row>
    <row r="7" spans="1:3" s="283" customFormat="1" ht="12" customHeight="1" thickBot="1">
      <c r="A7" s="40" t="s">
        <v>5</v>
      </c>
      <c r="B7" s="11" t="s">
        <v>6</v>
      </c>
      <c r="C7" s="12">
        <f>+C8+C9+C10+C11+C12+C13</f>
        <v>0</v>
      </c>
    </row>
    <row r="8" spans="1:3" s="288" customFormat="1" ht="12" customHeight="1">
      <c r="A8" s="287" t="s">
        <v>7</v>
      </c>
      <c r="B8" s="15" t="s">
        <v>8</v>
      </c>
      <c r="C8" s="16"/>
    </row>
    <row r="9" spans="1:3" s="290" customFormat="1" ht="12" customHeight="1">
      <c r="A9" s="289" t="s">
        <v>9</v>
      </c>
      <c r="B9" s="18" t="s">
        <v>10</v>
      </c>
      <c r="C9" s="19"/>
    </row>
    <row r="10" spans="1:3" s="290" customFormat="1" ht="12" customHeight="1">
      <c r="A10" s="289" t="s">
        <v>11</v>
      </c>
      <c r="B10" s="18" t="s">
        <v>12</v>
      </c>
      <c r="C10" s="19"/>
    </row>
    <row r="11" spans="1:3" s="290" customFormat="1" ht="12" customHeight="1">
      <c r="A11" s="289" t="s">
        <v>13</v>
      </c>
      <c r="B11" s="18" t="s">
        <v>14</v>
      </c>
      <c r="C11" s="19"/>
    </row>
    <row r="12" spans="1:3" s="290" customFormat="1" ht="12" customHeight="1">
      <c r="A12" s="289" t="s">
        <v>15</v>
      </c>
      <c r="B12" s="18" t="s">
        <v>16</v>
      </c>
      <c r="C12" s="291"/>
    </row>
    <row r="13" spans="1:3" s="288" customFormat="1" ht="12" customHeight="1" thickBot="1">
      <c r="A13" s="292" t="s">
        <v>17</v>
      </c>
      <c r="B13" s="21" t="s">
        <v>18</v>
      </c>
      <c r="C13" s="293"/>
    </row>
    <row r="14" spans="1:3" s="288" customFormat="1" ht="12" customHeight="1" thickBot="1">
      <c r="A14" s="40" t="s">
        <v>19</v>
      </c>
      <c r="B14" s="22" t="s">
        <v>20</v>
      </c>
      <c r="C14" s="12">
        <f>+C15+C16+C17+C18+C19</f>
        <v>0</v>
      </c>
    </row>
    <row r="15" spans="1:3" s="288" customFormat="1" ht="12" customHeight="1">
      <c r="A15" s="287" t="s">
        <v>21</v>
      </c>
      <c r="B15" s="15" t="s">
        <v>22</v>
      </c>
      <c r="C15" s="16"/>
    </row>
    <row r="16" spans="1:3" s="288" customFormat="1" ht="12" customHeight="1">
      <c r="A16" s="289" t="s">
        <v>23</v>
      </c>
      <c r="B16" s="18" t="s">
        <v>24</v>
      </c>
      <c r="C16" s="19"/>
    </row>
    <row r="17" spans="1:3" s="288" customFormat="1" ht="12" customHeight="1">
      <c r="A17" s="289" t="s">
        <v>25</v>
      </c>
      <c r="B17" s="18" t="s">
        <v>26</v>
      </c>
      <c r="C17" s="19"/>
    </row>
    <row r="18" spans="1:3" s="288" customFormat="1" ht="12" customHeight="1">
      <c r="A18" s="289" t="s">
        <v>27</v>
      </c>
      <c r="B18" s="18" t="s">
        <v>28</v>
      </c>
      <c r="C18" s="19"/>
    </row>
    <row r="19" spans="1:3" s="288" customFormat="1" ht="12" customHeight="1">
      <c r="A19" s="289" t="s">
        <v>29</v>
      </c>
      <c r="B19" s="18" t="s">
        <v>30</v>
      </c>
      <c r="C19" s="19"/>
    </row>
    <row r="20" spans="1:3" s="290" customFormat="1" ht="12" customHeight="1" thickBot="1">
      <c r="A20" s="292" t="s">
        <v>31</v>
      </c>
      <c r="B20" s="21" t="s">
        <v>32</v>
      </c>
      <c r="C20" s="23"/>
    </row>
    <row r="21" spans="1:3" s="290" customFormat="1" ht="12" customHeight="1" thickBot="1">
      <c r="A21" s="40" t="s">
        <v>33</v>
      </c>
      <c r="B21" s="11" t="s">
        <v>34</v>
      </c>
      <c r="C21" s="12">
        <f>+C22+C23+C24+C25+C26</f>
        <v>0</v>
      </c>
    </row>
    <row r="22" spans="1:3" s="290" customFormat="1" ht="12" customHeight="1">
      <c r="A22" s="287" t="s">
        <v>35</v>
      </c>
      <c r="B22" s="15" t="s">
        <v>36</v>
      </c>
      <c r="C22" s="16"/>
    </row>
    <row r="23" spans="1:3" s="288" customFormat="1" ht="12" customHeight="1">
      <c r="A23" s="289" t="s">
        <v>37</v>
      </c>
      <c r="B23" s="18" t="s">
        <v>38</v>
      </c>
      <c r="C23" s="19"/>
    </row>
    <row r="24" spans="1:3" s="290" customFormat="1" ht="12" customHeight="1">
      <c r="A24" s="289" t="s">
        <v>39</v>
      </c>
      <c r="B24" s="18" t="s">
        <v>40</v>
      </c>
      <c r="C24" s="19"/>
    </row>
    <row r="25" spans="1:3" s="290" customFormat="1" ht="12" customHeight="1">
      <c r="A25" s="289" t="s">
        <v>41</v>
      </c>
      <c r="B25" s="18" t="s">
        <v>42</v>
      </c>
      <c r="C25" s="19"/>
    </row>
    <row r="26" spans="1:3" s="290" customFormat="1" ht="12" customHeight="1">
      <c r="A26" s="289" t="s">
        <v>43</v>
      </c>
      <c r="B26" s="18" t="s">
        <v>44</v>
      </c>
      <c r="C26" s="19"/>
    </row>
    <row r="27" spans="1:3" s="290" customFormat="1" ht="12" customHeight="1" thickBot="1">
      <c r="A27" s="292" t="s">
        <v>45</v>
      </c>
      <c r="B27" s="21" t="s">
        <v>46</v>
      </c>
      <c r="C27" s="23"/>
    </row>
    <row r="28" spans="1:3" s="290" customFormat="1" ht="12" customHeight="1" thickBot="1">
      <c r="A28" s="40" t="s">
        <v>47</v>
      </c>
      <c r="B28" s="11" t="s">
        <v>48</v>
      </c>
      <c r="C28" s="24">
        <f>+C29+C32+C33+C34</f>
        <v>0</v>
      </c>
    </row>
    <row r="29" spans="1:3" s="290" customFormat="1" ht="12" customHeight="1">
      <c r="A29" s="287" t="s">
        <v>49</v>
      </c>
      <c r="B29" s="15" t="s">
        <v>50</v>
      </c>
      <c r="C29" s="25">
        <f>+C30+C31</f>
        <v>0</v>
      </c>
    </row>
    <row r="30" spans="1:3" s="290" customFormat="1" ht="12" customHeight="1">
      <c r="A30" s="289" t="s">
        <v>51</v>
      </c>
      <c r="B30" s="18" t="s">
        <v>52</v>
      </c>
      <c r="C30" s="19"/>
    </row>
    <row r="31" spans="1:3" s="290" customFormat="1" ht="12" customHeight="1">
      <c r="A31" s="289" t="s">
        <v>53</v>
      </c>
      <c r="B31" s="18" t="s">
        <v>54</v>
      </c>
      <c r="C31" s="19"/>
    </row>
    <row r="32" spans="1:3" s="290" customFormat="1" ht="12" customHeight="1">
      <c r="A32" s="289" t="s">
        <v>55</v>
      </c>
      <c r="B32" s="18" t="s">
        <v>56</v>
      </c>
      <c r="C32" s="19"/>
    </row>
    <row r="33" spans="1:3" s="290" customFormat="1" ht="12" customHeight="1">
      <c r="A33" s="289" t="s">
        <v>57</v>
      </c>
      <c r="B33" s="18" t="s">
        <v>58</v>
      </c>
      <c r="C33" s="19"/>
    </row>
    <row r="34" spans="1:3" s="290" customFormat="1" ht="12" customHeight="1" thickBot="1">
      <c r="A34" s="292" t="s">
        <v>59</v>
      </c>
      <c r="B34" s="21" t="s">
        <v>60</v>
      </c>
      <c r="C34" s="23"/>
    </row>
    <row r="35" spans="1:3" s="290" customFormat="1" ht="12" customHeight="1" thickBot="1">
      <c r="A35" s="40" t="s">
        <v>61</v>
      </c>
      <c r="B35" s="11" t="s">
        <v>62</v>
      </c>
      <c r="C35" s="12">
        <f>SUM(C36:C45)</f>
        <v>0</v>
      </c>
    </row>
    <row r="36" spans="1:3" s="290" customFormat="1" ht="12" customHeight="1">
      <c r="A36" s="287" t="s">
        <v>63</v>
      </c>
      <c r="B36" s="15" t="s">
        <v>64</v>
      </c>
      <c r="C36" s="16"/>
    </row>
    <row r="37" spans="1:3" s="290" customFormat="1" ht="12" customHeight="1">
      <c r="A37" s="289" t="s">
        <v>65</v>
      </c>
      <c r="B37" s="18" t="s">
        <v>66</v>
      </c>
      <c r="C37" s="19"/>
    </row>
    <row r="38" spans="1:3" s="290" customFormat="1" ht="12" customHeight="1">
      <c r="A38" s="289" t="s">
        <v>67</v>
      </c>
      <c r="B38" s="18" t="s">
        <v>68</v>
      </c>
      <c r="C38" s="19"/>
    </row>
    <row r="39" spans="1:3" s="290" customFormat="1" ht="12" customHeight="1">
      <c r="A39" s="289" t="s">
        <v>69</v>
      </c>
      <c r="B39" s="18" t="s">
        <v>70</v>
      </c>
      <c r="C39" s="19"/>
    </row>
    <row r="40" spans="1:3" s="290" customFormat="1" ht="12" customHeight="1">
      <c r="A40" s="289" t="s">
        <v>71</v>
      </c>
      <c r="B40" s="18" t="s">
        <v>72</v>
      </c>
      <c r="C40" s="19"/>
    </row>
    <row r="41" spans="1:3" s="290" customFormat="1" ht="12" customHeight="1">
      <c r="A41" s="289" t="s">
        <v>73</v>
      </c>
      <c r="B41" s="18" t="s">
        <v>74</v>
      </c>
      <c r="C41" s="19"/>
    </row>
    <row r="42" spans="1:3" s="290" customFormat="1" ht="12" customHeight="1">
      <c r="A42" s="289" t="s">
        <v>75</v>
      </c>
      <c r="B42" s="18" t="s">
        <v>76</v>
      </c>
      <c r="C42" s="19"/>
    </row>
    <row r="43" spans="1:3" s="290" customFormat="1" ht="12" customHeight="1">
      <c r="A43" s="289" t="s">
        <v>77</v>
      </c>
      <c r="B43" s="18" t="s">
        <v>78</v>
      </c>
      <c r="C43" s="19"/>
    </row>
    <row r="44" spans="1:3" s="290" customFormat="1" ht="12" customHeight="1">
      <c r="A44" s="289" t="s">
        <v>79</v>
      </c>
      <c r="B44" s="18" t="s">
        <v>80</v>
      </c>
      <c r="C44" s="26"/>
    </row>
    <row r="45" spans="1:3" s="290" customFormat="1" ht="12" customHeight="1" thickBot="1">
      <c r="A45" s="292" t="s">
        <v>81</v>
      </c>
      <c r="B45" s="21" t="s">
        <v>82</v>
      </c>
      <c r="C45" s="27"/>
    </row>
    <row r="46" spans="1:3" s="290" customFormat="1" ht="12" customHeight="1" thickBot="1">
      <c r="A46" s="40" t="s">
        <v>83</v>
      </c>
      <c r="B46" s="11" t="s">
        <v>84</v>
      </c>
      <c r="C46" s="12">
        <f>SUM(C47:C51)</f>
        <v>0</v>
      </c>
    </row>
    <row r="47" spans="1:3" s="290" customFormat="1" ht="12" customHeight="1">
      <c r="A47" s="287" t="s">
        <v>85</v>
      </c>
      <c r="B47" s="15" t="s">
        <v>86</v>
      </c>
      <c r="C47" s="28"/>
    </row>
    <row r="48" spans="1:3" s="290" customFormat="1" ht="12" customHeight="1">
      <c r="A48" s="289" t="s">
        <v>87</v>
      </c>
      <c r="B48" s="18" t="s">
        <v>88</v>
      </c>
      <c r="C48" s="26"/>
    </row>
    <row r="49" spans="1:3" s="290" customFormat="1" ht="12" customHeight="1">
      <c r="A49" s="289" t="s">
        <v>89</v>
      </c>
      <c r="B49" s="18" t="s">
        <v>90</v>
      </c>
      <c r="C49" s="26"/>
    </row>
    <row r="50" spans="1:3" s="290" customFormat="1" ht="12" customHeight="1">
      <c r="A50" s="289" t="s">
        <v>91</v>
      </c>
      <c r="B50" s="18" t="s">
        <v>92</v>
      </c>
      <c r="C50" s="26"/>
    </row>
    <row r="51" spans="1:3" s="290" customFormat="1" ht="12" customHeight="1" thickBot="1">
      <c r="A51" s="292" t="s">
        <v>93</v>
      </c>
      <c r="B51" s="21" t="s">
        <v>94</v>
      </c>
      <c r="C51" s="27"/>
    </row>
    <row r="52" spans="1:3" s="290" customFormat="1" ht="12" customHeight="1" thickBot="1">
      <c r="A52" s="40" t="s">
        <v>95</v>
      </c>
      <c r="B52" s="11" t="s">
        <v>96</v>
      </c>
      <c r="C52" s="12">
        <f>SUM(C53:C55)</f>
        <v>0</v>
      </c>
    </row>
    <row r="53" spans="1:3" s="290" customFormat="1" ht="12" customHeight="1">
      <c r="A53" s="287" t="s">
        <v>97</v>
      </c>
      <c r="B53" s="15" t="s">
        <v>98</v>
      </c>
      <c r="C53" s="16"/>
    </row>
    <row r="54" spans="1:3" s="290" customFormat="1" ht="12" customHeight="1">
      <c r="A54" s="289" t="s">
        <v>99</v>
      </c>
      <c r="B54" s="18" t="s">
        <v>100</v>
      </c>
      <c r="C54" s="19"/>
    </row>
    <row r="55" spans="1:3" s="290" customFormat="1" ht="12" customHeight="1">
      <c r="A55" s="289" t="s">
        <v>101</v>
      </c>
      <c r="B55" s="18" t="s">
        <v>102</v>
      </c>
      <c r="C55" s="19"/>
    </row>
    <row r="56" spans="1:3" s="290" customFormat="1" ht="12" customHeight="1" thickBot="1">
      <c r="A56" s="292" t="s">
        <v>103</v>
      </c>
      <c r="B56" s="21" t="s">
        <v>104</v>
      </c>
      <c r="C56" s="23"/>
    </row>
    <row r="57" spans="1:3" s="290" customFormat="1" ht="12" customHeight="1" thickBot="1">
      <c r="A57" s="40" t="s">
        <v>105</v>
      </c>
      <c r="B57" s="22" t="s">
        <v>106</v>
      </c>
      <c r="C57" s="12">
        <f>SUM(C58:C60)</f>
        <v>0</v>
      </c>
    </row>
    <row r="58" spans="1:3" s="290" customFormat="1" ht="12" customHeight="1">
      <c r="A58" s="287" t="s">
        <v>107</v>
      </c>
      <c r="B58" s="15" t="s">
        <v>108</v>
      </c>
      <c r="C58" s="26"/>
    </row>
    <row r="59" spans="1:3" s="290" customFormat="1" ht="12" customHeight="1">
      <c r="A59" s="289" t="s">
        <v>109</v>
      </c>
      <c r="B59" s="18" t="s">
        <v>110</v>
      </c>
      <c r="C59" s="26"/>
    </row>
    <row r="60" spans="1:3" s="290" customFormat="1" ht="12" customHeight="1">
      <c r="A60" s="289" t="s">
        <v>111</v>
      </c>
      <c r="B60" s="18" t="s">
        <v>112</v>
      </c>
      <c r="C60" s="26"/>
    </row>
    <row r="61" spans="1:3" s="290" customFormat="1" ht="12" customHeight="1" thickBot="1">
      <c r="A61" s="292" t="s">
        <v>113</v>
      </c>
      <c r="B61" s="21" t="s">
        <v>114</v>
      </c>
      <c r="C61" s="26"/>
    </row>
    <row r="62" spans="1:3" s="290" customFormat="1" ht="12" customHeight="1" thickBot="1">
      <c r="A62" s="40" t="s">
        <v>115</v>
      </c>
      <c r="B62" s="11" t="s">
        <v>116</v>
      </c>
      <c r="C62" s="24">
        <f>+C7+C14+C21+C28+C35+C46+C52+C57</f>
        <v>0</v>
      </c>
    </row>
    <row r="63" spans="1:3" s="290" customFormat="1" ht="12" customHeight="1" thickBot="1">
      <c r="A63" s="294" t="s">
        <v>429</v>
      </c>
      <c r="B63" s="22" t="s">
        <v>118</v>
      </c>
      <c r="C63" s="12">
        <f>SUM(C64:C66)</f>
        <v>0</v>
      </c>
    </row>
    <row r="64" spans="1:3" s="290" customFormat="1" ht="12" customHeight="1">
      <c r="A64" s="287" t="s">
        <v>119</v>
      </c>
      <c r="B64" s="15" t="s">
        <v>120</v>
      </c>
      <c r="C64" s="26"/>
    </row>
    <row r="65" spans="1:3" s="290" customFormat="1" ht="12" customHeight="1">
      <c r="A65" s="289" t="s">
        <v>121</v>
      </c>
      <c r="B65" s="18" t="s">
        <v>122</v>
      </c>
      <c r="C65" s="26"/>
    </row>
    <row r="66" spans="1:3" s="290" customFormat="1" ht="12" customHeight="1" thickBot="1">
      <c r="A66" s="292" t="s">
        <v>123</v>
      </c>
      <c r="B66" s="30" t="s">
        <v>124</v>
      </c>
      <c r="C66" s="26"/>
    </row>
    <row r="67" spans="1:3" s="290" customFormat="1" ht="12" customHeight="1" thickBot="1">
      <c r="A67" s="294" t="s">
        <v>125</v>
      </c>
      <c r="B67" s="22" t="s">
        <v>205</v>
      </c>
      <c r="C67" s="12">
        <f>SUM(C68:C68)</f>
        <v>0</v>
      </c>
    </row>
    <row r="68" spans="1:3" s="290" customFormat="1" ht="12" customHeight="1" thickBot="1">
      <c r="A68" s="287" t="s">
        <v>343</v>
      </c>
      <c r="B68" s="15" t="s">
        <v>344</v>
      </c>
      <c r="C68" s="26"/>
    </row>
    <row r="69" spans="1:3" s="290" customFormat="1" ht="12" customHeight="1" thickBot="1">
      <c r="A69" s="294" t="s">
        <v>126</v>
      </c>
      <c r="B69" s="22" t="s">
        <v>127</v>
      </c>
      <c r="C69" s="12">
        <f>SUM(C70:C71)</f>
        <v>0</v>
      </c>
    </row>
    <row r="70" spans="1:3" s="290" customFormat="1" ht="12" customHeight="1">
      <c r="A70" s="287" t="s">
        <v>128</v>
      </c>
      <c r="B70" s="15" t="s">
        <v>129</v>
      </c>
      <c r="C70" s="26"/>
    </row>
    <row r="71" spans="1:3" s="290" customFormat="1" ht="12" customHeight="1" thickBot="1">
      <c r="A71" s="292" t="s">
        <v>130</v>
      </c>
      <c r="B71" s="21" t="s">
        <v>131</v>
      </c>
      <c r="C71" s="26"/>
    </row>
    <row r="72" spans="1:3" s="288" customFormat="1" ht="12" customHeight="1" thickBot="1">
      <c r="A72" s="294" t="s">
        <v>132</v>
      </c>
      <c r="B72" s="22" t="s">
        <v>382</v>
      </c>
      <c r="C72" s="12"/>
    </row>
    <row r="73" spans="1:3" s="290" customFormat="1" ht="12" customHeight="1" thickBot="1">
      <c r="A73" s="294" t="s">
        <v>133</v>
      </c>
      <c r="B73" s="22" t="s">
        <v>215</v>
      </c>
      <c r="C73" s="12"/>
    </row>
    <row r="74" spans="1:3" s="288" customFormat="1" ht="12" customHeight="1" thickBot="1">
      <c r="A74" s="294" t="s">
        <v>134</v>
      </c>
      <c r="B74" s="22" t="s">
        <v>135</v>
      </c>
      <c r="C74" s="31"/>
    </row>
    <row r="75" spans="1:3" s="288" customFormat="1" ht="12" customHeight="1" thickBot="1">
      <c r="A75" s="294" t="s">
        <v>136</v>
      </c>
      <c r="B75" s="32" t="s">
        <v>137</v>
      </c>
      <c r="C75" s="24">
        <f>+C63+C67+C69+C72+C73+C74</f>
        <v>0</v>
      </c>
    </row>
    <row r="76" spans="1:3" s="288" customFormat="1" ht="12" customHeight="1" thickBot="1">
      <c r="A76" s="295" t="s">
        <v>138</v>
      </c>
      <c r="B76" s="34" t="s">
        <v>430</v>
      </c>
      <c r="C76" s="24">
        <f>+C62+C75</f>
        <v>0</v>
      </c>
    </row>
    <row r="77" spans="1:3" s="290" customFormat="1" ht="15" customHeight="1">
      <c r="A77" s="296"/>
      <c r="B77" s="297"/>
      <c r="C77" s="298"/>
    </row>
    <row r="78" spans="1:3" ht="13.5" thickBot="1">
      <c r="A78" s="299"/>
      <c r="B78" s="300"/>
      <c r="C78" s="301"/>
    </row>
    <row r="79" spans="1:3" s="283" customFormat="1" ht="16.5" customHeight="1" thickBot="1">
      <c r="A79" s="302"/>
      <c r="B79" s="303" t="s">
        <v>257</v>
      </c>
      <c r="C79" s="304"/>
    </row>
    <row r="80" spans="1:3" s="305" customFormat="1" ht="12" customHeight="1" thickBot="1">
      <c r="A80" s="6" t="s">
        <v>5</v>
      </c>
      <c r="B80" s="44" t="s">
        <v>143</v>
      </c>
      <c r="C80" s="45">
        <f>SUM(C81:C85)</f>
        <v>1295</v>
      </c>
    </row>
    <row r="81" spans="1:3" ht="12" customHeight="1">
      <c r="A81" s="306" t="s">
        <v>7</v>
      </c>
      <c r="B81" s="47" t="s">
        <v>144</v>
      </c>
      <c r="C81" s="48"/>
    </row>
    <row r="82" spans="1:3" ht="12" customHeight="1">
      <c r="A82" s="289" t="s">
        <v>9</v>
      </c>
      <c r="B82" s="49" t="s">
        <v>145</v>
      </c>
      <c r="C82" s="19"/>
    </row>
    <row r="83" spans="1:3" ht="12" customHeight="1">
      <c r="A83" s="289" t="s">
        <v>11</v>
      </c>
      <c r="B83" s="49" t="s">
        <v>146</v>
      </c>
      <c r="C83" s="23"/>
    </row>
    <row r="84" spans="1:3" ht="12" customHeight="1">
      <c r="A84" s="289" t="s">
        <v>13</v>
      </c>
      <c r="B84" s="50" t="s">
        <v>147</v>
      </c>
      <c r="C84" s="23"/>
    </row>
    <row r="85" spans="1:3" ht="12" customHeight="1">
      <c r="A85" s="289" t="s">
        <v>148</v>
      </c>
      <c r="B85" s="51" t="s">
        <v>149</v>
      </c>
      <c r="C85" s="23">
        <v>1295</v>
      </c>
    </row>
    <row r="86" spans="1:3" ht="12" customHeight="1">
      <c r="A86" s="289" t="s">
        <v>17</v>
      </c>
      <c r="B86" s="49" t="s">
        <v>150</v>
      </c>
      <c r="C86" s="23"/>
    </row>
    <row r="87" spans="1:3" ht="12" customHeight="1">
      <c r="A87" s="289" t="s">
        <v>151</v>
      </c>
      <c r="B87" s="52" t="s">
        <v>152</v>
      </c>
      <c r="C87" s="23"/>
    </row>
    <row r="88" spans="1:3" ht="12" customHeight="1">
      <c r="A88" s="289" t="s">
        <v>153</v>
      </c>
      <c r="B88" s="53" t="s">
        <v>154</v>
      </c>
      <c r="C88" s="23"/>
    </row>
    <row r="89" spans="1:3" ht="12" customHeight="1">
      <c r="A89" s="289" t="s">
        <v>155</v>
      </c>
      <c r="B89" s="53" t="s">
        <v>156</v>
      </c>
      <c r="C89" s="23"/>
    </row>
    <row r="90" spans="1:3" ht="12" customHeight="1">
      <c r="A90" s="289" t="s">
        <v>157</v>
      </c>
      <c r="B90" s="52" t="s">
        <v>158</v>
      </c>
      <c r="C90" s="23"/>
    </row>
    <row r="91" spans="1:3" ht="12" customHeight="1">
      <c r="A91" s="289" t="s">
        <v>159</v>
      </c>
      <c r="B91" s="52" t="s">
        <v>160</v>
      </c>
      <c r="C91" s="23"/>
    </row>
    <row r="92" spans="1:3" ht="12" customHeight="1">
      <c r="A92" s="289" t="s">
        <v>161</v>
      </c>
      <c r="B92" s="53" t="s">
        <v>162</v>
      </c>
      <c r="C92" s="23"/>
    </row>
    <row r="93" spans="1:3" ht="12" customHeight="1">
      <c r="A93" s="307" t="s">
        <v>163</v>
      </c>
      <c r="B93" s="55" t="s">
        <v>164</v>
      </c>
      <c r="C93" s="23"/>
    </row>
    <row r="94" spans="1:3" ht="12" customHeight="1">
      <c r="A94" s="289" t="s">
        <v>165</v>
      </c>
      <c r="B94" s="55" t="s">
        <v>166</v>
      </c>
      <c r="C94" s="23"/>
    </row>
    <row r="95" spans="1:3" ht="12" customHeight="1" thickBot="1">
      <c r="A95" s="308" t="s">
        <v>167</v>
      </c>
      <c r="B95" s="57" t="s">
        <v>168</v>
      </c>
      <c r="C95" s="58">
        <v>1295</v>
      </c>
    </row>
    <row r="96" spans="1:3" ht="12" customHeight="1" thickBot="1">
      <c r="A96" s="40" t="s">
        <v>19</v>
      </c>
      <c r="B96" s="59" t="s">
        <v>169</v>
      </c>
      <c r="C96" s="12">
        <f>+C97+C99+C101</f>
        <v>0</v>
      </c>
    </row>
    <row r="97" spans="1:3" ht="12" customHeight="1">
      <c r="A97" s="287" t="s">
        <v>21</v>
      </c>
      <c r="B97" s="49" t="s">
        <v>170</v>
      </c>
      <c r="C97" s="16">
        <v>0</v>
      </c>
    </row>
    <row r="98" spans="1:3" ht="12" customHeight="1">
      <c r="A98" s="287" t="s">
        <v>23</v>
      </c>
      <c r="B98" s="60" t="s">
        <v>171</v>
      </c>
      <c r="C98" s="16"/>
    </row>
    <row r="99" spans="1:3" ht="12" customHeight="1">
      <c r="A99" s="287" t="s">
        <v>25</v>
      </c>
      <c r="B99" s="60" t="s">
        <v>172</v>
      </c>
      <c r="C99" s="19"/>
    </row>
    <row r="100" spans="1:3" ht="12" customHeight="1">
      <c r="A100" s="287" t="s">
        <v>27</v>
      </c>
      <c r="B100" s="60" t="s">
        <v>173</v>
      </c>
      <c r="C100" s="61"/>
    </row>
    <row r="101" spans="1:3" ht="12" customHeight="1">
      <c r="A101" s="287" t="s">
        <v>29</v>
      </c>
      <c r="B101" s="62" t="s">
        <v>174</v>
      </c>
      <c r="C101" s="61"/>
    </row>
    <row r="102" spans="1:3" ht="12" customHeight="1">
      <c r="A102" s="287" t="s">
        <v>31</v>
      </c>
      <c r="B102" s="63" t="s">
        <v>175</v>
      </c>
      <c r="C102" s="61"/>
    </row>
    <row r="103" spans="1:3" ht="12" customHeight="1">
      <c r="A103" s="287" t="s">
        <v>176</v>
      </c>
      <c r="B103" s="64" t="s">
        <v>177</v>
      </c>
      <c r="C103" s="61"/>
    </row>
    <row r="104" spans="1:3" ht="12" customHeight="1">
      <c r="A104" s="287" t="s">
        <v>178</v>
      </c>
      <c r="B104" s="53" t="s">
        <v>156</v>
      </c>
      <c r="C104" s="61"/>
    </row>
    <row r="105" spans="1:3" ht="12" customHeight="1">
      <c r="A105" s="287" t="s">
        <v>179</v>
      </c>
      <c r="B105" s="53" t="s">
        <v>180</v>
      </c>
      <c r="C105" s="61"/>
    </row>
    <row r="106" spans="1:3" ht="12" customHeight="1">
      <c r="A106" s="287" t="s">
        <v>181</v>
      </c>
      <c r="B106" s="53" t="s">
        <v>182</v>
      </c>
      <c r="C106" s="61"/>
    </row>
    <row r="107" spans="1:3" ht="12" customHeight="1">
      <c r="A107" s="287" t="s">
        <v>183</v>
      </c>
      <c r="B107" s="53" t="s">
        <v>162</v>
      </c>
      <c r="C107" s="61"/>
    </row>
    <row r="108" spans="1:3" ht="12" customHeight="1">
      <c r="A108" s="287" t="s">
        <v>184</v>
      </c>
      <c r="B108" s="53" t="s">
        <v>185</v>
      </c>
      <c r="C108" s="61"/>
    </row>
    <row r="109" spans="1:3" ht="12" customHeight="1" thickBot="1">
      <c r="A109" s="307" t="s">
        <v>186</v>
      </c>
      <c r="B109" s="53" t="s">
        <v>187</v>
      </c>
      <c r="C109" s="65"/>
    </row>
    <row r="110" spans="1:3" ht="12" customHeight="1" thickBot="1">
      <c r="A110" s="40" t="s">
        <v>33</v>
      </c>
      <c r="B110" s="66" t="s">
        <v>188</v>
      </c>
      <c r="C110" s="12">
        <f>+C111+C112</f>
        <v>0</v>
      </c>
    </row>
    <row r="111" spans="1:3" ht="12" customHeight="1">
      <c r="A111" s="287" t="s">
        <v>35</v>
      </c>
      <c r="B111" s="67" t="s">
        <v>189</v>
      </c>
      <c r="C111" s="16"/>
    </row>
    <row r="112" spans="1:3" ht="12" customHeight="1" thickBot="1">
      <c r="A112" s="292" t="s">
        <v>37</v>
      </c>
      <c r="B112" s="60" t="s">
        <v>190</v>
      </c>
      <c r="C112" s="23"/>
    </row>
    <row r="113" spans="1:11" ht="12" customHeight="1" thickBot="1">
      <c r="A113" s="40" t="s">
        <v>191</v>
      </c>
      <c r="B113" s="66" t="s">
        <v>192</v>
      </c>
      <c r="C113" s="12">
        <f>+C80+C96+C110</f>
        <v>1295</v>
      </c>
    </row>
    <row r="114" spans="1:11" ht="12" customHeight="1" thickBot="1">
      <c r="A114" s="40" t="s">
        <v>61</v>
      </c>
      <c r="B114" s="66" t="s">
        <v>193</v>
      </c>
      <c r="C114" s="12">
        <f>+C115+C116+C117</f>
        <v>0</v>
      </c>
    </row>
    <row r="115" spans="1:11" s="305" customFormat="1" ht="12" customHeight="1">
      <c r="A115" s="287" t="s">
        <v>63</v>
      </c>
      <c r="B115" s="67" t="s">
        <v>194</v>
      </c>
      <c r="C115" s="61"/>
    </row>
    <row r="116" spans="1:11" ht="12" customHeight="1">
      <c r="A116" s="287" t="s">
        <v>65</v>
      </c>
      <c r="B116" s="67" t="s">
        <v>195</v>
      </c>
      <c r="C116" s="61"/>
    </row>
    <row r="117" spans="1:11" ht="12" customHeight="1" thickBot="1">
      <c r="A117" s="307" t="s">
        <v>67</v>
      </c>
      <c r="B117" s="68" t="s">
        <v>196</v>
      </c>
      <c r="C117" s="61"/>
    </row>
    <row r="118" spans="1:11" ht="12" customHeight="1" thickBot="1">
      <c r="A118" s="40" t="s">
        <v>83</v>
      </c>
      <c r="B118" s="66" t="s">
        <v>367</v>
      </c>
      <c r="C118" s="12">
        <f>+C119+C120+C121+C122</f>
        <v>0</v>
      </c>
    </row>
    <row r="119" spans="1:11" ht="12" customHeight="1">
      <c r="A119" s="287" t="s">
        <v>85</v>
      </c>
      <c r="B119" s="67" t="s">
        <v>368</v>
      </c>
      <c r="C119" s="61"/>
    </row>
    <row r="120" spans="1:11" ht="12" customHeight="1">
      <c r="A120" s="287" t="s">
        <v>87</v>
      </c>
      <c r="B120" s="67" t="s">
        <v>369</v>
      </c>
      <c r="C120" s="61"/>
    </row>
    <row r="121" spans="1:11" ht="12" customHeight="1">
      <c r="A121" s="287" t="s">
        <v>89</v>
      </c>
      <c r="B121" s="67" t="s">
        <v>370</v>
      </c>
      <c r="C121" s="61"/>
    </row>
    <row r="122" spans="1:11" s="305" customFormat="1" ht="12" customHeight="1" thickBot="1">
      <c r="A122" s="307" t="s">
        <v>91</v>
      </c>
      <c r="B122" s="68" t="s">
        <v>371</v>
      </c>
      <c r="C122" s="61"/>
    </row>
    <row r="123" spans="1:11" ht="12" customHeight="1" thickBot="1">
      <c r="A123" s="40" t="s">
        <v>197</v>
      </c>
      <c r="B123" s="66" t="s">
        <v>372</v>
      </c>
      <c r="C123" s="24">
        <f>+C124+C125+C126+C127</f>
        <v>0</v>
      </c>
      <c r="K123" s="309"/>
    </row>
    <row r="124" spans="1:11">
      <c r="A124" s="287" t="s">
        <v>97</v>
      </c>
      <c r="B124" s="67" t="s">
        <v>373</v>
      </c>
      <c r="C124" s="61"/>
    </row>
    <row r="125" spans="1:11" ht="12" customHeight="1">
      <c r="A125" s="287" t="s">
        <v>99</v>
      </c>
      <c r="B125" s="67" t="s">
        <v>374</v>
      </c>
      <c r="C125" s="61"/>
    </row>
    <row r="126" spans="1:11" s="305" customFormat="1" ht="12" customHeight="1">
      <c r="A126" s="287" t="s">
        <v>101</v>
      </c>
      <c r="B126" s="67" t="s">
        <v>375</v>
      </c>
      <c r="C126" s="61"/>
    </row>
    <row r="127" spans="1:11" s="305" customFormat="1" ht="12" customHeight="1" thickBot="1">
      <c r="A127" s="307" t="s">
        <v>103</v>
      </c>
      <c r="B127" s="68" t="s">
        <v>376</v>
      </c>
      <c r="C127" s="61"/>
    </row>
    <row r="128" spans="1:11" s="305" customFormat="1" ht="12" customHeight="1" thickBot="1">
      <c r="A128" s="40" t="s">
        <v>105</v>
      </c>
      <c r="B128" s="66" t="s">
        <v>377</v>
      </c>
      <c r="C128" s="69">
        <f>+C129+C130+C131+C132</f>
        <v>0</v>
      </c>
    </row>
    <row r="129" spans="1:3" s="305" customFormat="1" ht="12" customHeight="1">
      <c r="A129" s="287" t="s">
        <v>107</v>
      </c>
      <c r="B129" s="67" t="s">
        <v>378</v>
      </c>
      <c r="C129" s="61"/>
    </row>
    <row r="130" spans="1:3" s="305" customFormat="1" ht="12" customHeight="1">
      <c r="A130" s="287" t="s">
        <v>109</v>
      </c>
      <c r="B130" s="67" t="s">
        <v>379</v>
      </c>
      <c r="C130" s="61"/>
    </row>
    <row r="131" spans="1:3" s="305" customFormat="1" ht="12" customHeight="1">
      <c r="A131" s="287" t="s">
        <v>111</v>
      </c>
      <c r="B131" s="67" t="s">
        <v>380</v>
      </c>
      <c r="C131" s="61"/>
    </row>
    <row r="132" spans="1:3" ht="12.75" customHeight="1" thickBot="1">
      <c r="A132" s="287" t="s">
        <v>113</v>
      </c>
      <c r="B132" s="67" t="s">
        <v>381</v>
      </c>
      <c r="C132" s="61"/>
    </row>
    <row r="133" spans="1:3" ht="12" customHeight="1" thickBot="1">
      <c r="A133" s="40" t="s">
        <v>115</v>
      </c>
      <c r="B133" s="66" t="s">
        <v>198</v>
      </c>
      <c r="C133" s="70">
        <f>+C114+C118+C123+C128</f>
        <v>0</v>
      </c>
    </row>
    <row r="134" spans="1:3" ht="15" customHeight="1" thickBot="1">
      <c r="A134" s="310" t="s">
        <v>199</v>
      </c>
      <c r="B134" s="74" t="s">
        <v>200</v>
      </c>
      <c r="C134" s="70">
        <f>+C113+C133</f>
        <v>1295</v>
      </c>
    </row>
    <row r="135" spans="1:3" ht="13.5" thickBot="1"/>
    <row r="136" spans="1:3" ht="15" customHeight="1" thickBot="1">
      <c r="A136" s="314" t="s">
        <v>431</v>
      </c>
      <c r="B136" s="315"/>
      <c r="C136" s="316">
        <v>0</v>
      </c>
    </row>
    <row r="137" spans="1:3" ht="14.25" customHeight="1" thickBot="1">
      <c r="A137" s="314" t="s">
        <v>432</v>
      </c>
      <c r="B137" s="315"/>
      <c r="C137" s="31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&amp;R&amp;"Times New Roman CE,Dőlt"9/1. sz. melléklet a  2/2015. (III.13.) rendeletéhez</oddHeader>
  </headerFooter>
  <rowBreaks count="1" manualBreakCount="1">
    <brk id="7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Layout" workbookViewId="0">
      <selection activeCell="C3" sqref="C3"/>
    </sheetView>
  </sheetViews>
  <sheetFormatPr defaultRowHeight="12.75"/>
  <cols>
    <col min="1" max="1" width="13.83203125" style="350" customWidth="1"/>
    <col min="2" max="2" width="79.1640625" style="325" customWidth="1"/>
    <col min="3" max="3" width="25" style="325" customWidth="1"/>
    <col min="4" max="256" width="9.33203125" style="325"/>
    <col min="257" max="257" width="13.83203125" style="325" customWidth="1"/>
    <col min="258" max="258" width="79.1640625" style="325" customWidth="1"/>
    <col min="259" max="259" width="25" style="325" customWidth="1"/>
    <col min="260" max="512" width="9.33203125" style="325"/>
    <col min="513" max="513" width="13.83203125" style="325" customWidth="1"/>
    <col min="514" max="514" width="79.1640625" style="325" customWidth="1"/>
    <col min="515" max="515" width="25" style="325" customWidth="1"/>
    <col min="516" max="768" width="9.33203125" style="325"/>
    <col min="769" max="769" width="13.83203125" style="325" customWidth="1"/>
    <col min="770" max="770" width="79.1640625" style="325" customWidth="1"/>
    <col min="771" max="771" width="25" style="325" customWidth="1"/>
    <col min="772" max="1024" width="9.33203125" style="325"/>
    <col min="1025" max="1025" width="13.83203125" style="325" customWidth="1"/>
    <col min="1026" max="1026" width="79.1640625" style="325" customWidth="1"/>
    <col min="1027" max="1027" width="25" style="325" customWidth="1"/>
    <col min="1028" max="1280" width="9.33203125" style="325"/>
    <col min="1281" max="1281" width="13.83203125" style="325" customWidth="1"/>
    <col min="1282" max="1282" width="79.1640625" style="325" customWidth="1"/>
    <col min="1283" max="1283" width="25" style="325" customWidth="1"/>
    <col min="1284" max="1536" width="9.33203125" style="325"/>
    <col min="1537" max="1537" width="13.83203125" style="325" customWidth="1"/>
    <col min="1538" max="1538" width="79.1640625" style="325" customWidth="1"/>
    <col min="1539" max="1539" width="25" style="325" customWidth="1"/>
    <col min="1540" max="1792" width="9.33203125" style="325"/>
    <col min="1793" max="1793" width="13.83203125" style="325" customWidth="1"/>
    <col min="1794" max="1794" width="79.1640625" style="325" customWidth="1"/>
    <col min="1795" max="1795" width="25" style="325" customWidth="1"/>
    <col min="1796" max="2048" width="9.33203125" style="325"/>
    <col min="2049" max="2049" width="13.83203125" style="325" customWidth="1"/>
    <col min="2050" max="2050" width="79.1640625" style="325" customWidth="1"/>
    <col min="2051" max="2051" width="25" style="325" customWidth="1"/>
    <col min="2052" max="2304" width="9.33203125" style="325"/>
    <col min="2305" max="2305" width="13.83203125" style="325" customWidth="1"/>
    <col min="2306" max="2306" width="79.1640625" style="325" customWidth="1"/>
    <col min="2307" max="2307" width="25" style="325" customWidth="1"/>
    <col min="2308" max="2560" width="9.33203125" style="325"/>
    <col min="2561" max="2561" width="13.83203125" style="325" customWidth="1"/>
    <col min="2562" max="2562" width="79.1640625" style="325" customWidth="1"/>
    <col min="2563" max="2563" width="25" style="325" customWidth="1"/>
    <col min="2564" max="2816" width="9.33203125" style="325"/>
    <col min="2817" max="2817" width="13.83203125" style="325" customWidth="1"/>
    <col min="2818" max="2818" width="79.1640625" style="325" customWidth="1"/>
    <col min="2819" max="2819" width="25" style="325" customWidth="1"/>
    <col min="2820" max="3072" width="9.33203125" style="325"/>
    <col min="3073" max="3073" width="13.83203125" style="325" customWidth="1"/>
    <col min="3074" max="3074" width="79.1640625" style="325" customWidth="1"/>
    <col min="3075" max="3075" width="25" style="325" customWidth="1"/>
    <col min="3076" max="3328" width="9.33203125" style="325"/>
    <col min="3329" max="3329" width="13.83203125" style="325" customWidth="1"/>
    <col min="3330" max="3330" width="79.1640625" style="325" customWidth="1"/>
    <col min="3331" max="3331" width="25" style="325" customWidth="1"/>
    <col min="3332" max="3584" width="9.33203125" style="325"/>
    <col min="3585" max="3585" width="13.83203125" style="325" customWidth="1"/>
    <col min="3586" max="3586" width="79.1640625" style="325" customWidth="1"/>
    <col min="3587" max="3587" width="25" style="325" customWidth="1"/>
    <col min="3588" max="3840" width="9.33203125" style="325"/>
    <col min="3841" max="3841" width="13.83203125" style="325" customWidth="1"/>
    <col min="3842" max="3842" width="79.1640625" style="325" customWidth="1"/>
    <col min="3843" max="3843" width="25" style="325" customWidth="1"/>
    <col min="3844" max="4096" width="9.33203125" style="325"/>
    <col min="4097" max="4097" width="13.83203125" style="325" customWidth="1"/>
    <col min="4098" max="4098" width="79.1640625" style="325" customWidth="1"/>
    <col min="4099" max="4099" width="25" style="325" customWidth="1"/>
    <col min="4100" max="4352" width="9.33203125" style="325"/>
    <col min="4353" max="4353" width="13.83203125" style="325" customWidth="1"/>
    <col min="4354" max="4354" width="79.1640625" style="325" customWidth="1"/>
    <col min="4355" max="4355" width="25" style="325" customWidth="1"/>
    <col min="4356" max="4608" width="9.33203125" style="325"/>
    <col min="4609" max="4609" width="13.83203125" style="325" customWidth="1"/>
    <col min="4610" max="4610" width="79.1640625" style="325" customWidth="1"/>
    <col min="4611" max="4611" width="25" style="325" customWidth="1"/>
    <col min="4612" max="4864" width="9.33203125" style="325"/>
    <col min="4865" max="4865" width="13.83203125" style="325" customWidth="1"/>
    <col min="4866" max="4866" width="79.1640625" style="325" customWidth="1"/>
    <col min="4867" max="4867" width="25" style="325" customWidth="1"/>
    <col min="4868" max="5120" width="9.33203125" style="325"/>
    <col min="5121" max="5121" width="13.83203125" style="325" customWidth="1"/>
    <col min="5122" max="5122" width="79.1640625" style="325" customWidth="1"/>
    <col min="5123" max="5123" width="25" style="325" customWidth="1"/>
    <col min="5124" max="5376" width="9.33203125" style="325"/>
    <col min="5377" max="5377" width="13.83203125" style="325" customWidth="1"/>
    <col min="5378" max="5378" width="79.1640625" style="325" customWidth="1"/>
    <col min="5379" max="5379" width="25" style="325" customWidth="1"/>
    <col min="5380" max="5632" width="9.33203125" style="325"/>
    <col min="5633" max="5633" width="13.83203125" style="325" customWidth="1"/>
    <col min="5634" max="5634" width="79.1640625" style="325" customWidth="1"/>
    <col min="5635" max="5635" width="25" style="325" customWidth="1"/>
    <col min="5636" max="5888" width="9.33203125" style="325"/>
    <col min="5889" max="5889" width="13.83203125" style="325" customWidth="1"/>
    <col min="5890" max="5890" width="79.1640625" style="325" customWidth="1"/>
    <col min="5891" max="5891" width="25" style="325" customWidth="1"/>
    <col min="5892" max="6144" width="9.33203125" style="325"/>
    <col min="6145" max="6145" width="13.83203125" style="325" customWidth="1"/>
    <col min="6146" max="6146" width="79.1640625" style="325" customWidth="1"/>
    <col min="6147" max="6147" width="25" style="325" customWidth="1"/>
    <col min="6148" max="6400" width="9.33203125" style="325"/>
    <col min="6401" max="6401" width="13.83203125" style="325" customWidth="1"/>
    <col min="6402" max="6402" width="79.1640625" style="325" customWidth="1"/>
    <col min="6403" max="6403" width="25" style="325" customWidth="1"/>
    <col min="6404" max="6656" width="9.33203125" style="325"/>
    <col min="6657" max="6657" width="13.83203125" style="325" customWidth="1"/>
    <col min="6658" max="6658" width="79.1640625" style="325" customWidth="1"/>
    <col min="6659" max="6659" width="25" style="325" customWidth="1"/>
    <col min="6660" max="6912" width="9.33203125" style="325"/>
    <col min="6913" max="6913" width="13.83203125" style="325" customWidth="1"/>
    <col min="6914" max="6914" width="79.1640625" style="325" customWidth="1"/>
    <col min="6915" max="6915" width="25" style="325" customWidth="1"/>
    <col min="6916" max="7168" width="9.33203125" style="325"/>
    <col min="7169" max="7169" width="13.83203125" style="325" customWidth="1"/>
    <col min="7170" max="7170" width="79.1640625" style="325" customWidth="1"/>
    <col min="7171" max="7171" width="25" style="325" customWidth="1"/>
    <col min="7172" max="7424" width="9.33203125" style="325"/>
    <col min="7425" max="7425" width="13.83203125" style="325" customWidth="1"/>
    <col min="7426" max="7426" width="79.1640625" style="325" customWidth="1"/>
    <col min="7427" max="7427" width="25" style="325" customWidth="1"/>
    <col min="7428" max="7680" width="9.33203125" style="325"/>
    <col min="7681" max="7681" width="13.83203125" style="325" customWidth="1"/>
    <col min="7682" max="7682" width="79.1640625" style="325" customWidth="1"/>
    <col min="7683" max="7683" width="25" style="325" customWidth="1"/>
    <col min="7684" max="7936" width="9.33203125" style="325"/>
    <col min="7937" max="7937" width="13.83203125" style="325" customWidth="1"/>
    <col min="7938" max="7938" width="79.1640625" style="325" customWidth="1"/>
    <col min="7939" max="7939" width="25" style="325" customWidth="1"/>
    <col min="7940" max="8192" width="9.33203125" style="325"/>
    <col min="8193" max="8193" width="13.83203125" style="325" customWidth="1"/>
    <col min="8194" max="8194" width="79.1640625" style="325" customWidth="1"/>
    <col min="8195" max="8195" width="25" style="325" customWidth="1"/>
    <col min="8196" max="8448" width="9.33203125" style="325"/>
    <col min="8449" max="8449" width="13.83203125" style="325" customWidth="1"/>
    <col min="8450" max="8450" width="79.1640625" style="325" customWidth="1"/>
    <col min="8451" max="8451" width="25" style="325" customWidth="1"/>
    <col min="8452" max="8704" width="9.33203125" style="325"/>
    <col min="8705" max="8705" width="13.83203125" style="325" customWidth="1"/>
    <col min="8706" max="8706" width="79.1640625" style="325" customWidth="1"/>
    <col min="8707" max="8707" width="25" style="325" customWidth="1"/>
    <col min="8708" max="8960" width="9.33203125" style="325"/>
    <col min="8961" max="8961" width="13.83203125" style="325" customWidth="1"/>
    <col min="8962" max="8962" width="79.1640625" style="325" customWidth="1"/>
    <col min="8963" max="8963" width="25" style="325" customWidth="1"/>
    <col min="8964" max="9216" width="9.33203125" style="325"/>
    <col min="9217" max="9217" width="13.83203125" style="325" customWidth="1"/>
    <col min="9218" max="9218" width="79.1640625" style="325" customWidth="1"/>
    <col min="9219" max="9219" width="25" style="325" customWidth="1"/>
    <col min="9220" max="9472" width="9.33203125" style="325"/>
    <col min="9473" max="9473" width="13.83203125" style="325" customWidth="1"/>
    <col min="9474" max="9474" width="79.1640625" style="325" customWidth="1"/>
    <col min="9475" max="9475" width="25" style="325" customWidth="1"/>
    <col min="9476" max="9728" width="9.33203125" style="325"/>
    <col min="9729" max="9729" width="13.83203125" style="325" customWidth="1"/>
    <col min="9730" max="9730" width="79.1640625" style="325" customWidth="1"/>
    <col min="9731" max="9731" width="25" style="325" customWidth="1"/>
    <col min="9732" max="9984" width="9.33203125" style="325"/>
    <col min="9985" max="9985" width="13.83203125" style="325" customWidth="1"/>
    <col min="9986" max="9986" width="79.1640625" style="325" customWidth="1"/>
    <col min="9987" max="9987" width="25" style="325" customWidth="1"/>
    <col min="9988" max="10240" width="9.33203125" style="325"/>
    <col min="10241" max="10241" width="13.83203125" style="325" customWidth="1"/>
    <col min="10242" max="10242" width="79.1640625" style="325" customWidth="1"/>
    <col min="10243" max="10243" width="25" style="325" customWidth="1"/>
    <col min="10244" max="10496" width="9.33203125" style="325"/>
    <col min="10497" max="10497" width="13.83203125" style="325" customWidth="1"/>
    <col min="10498" max="10498" width="79.1640625" style="325" customWidth="1"/>
    <col min="10499" max="10499" width="25" style="325" customWidth="1"/>
    <col min="10500" max="10752" width="9.33203125" style="325"/>
    <col min="10753" max="10753" width="13.83203125" style="325" customWidth="1"/>
    <col min="10754" max="10754" width="79.1640625" style="325" customWidth="1"/>
    <col min="10755" max="10755" width="25" style="325" customWidth="1"/>
    <col min="10756" max="11008" width="9.33203125" style="325"/>
    <col min="11009" max="11009" width="13.83203125" style="325" customWidth="1"/>
    <col min="11010" max="11010" width="79.1640625" style="325" customWidth="1"/>
    <col min="11011" max="11011" width="25" style="325" customWidth="1"/>
    <col min="11012" max="11264" width="9.33203125" style="325"/>
    <col min="11265" max="11265" width="13.83203125" style="325" customWidth="1"/>
    <col min="11266" max="11266" width="79.1640625" style="325" customWidth="1"/>
    <col min="11267" max="11267" width="25" style="325" customWidth="1"/>
    <col min="11268" max="11520" width="9.33203125" style="325"/>
    <col min="11521" max="11521" width="13.83203125" style="325" customWidth="1"/>
    <col min="11522" max="11522" width="79.1640625" style="325" customWidth="1"/>
    <col min="11523" max="11523" width="25" style="325" customWidth="1"/>
    <col min="11524" max="11776" width="9.33203125" style="325"/>
    <col min="11777" max="11777" width="13.83203125" style="325" customWidth="1"/>
    <col min="11778" max="11778" width="79.1640625" style="325" customWidth="1"/>
    <col min="11779" max="11779" width="25" style="325" customWidth="1"/>
    <col min="11780" max="12032" width="9.33203125" style="325"/>
    <col min="12033" max="12033" width="13.83203125" style="325" customWidth="1"/>
    <col min="12034" max="12034" width="79.1640625" style="325" customWidth="1"/>
    <col min="12035" max="12035" width="25" style="325" customWidth="1"/>
    <col min="12036" max="12288" width="9.33203125" style="325"/>
    <col min="12289" max="12289" width="13.83203125" style="325" customWidth="1"/>
    <col min="12290" max="12290" width="79.1640625" style="325" customWidth="1"/>
    <col min="12291" max="12291" width="25" style="325" customWidth="1"/>
    <col min="12292" max="12544" width="9.33203125" style="325"/>
    <col min="12545" max="12545" width="13.83203125" style="325" customWidth="1"/>
    <col min="12546" max="12546" width="79.1640625" style="325" customWidth="1"/>
    <col min="12547" max="12547" width="25" style="325" customWidth="1"/>
    <col min="12548" max="12800" width="9.33203125" style="325"/>
    <col min="12801" max="12801" width="13.83203125" style="325" customWidth="1"/>
    <col min="12802" max="12802" width="79.1640625" style="325" customWidth="1"/>
    <col min="12803" max="12803" width="25" style="325" customWidth="1"/>
    <col min="12804" max="13056" width="9.33203125" style="325"/>
    <col min="13057" max="13057" width="13.83203125" style="325" customWidth="1"/>
    <col min="13058" max="13058" width="79.1640625" style="325" customWidth="1"/>
    <col min="13059" max="13059" width="25" style="325" customWidth="1"/>
    <col min="13060" max="13312" width="9.33203125" style="325"/>
    <col min="13313" max="13313" width="13.83203125" style="325" customWidth="1"/>
    <col min="13314" max="13314" width="79.1640625" style="325" customWidth="1"/>
    <col min="13315" max="13315" width="25" style="325" customWidth="1"/>
    <col min="13316" max="13568" width="9.33203125" style="325"/>
    <col min="13569" max="13569" width="13.83203125" style="325" customWidth="1"/>
    <col min="13570" max="13570" width="79.1640625" style="325" customWidth="1"/>
    <col min="13571" max="13571" width="25" style="325" customWidth="1"/>
    <col min="13572" max="13824" width="9.33203125" style="325"/>
    <col min="13825" max="13825" width="13.83203125" style="325" customWidth="1"/>
    <col min="13826" max="13826" width="79.1640625" style="325" customWidth="1"/>
    <col min="13827" max="13827" width="25" style="325" customWidth="1"/>
    <col min="13828" max="14080" width="9.33203125" style="325"/>
    <col min="14081" max="14081" width="13.83203125" style="325" customWidth="1"/>
    <col min="14082" max="14082" width="79.1640625" style="325" customWidth="1"/>
    <col min="14083" max="14083" width="25" style="325" customWidth="1"/>
    <col min="14084" max="14336" width="9.33203125" style="325"/>
    <col min="14337" max="14337" width="13.83203125" style="325" customWidth="1"/>
    <col min="14338" max="14338" width="79.1640625" style="325" customWidth="1"/>
    <col min="14339" max="14339" width="25" style="325" customWidth="1"/>
    <col min="14340" max="14592" width="9.33203125" style="325"/>
    <col min="14593" max="14593" width="13.83203125" style="325" customWidth="1"/>
    <col min="14594" max="14594" width="79.1640625" style="325" customWidth="1"/>
    <col min="14595" max="14595" width="25" style="325" customWidth="1"/>
    <col min="14596" max="14848" width="9.33203125" style="325"/>
    <col min="14849" max="14849" width="13.83203125" style="325" customWidth="1"/>
    <col min="14850" max="14850" width="79.1640625" style="325" customWidth="1"/>
    <col min="14851" max="14851" width="25" style="325" customWidth="1"/>
    <col min="14852" max="15104" width="9.33203125" style="325"/>
    <col min="15105" max="15105" width="13.83203125" style="325" customWidth="1"/>
    <col min="15106" max="15106" width="79.1640625" style="325" customWidth="1"/>
    <col min="15107" max="15107" width="25" style="325" customWidth="1"/>
    <col min="15108" max="15360" width="9.33203125" style="325"/>
    <col min="15361" max="15361" width="13.83203125" style="325" customWidth="1"/>
    <col min="15362" max="15362" width="79.1640625" style="325" customWidth="1"/>
    <col min="15363" max="15363" width="25" style="325" customWidth="1"/>
    <col min="15364" max="15616" width="9.33203125" style="325"/>
    <col min="15617" max="15617" width="13.83203125" style="325" customWidth="1"/>
    <col min="15618" max="15618" width="79.1640625" style="325" customWidth="1"/>
    <col min="15619" max="15619" width="25" style="325" customWidth="1"/>
    <col min="15620" max="15872" width="9.33203125" style="325"/>
    <col min="15873" max="15873" width="13.83203125" style="325" customWidth="1"/>
    <col min="15874" max="15874" width="79.1640625" style="325" customWidth="1"/>
    <col min="15875" max="15875" width="25" style="325" customWidth="1"/>
    <col min="15876" max="16128" width="9.33203125" style="325"/>
    <col min="16129" max="16129" width="13.83203125" style="325" customWidth="1"/>
    <col min="16130" max="16130" width="79.1640625" style="325" customWidth="1"/>
    <col min="16131" max="16131" width="25" style="325" customWidth="1"/>
    <col min="16132" max="16384" width="9.33203125" style="325"/>
  </cols>
  <sheetData>
    <row r="1" spans="1:3" s="318" customFormat="1" ht="21" customHeight="1" thickBot="1">
      <c r="A1" s="264"/>
      <c r="B1" s="265"/>
      <c r="C1" s="317"/>
    </row>
    <row r="2" spans="1:3" s="320" customFormat="1" ht="25.5" customHeight="1">
      <c r="A2" s="266" t="s">
        <v>435</v>
      </c>
      <c r="B2" s="267" t="s">
        <v>548</v>
      </c>
      <c r="C2" s="319" t="s">
        <v>436</v>
      </c>
    </row>
    <row r="3" spans="1:3" s="320" customFormat="1" ht="24.75" thickBot="1">
      <c r="A3" s="321" t="s">
        <v>424</v>
      </c>
      <c r="B3" s="271" t="s">
        <v>425</v>
      </c>
      <c r="C3" s="322" t="s">
        <v>423</v>
      </c>
    </row>
    <row r="4" spans="1:3" s="323" customFormat="1" ht="15.95" customHeight="1" thickBot="1">
      <c r="A4" s="273"/>
      <c r="B4" s="273"/>
      <c r="C4" s="274" t="s">
        <v>383</v>
      </c>
    </row>
    <row r="5" spans="1:3" ht="13.5" thickBot="1">
      <c r="A5" s="276" t="s">
        <v>426</v>
      </c>
      <c r="B5" s="277" t="s">
        <v>427</v>
      </c>
      <c r="C5" s="324" t="s">
        <v>428</v>
      </c>
    </row>
    <row r="6" spans="1:3" s="326" customFormat="1" ht="12.95" customHeight="1" thickBot="1">
      <c r="A6" s="280">
        <v>1</v>
      </c>
      <c r="B6" s="281">
        <v>2</v>
      </c>
      <c r="C6" s="282">
        <v>3</v>
      </c>
    </row>
    <row r="7" spans="1:3" s="326" customFormat="1" ht="15.95" customHeight="1" thickBot="1">
      <c r="A7" s="284"/>
      <c r="B7" s="285" t="s">
        <v>256</v>
      </c>
      <c r="C7" s="327"/>
    </row>
    <row r="8" spans="1:3" s="329" customFormat="1" ht="12" customHeight="1" thickBot="1">
      <c r="A8" s="280" t="s">
        <v>5</v>
      </c>
      <c r="B8" s="328" t="s">
        <v>437</v>
      </c>
      <c r="C8" s="161">
        <f>SUM(C9:C18)</f>
        <v>2250</v>
      </c>
    </row>
    <row r="9" spans="1:3" s="329" customFormat="1" ht="12" customHeight="1">
      <c r="A9" s="330" t="s">
        <v>7</v>
      </c>
      <c r="B9" s="47" t="s">
        <v>64</v>
      </c>
      <c r="C9" s="331"/>
    </row>
    <row r="10" spans="1:3" s="329" customFormat="1" ht="12" customHeight="1">
      <c r="A10" s="332" t="s">
        <v>9</v>
      </c>
      <c r="B10" s="49" t="s">
        <v>66</v>
      </c>
      <c r="C10" s="150"/>
    </row>
    <row r="11" spans="1:3" s="329" customFormat="1" ht="12" customHeight="1">
      <c r="A11" s="332" t="s">
        <v>11</v>
      </c>
      <c r="B11" s="49" t="s">
        <v>68</v>
      </c>
      <c r="C11" s="150"/>
    </row>
    <row r="12" spans="1:3" s="329" customFormat="1" ht="12" customHeight="1">
      <c r="A12" s="332" t="s">
        <v>13</v>
      </c>
      <c r="B12" s="49" t="s">
        <v>70</v>
      </c>
      <c r="C12" s="150"/>
    </row>
    <row r="13" spans="1:3" s="329" customFormat="1" ht="12" customHeight="1">
      <c r="A13" s="332" t="s">
        <v>15</v>
      </c>
      <c r="B13" s="49" t="s">
        <v>72</v>
      </c>
      <c r="C13" s="150">
        <v>2250</v>
      </c>
    </row>
    <row r="14" spans="1:3" s="329" customFormat="1" ht="12" customHeight="1">
      <c r="A14" s="332" t="s">
        <v>17</v>
      </c>
      <c r="B14" s="49" t="s">
        <v>438</v>
      </c>
      <c r="C14" s="150"/>
    </row>
    <row r="15" spans="1:3" s="329" customFormat="1" ht="12" customHeight="1">
      <c r="A15" s="332" t="s">
        <v>151</v>
      </c>
      <c r="B15" s="68" t="s">
        <v>439</v>
      </c>
      <c r="C15" s="150"/>
    </row>
    <row r="16" spans="1:3" s="329" customFormat="1" ht="12" customHeight="1">
      <c r="A16" s="332" t="s">
        <v>153</v>
      </c>
      <c r="B16" s="49" t="s">
        <v>78</v>
      </c>
      <c r="C16" s="178"/>
    </row>
    <row r="17" spans="1:3" s="333" customFormat="1" ht="12" customHeight="1">
      <c r="A17" s="332" t="s">
        <v>155</v>
      </c>
      <c r="B17" s="49" t="s">
        <v>80</v>
      </c>
      <c r="C17" s="150"/>
    </row>
    <row r="18" spans="1:3" s="333" customFormat="1" ht="12" customHeight="1" thickBot="1">
      <c r="A18" s="332" t="s">
        <v>157</v>
      </c>
      <c r="B18" s="68" t="s">
        <v>82</v>
      </c>
      <c r="C18" s="157"/>
    </row>
    <row r="19" spans="1:3" s="329" customFormat="1" ht="12" customHeight="1" thickBot="1">
      <c r="A19" s="280" t="s">
        <v>19</v>
      </c>
      <c r="B19" s="328" t="s">
        <v>440</v>
      </c>
      <c r="C19" s="161">
        <f>SUM(C20:C22)</f>
        <v>0</v>
      </c>
    </row>
    <row r="20" spans="1:3" s="333" customFormat="1" ht="12" customHeight="1">
      <c r="A20" s="332" t="s">
        <v>21</v>
      </c>
      <c r="B20" s="67" t="s">
        <v>22</v>
      </c>
      <c r="C20" s="150"/>
    </row>
    <row r="21" spans="1:3" s="333" customFormat="1" ht="12" customHeight="1">
      <c r="A21" s="332" t="s">
        <v>23</v>
      </c>
      <c r="B21" s="49" t="s">
        <v>441</v>
      </c>
      <c r="C21" s="150"/>
    </row>
    <row r="22" spans="1:3" s="333" customFormat="1" ht="12" customHeight="1">
      <c r="A22" s="332" t="s">
        <v>25</v>
      </c>
      <c r="B22" s="49" t="s">
        <v>442</v>
      </c>
      <c r="C22" s="150"/>
    </row>
    <row r="23" spans="1:3" s="333" customFormat="1" ht="12" customHeight="1" thickBot="1">
      <c r="A23" s="332" t="s">
        <v>27</v>
      </c>
      <c r="B23" s="49" t="s">
        <v>443</v>
      </c>
      <c r="C23" s="150"/>
    </row>
    <row r="24" spans="1:3" s="333" customFormat="1" ht="12" customHeight="1" thickBot="1">
      <c r="A24" s="334" t="s">
        <v>33</v>
      </c>
      <c r="B24" s="66" t="s">
        <v>264</v>
      </c>
      <c r="C24" s="335"/>
    </row>
    <row r="25" spans="1:3" s="333" customFormat="1" ht="12" customHeight="1" thickBot="1">
      <c r="A25" s="334" t="s">
        <v>191</v>
      </c>
      <c r="B25" s="66" t="s">
        <v>444</v>
      </c>
      <c r="C25" s="161">
        <f>+C26+C27</f>
        <v>0</v>
      </c>
    </row>
    <row r="26" spans="1:3" s="333" customFormat="1" ht="12" customHeight="1">
      <c r="A26" s="336" t="s">
        <v>49</v>
      </c>
      <c r="B26" s="337" t="s">
        <v>441</v>
      </c>
      <c r="C26" s="181"/>
    </row>
    <row r="27" spans="1:3" s="333" customFormat="1" ht="12" customHeight="1">
      <c r="A27" s="336" t="s">
        <v>55</v>
      </c>
      <c r="B27" s="338" t="s">
        <v>445</v>
      </c>
      <c r="C27" s="166"/>
    </row>
    <row r="28" spans="1:3" s="333" customFormat="1" ht="12" customHeight="1" thickBot="1">
      <c r="A28" s="332" t="s">
        <v>57</v>
      </c>
      <c r="B28" s="339" t="s">
        <v>446</v>
      </c>
      <c r="C28" s="340"/>
    </row>
    <row r="29" spans="1:3" s="333" customFormat="1" ht="12" customHeight="1" thickBot="1">
      <c r="A29" s="334" t="s">
        <v>61</v>
      </c>
      <c r="B29" s="66" t="s">
        <v>447</v>
      </c>
      <c r="C29" s="161">
        <f>+C30+C31+C32</f>
        <v>0</v>
      </c>
    </row>
    <row r="30" spans="1:3" s="333" customFormat="1" ht="12" customHeight="1">
      <c r="A30" s="336" t="s">
        <v>63</v>
      </c>
      <c r="B30" s="337" t="s">
        <v>86</v>
      </c>
      <c r="C30" s="181"/>
    </row>
    <row r="31" spans="1:3" s="333" customFormat="1" ht="12" customHeight="1">
      <c r="A31" s="336" t="s">
        <v>65</v>
      </c>
      <c r="B31" s="338" t="s">
        <v>88</v>
      </c>
      <c r="C31" s="166"/>
    </row>
    <row r="32" spans="1:3" s="333" customFormat="1" ht="12" customHeight="1" thickBot="1">
      <c r="A32" s="332" t="s">
        <v>67</v>
      </c>
      <c r="B32" s="341" t="s">
        <v>90</v>
      </c>
      <c r="C32" s="340"/>
    </row>
    <row r="33" spans="1:3" s="329" customFormat="1" ht="12" customHeight="1" thickBot="1">
      <c r="A33" s="334" t="s">
        <v>83</v>
      </c>
      <c r="B33" s="66" t="s">
        <v>265</v>
      </c>
      <c r="C33" s="335"/>
    </row>
    <row r="34" spans="1:3" s="329" customFormat="1" ht="12" customHeight="1" thickBot="1">
      <c r="A34" s="334" t="s">
        <v>197</v>
      </c>
      <c r="B34" s="66" t="s">
        <v>448</v>
      </c>
      <c r="C34" s="342"/>
    </row>
    <row r="35" spans="1:3" s="329" customFormat="1" ht="12" customHeight="1" thickBot="1">
      <c r="A35" s="280" t="s">
        <v>105</v>
      </c>
      <c r="B35" s="66" t="s">
        <v>449</v>
      </c>
      <c r="C35" s="343">
        <f>+C8+C19+C24+C25+C29+C33+C34</f>
        <v>2250</v>
      </c>
    </row>
    <row r="36" spans="1:3" s="329" customFormat="1" ht="12" customHeight="1" thickBot="1">
      <c r="A36" s="344" t="s">
        <v>115</v>
      </c>
      <c r="B36" s="66" t="s">
        <v>450</v>
      </c>
      <c r="C36" s="343">
        <f>+C37+C38+C39</f>
        <v>32553</v>
      </c>
    </row>
    <row r="37" spans="1:3" s="329" customFormat="1" ht="12" customHeight="1">
      <c r="A37" s="336" t="s">
        <v>451</v>
      </c>
      <c r="B37" s="337" t="s">
        <v>320</v>
      </c>
      <c r="C37" s="181"/>
    </row>
    <row r="38" spans="1:3" s="329" customFormat="1" ht="12" customHeight="1">
      <c r="A38" s="336" t="s">
        <v>452</v>
      </c>
      <c r="B38" s="338" t="s">
        <v>453</v>
      </c>
      <c r="C38" s="166">
        <v>32553</v>
      </c>
    </row>
    <row r="39" spans="1:3" s="333" customFormat="1" ht="12" customHeight="1" thickBot="1">
      <c r="A39" s="332" t="s">
        <v>454</v>
      </c>
      <c r="B39" s="341" t="s">
        <v>455</v>
      </c>
      <c r="C39" s="340"/>
    </row>
    <row r="40" spans="1:3" s="333" customFormat="1" ht="15" customHeight="1" thickBot="1">
      <c r="A40" s="344" t="s">
        <v>199</v>
      </c>
      <c r="B40" s="345" t="s">
        <v>456</v>
      </c>
      <c r="C40" s="304">
        <f>+C35+C36</f>
        <v>34803</v>
      </c>
    </row>
    <row r="41" spans="1:3" s="333" customFormat="1" ht="15" customHeight="1">
      <c r="A41" s="296"/>
      <c r="B41" s="297"/>
      <c r="C41" s="298"/>
    </row>
    <row r="42" spans="1:3" ht="13.5" thickBot="1">
      <c r="A42" s="346"/>
      <c r="B42" s="300"/>
      <c r="C42" s="301"/>
    </row>
    <row r="43" spans="1:3" s="326" customFormat="1" ht="16.5" customHeight="1" thickBot="1">
      <c r="A43" s="302"/>
      <c r="B43" s="303" t="s">
        <v>257</v>
      </c>
      <c r="C43" s="304"/>
    </row>
    <row r="44" spans="1:3" s="347" customFormat="1" ht="12" customHeight="1" thickBot="1">
      <c r="A44" s="334" t="s">
        <v>5</v>
      </c>
      <c r="B44" s="66" t="s">
        <v>457</v>
      </c>
      <c r="C44" s="161">
        <f>SUM(C45:C49)</f>
        <v>34803</v>
      </c>
    </row>
    <row r="45" spans="1:3" ht="12" customHeight="1">
      <c r="A45" s="332" t="s">
        <v>7</v>
      </c>
      <c r="B45" s="67" t="s">
        <v>144</v>
      </c>
      <c r="C45" s="181">
        <v>20620</v>
      </c>
    </row>
    <row r="46" spans="1:3" ht="12" customHeight="1">
      <c r="A46" s="332" t="s">
        <v>9</v>
      </c>
      <c r="B46" s="49" t="s">
        <v>145</v>
      </c>
      <c r="C46" s="169">
        <v>5642</v>
      </c>
    </row>
    <row r="47" spans="1:3" ht="12" customHeight="1">
      <c r="A47" s="332" t="s">
        <v>11</v>
      </c>
      <c r="B47" s="49" t="s">
        <v>146</v>
      </c>
      <c r="C47" s="169">
        <v>8541</v>
      </c>
    </row>
    <row r="48" spans="1:3" ht="12" customHeight="1">
      <c r="A48" s="332" t="s">
        <v>13</v>
      </c>
      <c r="B48" s="49" t="s">
        <v>147</v>
      </c>
      <c r="C48" s="169"/>
    </row>
    <row r="49" spans="1:3" ht="12" customHeight="1" thickBot="1">
      <c r="A49" s="332" t="s">
        <v>15</v>
      </c>
      <c r="B49" s="49" t="s">
        <v>149</v>
      </c>
      <c r="C49" s="169"/>
    </row>
    <row r="50" spans="1:3" ht="12" customHeight="1" thickBot="1">
      <c r="A50" s="334" t="s">
        <v>19</v>
      </c>
      <c r="B50" s="66" t="s">
        <v>458</v>
      </c>
      <c r="C50" s="161">
        <f>SUM(C51:C53)</f>
        <v>0</v>
      </c>
    </row>
    <row r="51" spans="1:3" s="347" customFormat="1" ht="12" customHeight="1">
      <c r="A51" s="332" t="s">
        <v>21</v>
      </c>
      <c r="B51" s="67" t="s">
        <v>170</v>
      </c>
      <c r="C51" s="181"/>
    </row>
    <row r="52" spans="1:3" ht="12" customHeight="1">
      <c r="A52" s="332" t="s">
        <v>23</v>
      </c>
      <c r="B52" s="49" t="s">
        <v>172</v>
      </c>
      <c r="C52" s="169"/>
    </row>
    <row r="53" spans="1:3" ht="12" customHeight="1">
      <c r="A53" s="332" t="s">
        <v>25</v>
      </c>
      <c r="B53" s="49" t="s">
        <v>459</v>
      </c>
      <c r="C53" s="169"/>
    </row>
    <row r="54" spans="1:3" ht="12" customHeight="1" thickBot="1">
      <c r="A54" s="332" t="s">
        <v>27</v>
      </c>
      <c r="B54" s="49" t="s">
        <v>460</v>
      </c>
      <c r="C54" s="169"/>
    </row>
    <row r="55" spans="1:3" ht="15" customHeight="1" thickBot="1">
      <c r="A55" s="334" t="s">
        <v>33</v>
      </c>
      <c r="B55" s="348" t="s">
        <v>461</v>
      </c>
      <c r="C55" s="349">
        <f>+C44+C50</f>
        <v>34803</v>
      </c>
    </row>
    <row r="56" spans="1:3" ht="13.5" thickBot="1">
      <c r="C56" s="351"/>
    </row>
    <row r="57" spans="1:3" ht="15" customHeight="1" thickBot="1">
      <c r="A57" s="314" t="s">
        <v>431</v>
      </c>
      <c r="B57" s="315"/>
      <c r="C57" s="316">
        <v>6</v>
      </c>
    </row>
    <row r="58" spans="1:3" ht="14.25" customHeight="1" thickBot="1">
      <c r="A58" s="314" t="s">
        <v>432</v>
      </c>
      <c r="B58" s="315"/>
      <c r="C58" s="31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&amp;R9/2. melléklet a 2/2015.(III.13.)önkorm.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Layout" workbookViewId="0">
      <selection activeCell="C4" sqref="C4"/>
    </sheetView>
  </sheetViews>
  <sheetFormatPr defaultRowHeight="12.75"/>
  <cols>
    <col min="1" max="1" width="13.83203125" style="350" customWidth="1"/>
    <col min="2" max="2" width="79.1640625" style="325" customWidth="1"/>
    <col min="3" max="3" width="25" style="325" customWidth="1"/>
    <col min="4" max="256" width="9.33203125" style="325"/>
    <col min="257" max="257" width="13.83203125" style="325" customWidth="1"/>
    <col min="258" max="258" width="79.1640625" style="325" customWidth="1"/>
    <col min="259" max="259" width="25" style="325" customWidth="1"/>
    <col min="260" max="512" width="9.33203125" style="325"/>
    <col min="513" max="513" width="13.83203125" style="325" customWidth="1"/>
    <col min="514" max="514" width="79.1640625" style="325" customWidth="1"/>
    <col min="515" max="515" width="25" style="325" customWidth="1"/>
    <col min="516" max="768" width="9.33203125" style="325"/>
    <col min="769" max="769" width="13.83203125" style="325" customWidth="1"/>
    <col min="770" max="770" width="79.1640625" style="325" customWidth="1"/>
    <col min="771" max="771" width="25" style="325" customWidth="1"/>
    <col min="772" max="1024" width="9.33203125" style="325"/>
    <col min="1025" max="1025" width="13.83203125" style="325" customWidth="1"/>
    <col min="1026" max="1026" width="79.1640625" style="325" customWidth="1"/>
    <col min="1027" max="1027" width="25" style="325" customWidth="1"/>
    <col min="1028" max="1280" width="9.33203125" style="325"/>
    <col min="1281" max="1281" width="13.83203125" style="325" customWidth="1"/>
    <col min="1282" max="1282" width="79.1640625" style="325" customWidth="1"/>
    <col min="1283" max="1283" width="25" style="325" customWidth="1"/>
    <col min="1284" max="1536" width="9.33203125" style="325"/>
    <col min="1537" max="1537" width="13.83203125" style="325" customWidth="1"/>
    <col min="1538" max="1538" width="79.1640625" style="325" customWidth="1"/>
    <col min="1539" max="1539" width="25" style="325" customWidth="1"/>
    <col min="1540" max="1792" width="9.33203125" style="325"/>
    <col min="1793" max="1793" width="13.83203125" style="325" customWidth="1"/>
    <col min="1794" max="1794" width="79.1640625" style="325" customWidth="1"/>
    <col min="1795" max="1795" width="25" style="325" customWidth="1"/>
    <col min="1796" max="2048" width="9.33203125" style="325"/>
    <col min="2049" max="2049" width="13.83203125" style="325" customWidth="1"/>
    <col min="2050" max="2050" width="79.1640625" style="325" customWidth="1"/>
    <col min="2051" max="2051" width="25" style="325" customWidth="1"/>
    <col min="2052" max="2304" width="9.33203125" style="325"/>
    <col min="2305" max="2305" width="13.83203125" style="325" customWidth="1"/>
    <col min="2306" max="2306" width="79.1640625" style="325" customWidth="1"/>
    <col min="2307" max="2307" width="25" style="325" customWidth="1"/>
    <col min="2308" max="2560" width="9.33203125" style="325"/>
    <col min="2561" max="2561" width="13.83203125" style="325" customWidth="1"/>
    <col min="2562" max="2562" width="79.1640625" style="325" customWidth="1"/>
    <col min="2563" max="2563" width="25" style="325" customWidth="1"/>
    <col min="2564" max="2816" width="9.33203125" style="325"/>
    <col min="2817" max="2817" width="13.83203125" style="325" customWidth="1"/>
    <col min="2818" max="2818" width="79.1640625" style="325" customWidth="1"/>
    <col min="2819" max="2819" width="25" style="325" customWidth="1"/>
    <col min="2820" max="3072" width="9.33203125" style="325"/>
    <col min="3073" max="3073" width="13.83203125" style="325" customWidth="1"/>
    <col min="3074" max="3074" width="79.1640625" style="325" customWidth="1"/>
    <col min="3075" max="3075" width="25" style="325" customWidth="1"/>
    <col min="3076" max="3328" width="9.33203125" style="325"/>
    <col min="3329" max="3329" width="13.83203125" style="325" customWidth="1"/>
    <col min="3330" max="3330" width="79.1640625" style="325" customWidth="1"/>
    <col min="3331" max="3331" width="25" style="325" customWidth="1"/>
    <col min="3332" max="3584" width="9.33203125" style="325"/>
    <col min="3585" max="3585" width="13.83203125" style="325" customWidth="1"/>
    <col min="3586" max="3586" width="79.1640625" style="325" customWidth="1"/>
    <col min="3587" max="3587" width="25" style="325" customWidth="1"/>
    <col min="3588" max="3840" width="9.33203125" style="325"/>
    <col min="3841" max="3841" width="13.83203125" style="325" customWidth="1"/>
    <col min="3842" max="3842" width="79.1640625" style="325" customWidth="1"/>
    <col min="3843" max="3843" width="25" style="325" customWidth="1"/>
    <col min="3844" max="4096" width="9.33203125" style="325"/>
    <col min="4097" max="4097" width="13.83203125" style="325" customWidth="1"/>
    <col min="4098" max="4098" width="79.1640625" style="325" customWidth="1"/>
    <col min="4099" max="4099" width="25" style="325" customWidth="1"/>
    <col min="4100" max="4352" width="9.33203125" style="325"/>
    <col min="4353" max="4353" width="13.83203125" style="325" customWidth="1"/>
    <col min="4354" max="4354" width="79.1640625" style="325" customWidth="1"/>
    <col min="4355" max="4355" width="25" style="325" customWidth="1"/>
    <col min="4356" max="4608" width="9.33203125" style="325"/>
    <col min="4609" max="4609" width="13.83203125" style="325" customWidth="1"/>
    <col min="4610" max="4610" width="79.1640625" style="325" customWidth="1"/>
    <col min="4611" max="4611" width="25" style="325" customWidth="1"/>
    <col min="4612" max="4864" width="9.33203125" style="325"/>
    <col min="4865" max="4865" width="13.83203125" style="325" customWidth="1"/>
    <col min="4866" max="4866" width="79.1640625" style="325" customWidth="1"/>
    <col min="4867" max="4867" width="25" style="325" customWidth="1"/>
    <col min="4868" max="5120" width="9.33203125" style="325"/>
    <col min="5121" max="5121" width="13.83203125" style="325" customWidth="1"/>
    <col min="5122" max="5122" width="79.1640625" style="325" customWidth="1"/>
    <col min="5123" max="5123" width="25" style="325" customWidth="1"/>
    <col min="5124" max="5376" width="9.33203125" style="325"/>
    <col min="5377" max="5377" width="13.83203125" style="325" customWidth="1"/>
    <col min="5378" max="5378" width="79.1640625" style="325" customWidth="1"/>
    <col min="5379" max="5379" width="25" style="325" customWidth="1"/>
    <col min="5380" max="5632" width="9.33203125" style="325"/>
    <col min="5633" max="5633" width="13.83203125" style="325" customWidth="1"/>
    <col min="5634" max="5634" width="79.1640625" style="325" customWidth="1"/>
    <col min="5635" max="5635" width="25" style="325" customWidth="1"/>
    <col min="5636" max="5888" width="9.33203125" style="325"/>
    <col min="5889" max="5889" width="13.83203125" style="325" customWidth="1"/>
    <col min="5890" max="5890" width="79.1640625" style="325" customWidth="1"/>
    <col min="5891" max="5891" width="25" style="325" customWidth="1"/>
    <col min="5892" max="6144" width="9.33203125" style="325"/>
    <col min="6145" max="6145" width="13.83203125" style="325" customWidth="1"/>
    <col min="6146" max="6146" width="79.1640625" style="325" customWidth="1"/>
    <col min="6147" max="6147" width="25" style="325" customWidth="1"/>
    <col min="6148" max="6400" width="9.33203125" style="325"/>
    <col min="6401" max="6401" width="13.83203125" style="325" customWidth="1"/>
    <col min="6402" max="6402" width="79.1640625" style="325" customWidth="1"/>
    <col min="6403" max="6403" width="25" style="325" customWidth="1"/>
    <col min="6404" max="6656" width="9.33203125" style="325"/>
    <col min="6657" max="6657" width="13.83203125" style="325" customWidth="1"/>
    <col min="6658" max="6658" width="79.1640625" style="325" customWidth="1"/>
    <col min="6659" max="6659" width="25" style="325" customWidth="1"/>
    <col min="6660" max="6912" width="9.33203125" style="325"/>
    <col min="6913" max="6913" width="13.83203125" style="325" customWidth="1"/>
    <col min="6914" max="6914" width="79.1640625" style="325" customWidth="1"/>
    <col min="6915" max="6915" width="25" style="325" customWidth="1"/>
    <col min="6916" max="7168" width="9.33203125" style="325"/>
    <col min="7169" max="7169" width="13.83203125" style="325" customWidth="1"/>
    <col min="7170" max="7170" width="79.1640625" style="325" customWidth="1"/>
    <col min="7171" max="7171" width="25" style="325" customWidth="1"/>
    <col min="7172" max="7424" width="9.33203125" style="325"/>
    <col min="7425" max="7425" width="13.83203125" style="325" customWidth="1"/>
    <col min="7426" max="7426" width="79.1640625" style="325" customWidth="1"/>
    <col min="7427" max="7427" width="25" style="325" customWidth="1"/>
    <col min="7428" max="7680" width="9.33203125" style="325"/>
    <col min="7681" max="7681" width="13.83203125" style="325" customWidth="1"/>
    <col min="7682" max="7682" width="79.1640625" style="325" customWidth="1"/>
    <col min="7683" max="7683" width="25" style="325" customWidth="1"/>
    <col min="7684" max="7936" width="9.33203125" style="325"/>
    <col min="7937" max="7937" width="13.83203125" style="325" customWidth="1"/>
    <col min="7938" max="7938" width="79.1640625" style="325" customWidth="1"/>
    <col min="7939" max="7939" width="25" style="325" customWidth="1"/>
    <col min="7940" max="8192" width="9.33203125" style="325"/>
    <col min="8193" max="8193" width="13.83203125" style="325" customWidth="1"/>
    <col min="8194" max="8194" width="79.1640625" style="325" customWidth="1"/>
    <col min="8195" max="8195" width="25" style="325" customWidth="1"/>
    <col min="8196" max="8448" width="9.33203125" style="325"/>
    <col min="8449" max="8449" width="13.83203125" style="325" customWidth="1"/>
    <col min="8450" max="8450" width="79.1640625" style="325" customWidth="1"/>
    <col min="8451" max="8451" width="25" style="325" customWidth="1"/>
    <col min="8452" max="8704" width="9.33203125" style="325"/>
    <col min="8705" max="8705" width="13.83203125" style="325" customWidth="1"/>
    <col min="8706" max="8706" width="79.1640625" style="325" customWidth="1"/>
    <col min="8707" max="8707" width="25" style="325" customWidth="1"/>
    <col min="8708" max="8960" width="9.33203125" style="325"/>
    <col min="8961" max="8961" width="13.83203125" style="325" customWidth="1"/>
    <col min="8962" max="8962" width="79.1640625" style="325" customWidth="1"/>
    <col min="8963" max="8963" width="25" style="325" customWidth="1"/>
    <col min="8964" max="9216" width="9.33203125" style="325"/>
    <col min="9217" max="9217" width="13.83203125" style="325" customWidth="1"/>
    <col min="9218" max="9218" width="79.1640625" style="325" customWidth="1"/>
    <col min="9219" max="9219" width="25" style="325" customWidth="1"/>
    <col min="9220" max="9472" width="9.33203125" style="325"/>
    <col min="9473" max="9473" width="13.83203125" style="325" customWidth="1"/>
    <col min="9474" max="9474" width="79.1640625" style="325" customWidth="1"/>
    <col min="9475" max="9475" width="25" style="325" customWidth="1"/>
    <col min="9476" max="9728" width="9.33203125" style="325"/>
    <col min="9729" max="9729" width="13.83203125" style="325" customWidth="1"/>
    <col min="9730" max="9730" width="79.1640625" style="325" customWidth="1"/>
    <col min="9731" max="9731" width="25" style="325" customWidth="1"/>
    <col min="9732" max="9984" width="9.33203125" style="325"/>
    <col min="9985" max="9985" width="13.83203125" style="325" customWidth="1"/>
    <col min="9986" max="9986" width="79.1640625" style="325" customWidth="1"/>
    <col min="9987" max="9987" width="25" style="325" customWidth="1"/>
    <col min="9988" max="10240" width="9.33203125" style="325"/>
    <col min="10241" max="10241" width="13.83203125" style="325" customWidth="1"/>
    <col min="10242" max="10242" width="79.1640625" style="325" customWidth="1"/>
    <col min="10243" max="10243" width="25" style="325" customWidth="1"/>
    <col min="10244" max="10496" width="9.33203125" style="325"/>
    <col min="10497" max="10497" width="13.83203125" style="325" customWidth="1"/>
    <col min="10498" max="10498" width="79.1640625" style="325" customWidth="1"/>
    <col min="10499" max="10499" width="25" style="325" customWidth="1"/>
    <col min="10500" max="10752" width="9.33203125" style="325"/>
    <col min="10753" max="10753" width="13.83203125" style="325" customWidth="1"/>
    <col min="10754" max="10754" width="79.1640625" style="325" customWidth="1"/>
    <col min="10755" max="10755" width="25" style="325" customWidth="1"/>
    <col min="10756" max="11008" width="9.33203125" style="325"/>
    <col min="11009" max="11009" width="13.83203125" style="325" customWidth="1"/>
    <col min="11010" max="11010" width="79.1640625" style="325" customWidth="1"/>
    <col min="11011" max="11011" width="25" style="325" customWidth="1"/>
    <col min="11012" max="11264" width="9.33203125" style="325"/>
    <col min="11265" max="11265" width="13.83203125" style="325" customWidth="1"/>
    <col min="11266" max="11266" width="79.1640625" style="325" customWidth="1"/>
    <col min="11267" max="11267" width="25" style="325" customWidth="1"/>
    <col min="11268" max="11520" width="9.33203125" style="325"/>
    <col min="11521" max="11521" width="13.83203125" style="325" customWidth="1"/>
    <col min="11522" max="11522" width="79.1640625" style="325" customWidth="1"/>
    <col min="11523" max="11523" width="25" style="325" customWidth="1"/>
    <col min="11524" max="11776" width="9.33203125" style="325"/>
    <col min="11777" max="11777" width="13.83203125" style="325" customWidth="1"/>
    <col min="11778" max="11778" width="79.1640625" style="325" customWidth="1"/>
    <col min="11779" max="11779" width="25" style="325" customWidth="1"/>
    <col min="11780" max="12032" width="9.33203125" style="325"/>
    <col min="12033" max="12033" width="13.83203125" style="325" customWidth="1"/>
    <col min="12034" max="12034" width="79.1640625" style="325" customWidth="1"/>
    <col min="12035" max="12035" width="25" style="325" customWidth="1"/>
    <col min="12036" max="12288" width="9.33203125" style="325"/>
    <col min="12289" max="12289" width="13.83203125" style="325" customWidth="1"/>
    <col min="12290" max="12290" width="79.1640625" style="325" customWidth="1"/>
    <col min="12291" max="12291" width="25" style="325" customWidth="1"/>
    <col min="12292" max="12544" width="9.33203125" style="325"/>
    <col min="12545" max="12545" width="13.83203125" style="325" customWidth="1"/>
    <col min="12546" max="12546" width="79.1640625" style="325" customWidth="1"/>
    <col min="12547" max="12547" width="25" style="325" customWidth="1"/>
    <col min="12548" max="12800" width="9.33203125" style="325"/>
    <col min="12801" max="12801" width="13.83203125" style="325" customWidth="1"/>
    <col min="12802" max="12802" width="79.1640625" style="325" customWidth="1"/>
    <col min="12803" max="12803" width="25" style="325" customWidth="1"/>
    <col min="12804" max="13056" width="9.33203125" style="325"/>
    <col min="13057" max="13057" width="13.83203125" style="325" customWidth="1"/>
    <col min="13058" max="13058" width="79.1640625" style="325" customWidth="1"/>
    <col min="13059" max="13059" width="25" style="325" customWidth="1"/>
    <col min="13060" max="13312" width="9.33203125" style="325"/>
    <col min="13313" max="13313" width="13.83203125" style="325" customWidth="1"/>
    <col min="13314" max="13314" width="79.1640625" style="325" customWidth="1"/>
    <col min="13315" max="13315" width="25" style="325" customWidth="1"/>
    <col min="13316" max="13568" width="9.33203125" style="325"/>
    <col min="13569" max="13569" width="13.83203125" style="325" customWidth="1"/>
    <col min="13570" max="13570" width="79.1640625" style="325" customWidth="1"/>
    <col min="13571" max="13571" width="25" style="325" customWidth="1"/>
    <col min="13572" max="13824" width="9.33203125" style="325"/>
    <col min="13825" max="13825" width="13.83203125" style="325" customWidth="1"/>
    <col min="13826" max="13826" width="79.1640625" style="325" customWidth="1"/>
    <col min="13827" max="13827" width="25" style="325" customWidth="1"/>
    <col min="13828" max="14080" width="9.33203125" style="325"/>
    <col min="14081" max="14081" width="13.83203125" style="325" customWidth="1"/>
    <col min="14082" max="14082" width="79.1640625" style="325" customWidth="1"/>
    <col min="14083" max="14083" width="25" style="325" customWidth="1"/>
    <col min="14084" max="14336" width="9.33203125" style="325"/>
    <col min="14337" max="14337" width="13.83203125" style="325" customWidth="1"/>
    <col min="14338" max="14338" width="79.1640625" style="325" customWidth="1"/>
    <col min="14339" max="14339" width="25" style="325" customWidth="1"/>
    <col min="14340" max="14592" width="9.33203125" style="325"/>
    <col min="14593" max="14593" width="13.83203125" style="325" customWidth="1"/>
    <col min="14594" max="14594" width="79.1640625" style="325" customWidth="1"/>
    <col min="14595" max="14595" width="25" style="325" customWidth="1"/>
    <col min="14596" max="14848" width="9.33203125" style="325"/>
    <col min="14849" max="14849" width="13.83203125" style="325" customWidth="1"/>
    <col min="14850" max="14850" width="79.1640625" style="325" customWidth="1"/>
    <col min="14851" max="14851" width="25" style="325" customWidth="1"/>
    <col min="14852" max="15104" width="9.33203125" style="325"/>
    <col min="15105" max="15105" width="13.83203125" style="325" customWidth="1"/>
    <col min="15106" max="15106" width="79.1640625" style="325" customWidth="1"/>
    <col min="15107" max="15107" width="25" style="325" customWidth="1"/>
    <col min="15108" max="15360" width="9.33203125" style="325"/>
    <col min="15361" max="15361" width="13.83203125" style="325" customWidth="1"/>
    <col min="15362" max="15362" width="79.1640625" style="325" customWidth="1"/>
    <col min="15363" max="15363" width="25" style="325" customWidth="1"/>
    <col min="15364" max="15616" width="9.33203125" style="325"/>
    <col min="15617" max="15617" width="13.83203125" style="325" customWidth="1"/>
    <col min="15618" max="15618" width="79.1640625" style="325" customWidth="1"/>
    <col min="15619" max="15619" width="25" style="325" customWidth="1"/>
    <col min="15620" max="15872" width="9.33203125" style="325"/>
    <col min="15873" max="15873" width="13.83203125" style="325" customWidth="1"/>
    <col min="15874" max="15874" width="79.1640625" style="325" customWidth="1"/>
    <col min="15875" max="15875" width="25" style="325" customWidth="1"/>
    <col min="15876" max="16128" width="9.33203125" style="325"/>
    <col min="16129" max="16129" width="13.83203125" style="325" customWidth="1"/>
    <col min="16130" max="16130" width="79.1640625" style="325" customWidth="1"/>
    <col min="16131" max="16131" width="25" style="325" customWidth="1"/>
    <col min="16132" max="16384" width="9.33203125" style="325"/>
  </cols>
  <sheetData>
    <row r="1" spans="1:3" s="318" customFormat="1" ht="21" customHeight="1" thickBot="1">
      <c r="A1" s="264"/>
      <c r="B1" s="265"/>
      <c r="C1" s="317"/>
    </row>
    <row r="2" spans="1:3" s="320" customFormat="1" ht="25.5" customHeight="1">
      <c r="A2" s="266" t="s">
        <v>435</v>
      </c>
      <c r="B2" s="267" t="s">
        <v>548</v>
      </c>
      <c r="C2" s="319" t="s">
        <v>436</v>
      </c>
    </row>
    <row r="3" spans="1:3" s="320" customFormat="1" ht="24.75" thickBot="1">
      <c r="A3" s="321" t="s">
        <v>424</v>
      </c>
      <c r="B3" s="271" t="s">
        <v>462</v>
      </c>
      <c r="C3" s="322" t="s">
        <v>436</v>
      </c>
    </row>
    <row r="4" spans="1:3" s="323" customFormat="1" ht="15.95" customHeight="1" thickBot="1">
      <c r="A4" s="273"/>
      <c r="B4" s="273"/>
      <c r="C4" s="274" t="s">
        <v>383</v>
      </c>
    </row>
    <row r="5" spans="1:3" ht="13.5" thickBot="1">
      <c r="A5" s="276" t="s">
        <v>426</v>
      </c>
      <c r="B5" s="277" t="s">
        <v>427</v>
      </c>
      <c r="C5" s="324" t="s">
        <v>428</v>
      </c>
    </row>
    <row r="6" spans="1:3" s="326" customFormat="1" ht="12.95" customHeight="1" thickBot="1">
      <c r="A6" s="280">
        <v>1</v>
      </c>
      <c r="B6" s="281">
        <v>2</v>
      </c>
      <c r="C6" s="282">
        <v>3</v>
      </c>
    </row>
    <row r="7" spans="1:3" s="326" customFormat="1" ht="15.95" customHeight="1" thickBot="1">
      <c r="A7" s="284"/>
      <c r="B7" s="285" t="s">
        <v>256</v>
      </c>
      <c r="C7" s="327"/>
    </row>
    <row r="8" spans="1:3" s="329" customFormat="1" ht="12" customHeight="1" thickBot="1">
      <c r="A8" s="280" t="s">
        <v>5</v>
      </c>
      <c r="B8" s="328" t="s">
        <v>437</v>
      </c>
      <c r="C8" s="161">
        <f>SUM(C9:C18)</f>
        <v>2250</v>
      </c>
    </row>
    <row r="9" spans="1:3" s="329" customFormat="1" ht="12" customHeight="1">
      <c r="A9" s="330" t="s">
        <v>7</v>
      </c>
      <c r="B9" s="47" t="s">
        <v>64</v>
      </c>
      <c r="C9" s="331"/>
    </row>
    <row r="10" spans="1:3" s="329" customFormat="1" ht="12" customHeight="1">
      <c r="A10" s="332" t="s">
        <v>9</v>
      </c>
      <c r="B10" s="49" t="s">
        <v>66</v>
      </c>
      <c r="C10" s="150"/>
    </row>
    <row r="11" spans="1:3" s="329" customFormat="1" ht="12" customHeight="1">
      <c r="A11" s="332" t="s">
        <v>11</v>
      </c>
      <c r="B11" s="49" t="s">
        <v>68</v>
      </c>
      <c r="C11" s="150"/>
    </row>
    <row r="12" spans="1:3" s="329" customFormat="1" ht="12" customHeight="1">
      <c r="A12" s="332" t="s">
        <v>13</v>
      </c>
      <c r="B12" s="49" t="s">
        <v>70</v>
      </c>
      <c r="C12" s="150"/>
    </row>
    <row r="13" spans="1:3" s="329" customFormat="1" ht="12" customHeight="1">
      <c r="A13" s="332" t="s">
        <v>15</v>
      </c>
      <c r="B13" s="49" t="s">
        <v>72</v>
      </c>
      <c r="C13" s="150">
        <v>2250</v>
      </c>
    </row>
    <row r="14" spans="1:3" s="329" customFormat="1" ht="12" customHeight="1">
      <c r="A14" s="332" t="s">
        <v>17</v>
      </c>
      <c r="B14" s="49" t="s">
        <v>438</v>
      </c>
      <c r="C14" s="150"/>
    </row>
    <row r="15" spans="1:3" s="329" customFormat="1" ht="12" customHeight="1">
      <c r="A15" s="332" t="s">
        <v>151</v>
      </c>
      <c r="B15" s="68" t="s">
        <v>439</v>
      </c>
      <c r="C15" s="150"/>
    </row>
    <row r="16" spans="1:3" s="329" customFormat="1" ht="12" customHeight="1">
      <c r="A16" s="332" t="s">
        <v>153</v>
      </c>
      <c r="B16" s="49" t="s">
        <v>78</v>
      </c>
      <c r="C16" s="178"/>
    </row>
    <row r="17" spans="1:3" s="333" customFormat="1" ht="12" customHeight="1">
      <c r="A17" s="332" t="s">
        <v>155</v>
      </c>
      <c r="B17" s="49" t="s">
        <v>80</v>
      </c>
      <c r="C17" s="150"/>
    </row>
    <row r="18" spans="1:3" s="333" customFormat="1" ht="12" customHeight="1" thickBot="1">
      <c r="A18" s="332" t="s">
        <v>157</v>
      </c>
      <c r="B18" s="68" t="s">
        <v>82</v>
      </c>
      <c r="C18" s="157"/>
    </row>
    <row r="19" spans="1:3" s="329" customFormat="1" ht="12" customHeight="1" thickBot="1">
      <c r="A19" s="280" t="s">
        <v>19</v>
      </c>
      <c r="B19" s="328" t="s">
        <v>440</v>
      </c>
      <c r="C19" s="161">
        <f>SUM(C20:C22)</f>
        <v>0</v>
      </c>
    </row>
    <row r="20" spans="1:3" s="333" customFormat="1" ht="12" customHeight="1">
      <c r="A20" s="332" t="s">
        <v>21</v>
      </c>
      <c r="B20" s="67" t="s">
        <v>22</v>
      </c>
      <c r="C20" s="150"/>
    </row>
    <row r="21" spans="1:3" s="333" customFormat="1" ht="12" customHeight="1">
      <c r="A21" s="332" t="s">
        <v>23</v>
      </c>
      <c r="B21" s="49" t="s">
        <v>441</v>
      </c>
      <c r="C21" s="150"/>
    </row>
    <row r="22" spans="1:3" s="333" customFormat="1" ht="12" customHeight="1">
      <c r="A22" s="332" t="s">
        <v>25</v>
      </c>
      <c r="B22" s="49" t="s">
        <v>442</v>
      </c>
      <c r="C22" s="150"/>
    </row>
    <row r="23" spans="1:3" s="333" customFormat="1" ht="12" customHeight="1" thickBot="1">
      <c r="A23" s="332" t="s">
        <v>27</v>
      </c>
      <c r="B23" s="49" t="s">
        <v>443</v>
      </c>
      <c r="C23" s="150"/>
    </row>
    <row r="24" spans="1:3" s="333" customFormat="1" ht="12" customHeight="1" thickBot="1">
      <c r="A24" s="334" t="s">
        <v>33</v>
      </c>
      <c r="B24" s="66" t="s">
        <v>264</v>
      </c>
      <c r="C24" s="335"/>
    </row>
    <row r="25" spans="1:3" s="333" customFormat="1" ht="12" customHeight="1" thickBot="1">
      <c r="A25" s="334" t="s">
        <v>191</v>
      </c>
      <c r="B25" s="66" t="s">
        <v>444</v>
      </c>
      <c r="C25" s="161">
        <f>+C26+C27</f>
        <v>0</v>
      </c>
    </row>
    <row r="26" spans="1:3" s="333" customFormat="1" ht="12" customHeight="1">
      <c r="A26" s="336" t="s">
        <v>49</v>
      </c>
      <c r="B26" s="337" t="s">
        <v>441</v>
      </c>
      <c r="C26" s="181"/>
    </row>
    <row r="27" spans="1:3" s="333" customFormat="1" ht="12" customHeight="1">
      <c r="A27" s="336" t="s">
        <v>55</v>
      </c>
      <c r="B27" s="338" t="s">
        <v>445</v>
      </c>
      <c r="C27" s="166"/>
    </row>
    <row r="28" spans="1:3" s="333" customFormat="1" ht="12" customHeight="1" thickBot="1">
      <c r="A28" s="332" t="s">
        <v>57</v>
      </c>
      <c r="B28" s="339" t="s">
        <v>446</v>
      </c>
      <c r="C28" s="340"/>
    </row>
    <row r="29" spans="1:3" s="333" customFormat="1" ht="12" customHeight="1" thickBot="1">
      <c r="A29" s="334" t="s">
        <v>61</v>
      </c>
      <c r="B29" s="66" t="s">
        <v>447</v>
      </c>
      <c r="C29" s="161">
        <f>+C30+C31+C32</f>
        <v>0</v>
      </c>
    </row>
    <row r="30" spans="1:3" s="333" customFormat="1" ht="12" customHeight="1">
      <c r="A30" s="336" t="s">
        <v>63</v>
      </c>
      <c r="B30" s="337" t="s">
        <v>86</v>
      </c>
      <c r="C30" s="181"/>
    </row>
    <row r="31" spans="1:3" s="333" customFormat="1" ht="12" customHeight="1">
      <c r="A31" s="336" t="s">
        <v>65</v>
      </c>
      <c r="B31" s="338" t="s">
        <v>88</v>
      </c>
      <c r="C31" s="166"/>
    </row>
    <row r="32" spans="1:3" s="333" customFormat="1" ht="12" customHeight="1" thickBot="1">
      <c r="A32" s="332" t="s">
        <v>67</v>
      </c>
      <c r="B32" s="341" t="s">
        <v>90</v>
      </c>
      <c r="C32" s="340"/>
    </row>
    <row r="33" spans="1:3" s="329" customFormat="1" ht="12" customHeight="1" thickBot="1">
      <c r="A33" s="334" t="s">
        <v>83</v>
      </c>
      <c r="B33" s="66" t="s">
        <v>265</v>
      </c>
      <c r="C33" s="335"/>
    </row>
    <row r="34" spans="1:3" s="329" customFormat="1" ht="12" customHeight="1" thickBot="1">
      <c r="A34" s="334" t="s">
        <v>197</v>
      </c>
      <c r="B34" s="66" t="s">
        <v>448</v>
      </c>
      <c r="C34" s="342"/>
    </row>
    <row r="35" spans="1:3" s="329" customFormat="1" ht="12" customHeight="1" thickBot="1">
      <c r="A35" s="280" t="s">
        <v>105</v>
      </c>
      <c r="B35" s="66" t="s">
        <v>449</v>
      </c>
      <c r="C35" s="343">
        <f>+C8+C19+C24+C25+C29+C33+C34</f>
        <v>2250</v>
      </c>
    </row>
    <row r="36" spans="1:3" s="329" customFormat="1" ht="12" customHeight="1" thickBot="1">
      <c r="A36" s="344" t="s">
        <v>115</v>
      </c>
      <c r="B36" s="66" t="s">
        <v>450</v>
      </c>
      <c r="C36" s="343">
        <f>+C37+C38+C39</f>
        <v>32553</v>
      </c>
    </row>
    <row r="37" spans="1:3" s="329" customFormat="1" ht="12" customHeight="1">
      <c r="A37" s="336" t="s">
        <v>451</v>
      </c>
      <c r="B37" s="337" t="s">
        <v>320</v>
      </c>
      <c r="C37" s="181"/>
    </row>
    <row r="38" spans="1:3" s="329" customFormat="1" ht="12" customHeight="1">
      <c r="A38" s="336" t="s">
        <v>452</v>
      </c>
      <c r="B38" s="338" t="s">
        <v>453</v>
      </c>
      <c r="C38" s="166"/>
    </row>
    <row r="39" spans="1:3" s="333" customFormat="1" ht="12" customHeight="1" thickBot="1">
      <c r="A39" s="332" t="s">
        <v>454</v>
      </c>
      <c r="B39" s="341" t="s">
        <v>455</v>
      </c>
      <c r="C39" s="340">
        <v>32553</v>
      </c>
    </row>
    <row r="40" spans="1:3" s="333" customFormat="1" ht="15" customHeight="1" thickBot="1">
      <c r="A40" s="344" t="s">
        <v>199</v>
      </c>
      <c r="B40" s="345" t="s">
        <v>456</v>
      </c>
      <c r="C40" s="304">
        <f>+C35+C36</f>
        <v>34803</v>
      </c>
    </row>
    <row r="41" spans="1:3" s="333" customFormat="1" ht="15" customHeight="1">
      <c r="A41" s="296"/>
      <c r="B41" s="297"/>
      <c r="C41" s="298"/>
    </row>
    <row r="42" spans="1:3" ht="13.5" thickBot="1">
      <c r="A42" s="346"/>
      <c r="B42" s="300"/>
      <c r="C42" s="301"/>
    </row>
    <row r="43" spans="1:3" s="326" customFormat="1" ht="16.5" customHeight="1" thickBot="1">
      <c r="A43" s="302"/>
      <c r="B43" s="303" t="s">
        <v>257</v>
      </c>
      <c r="C43" s="304"/>
    </row>
    <row r="44" spans="1:3" s="347" customFormat="1" ht="12" customHeight="1" thickBot="1">
      <c r="A44" s="334" t="s">
        <v>5</v>
      </c>
      <c r="B44" s="66" t="s">
        <v>457</v>
      </c>
      <c r="C44" s="161">
        <f>SUM(C45:C49)</f>
        <v>34803</v>
      </c>
    </row>
    <row r="45" spans="1:3" ht="12" customHeight="1">
      <c r="A45" s="332" t="s">
        <v>7</v>
      </c>
      <c r="B45" s="67" t="s">
        <v>144</v>
      </c>
      <c r="C45" s="181">
        <v>20620</v>
      </c>
    </row>
    <row r="46" spans="1:3" ht="12" customHeight="1">
      <c r="A46" s="332" t="s">
        <v>9</v>
      </c>
      <c r="B46" s="49" t="s">
        <v>145</v>
      </c>
      <c r="C46" s="169">
        <v>5642</v>
      </c>
    </row>
    <row r="47" spans="1:3" ht="12" customHeight="1">
      <c r="A47" s="332" t="s">
        <v>11</v>
      </c>
      <c r="B47" s="49" t="s">
        <v>146</v>
      </c>
      <c r="C47" s="169">
        <v>8541</v>
      </c>
    </row>
    <row r="48" spans="1:3" ht="12" customHeight="1">
      <c r="A48" s="332" t="s">
        <v>13</v>
      </c>
      <c r="B48" s="49" t="s">
        <v>147</v>
      </c>
      <c r="C48" s="169"/>
    </row>
    <row r="49" spans="1:3" ht="12" customHeight="1" thickBot="1">
      <c r="A49" s="332" t="s">
        <v>15</v>
      </c>
      <c r="B49" s="49" t="s">
        <v>149</v>
      </c>
      <c r="C49" s="169"/>
    </row>
    <row r="50" spans="1:3" ht="12" customHeight="1" thickBot="1">
      <c r="A50" s="334" t="s">
        <v>19</v>
      </c>
      <c r="B50" s="66" t="s">
        <v>458</v>
      </c>
      <c r="C50" s="161">
        <f>SUM(C51:C53)</f>
        <v>0</v>
      </c>
    </row>
    <row r="51" spans="1:3" s="347" customFormat="1" ht="12" customHeight="1">
      <c r="A51" s="332" t="s">
        <v>21</v>
      </c>
      <c r="B51" s="67" t="s">
        <v>170</v>
      </c>
      <c r="C51" s="181"/>
    </row>
    <row r="52" spans="1:3" ht="12" customHeight="1">
      <c r="A52" s="332" t="s">
        <v>23</v>
      </c>
      <c r="B52" s="49" t="s">
        <v>172</v>
      </c>
      <c r="C52" s="169"/>
    </row>
    <row r="53" spans="1:3" ht="12" customHeight="1">
      <c r="A53" s="332" t="s">
        <v>25</v>
      </c>
      <c r="B53" s="49" t="s">
        <v>459</v>
      </c>
      <c r="C53" s="169"/>
    </row>
    <row r="54" spans="1:3" ht="12" customHeight="1" thickBot="1">
      <c r="A54" s="332" t="s">
        <v>27</v>
      </c>
      <c r="B54" s="49" t="s">
        <v>460</v>
      </c>
      <c r="C54" s="169"/>
    </row>
    <row r="55" spans="1:3" ht="15" customHeight="1" thickBot="1">
      <c r="A55" s="334" t="s">
        <v>33</v>
      </c>
      <c r="B55" s="348" t="s">
        <v>461</v>
      </c>
      <c r="C55" s="349">
        <f>+C44+C50</f>
        <v>34803</v>
      </c>
    </row>
    <row r="56" spans="1:3" ht="13.5" thickBot="1">
      <c r="C56" s="351"/>
    </row>
    <row r="57" spans="1:3" ht="15" customHeight="1" thickBot="1">
      <c r="A57" s="314" t="s">
        <v>431</v>
      </c>
      <c r="B57" s="315"/>
      <c r="C57" s="316">
        <v>6</v>
      </c>
    </row>
    <row r="58" spans="1:3" ht="14.25" customHeight="1" thickBot="1">
      <c r="A58" s="314" t="s">
        <v>432</v>
      </c>
      <c r="B58" s="315"/>
      <c r="C58" s="31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&amp;R9/2.melléklet a 2/2015.(III.13.)önkormányzati rendelethez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C8" sqref="C8"/>
    </sheetView>
  </sheetViews>
  <sheetFormatPr defaultRowHeight="12.75"/>
  <cols>
    <col min="1" max="1" width="13.83203125" style="350" customWidth="1"/>
    <col min="2" max="2" width="79.1640625" style="325" customWidth="1"/>
    <col min="3" max="3" width="25" style="325" customWidth="1"/>
    <col min="4" max="256" width="9.33203125" style="325"/>
    <col min="257" max="257" width="13.83203125" style="325" customWidth="1"/>
    <col min="258" max="258" width="79.1640625" style="325" customWidth="1"/>
    <col min="259" max="259" width="25" style="325" customWidth="1"/>
    <col min="260" max="512" width="9.33203125" style="325"/>
    <col min="513" max="513" width="13.83203125" style="325" customWidth="1"/>
    <col min="514" max="514" width="79.1640625" style="325" customWidth="1"/>
    <col min="515" max="515" width="25" style="325" customWidth="1"/>
    <col min="516" max="768" width="9.33203125" style="325"/>
    <col min="769" max="769" width="13.83203125" style="325" customWidth="1"/>
    <col min="770" max="770" width="79.1640625" style="325" customWidth="1"/>
    <col min="771" max="771" width="25" style="325" customWidth="1"/>
    <col min="772" max="1024" width="9.33203125" style="325"/>
    <col min="1025" max="1025" width="13.83203125" style="325" customWidth="1"/>
    <col min="1026" max="1026" width="79.1640625" style="325" customWidth="1"/>
    <col min="1027" max="1027" width="25" style="325" customWidth="1"/>
    <col min="1028" max="1280" width="9.33203125" style="325"/>
    <col min="1281" max="1281" width="13.83203125" style="325" customWidth="1"/>
    <col min="1282" max="1282" width="79.1640625" style="325" customWidth="1"/>
    <col min="1283" max="1283" width="25" style="325" customWidth="1"/>
    <col min="1284" max="1536" width="9.33203125" style="325"/>
    <col min="1537" max="1537" width="13.83203125" style="325" customWidth="1"/>
    <col min="1538" max="1538" width="79.1640625" style="325" customWidth="1"/>
    <col min="1539" max="1539" width="25" style="325" customWidth="1"/>
    <col min="1540" max="1792" width="9.33203125" style="325"/>
    <col min="1793" max="1793" width="13.83203125" style="325" customWidth="1"/>
    <col min="1794" max="1794" width="79.1640625" style="325" customWidth="1"/>
    <col min="1795" max="1795" width="25" style="325" customWidth="1"/>
    <col min="1796" max="2048" width="9.33203125" style="325"/>
    <col min="2049" max="2049" width="13.83203125" style="325" customWidth="1"/>
    <col min="2050" max="2050" width="79.1640625" style="325" customWidth="1"/>
    <col min="2051" max="2051" width="25" style="325" customWidth="1"/>
    <col min="2052" max="2304" width="9.33203125" style="325"/>
    <col min="2305" max="2305" width="13.83203125" style="325" customWidth="1"/>
    <col min="2306" max="2306" width="79.1640625" style="325" customWidth="1"/>
    <col min="2307" max="2307" width="25" style="325" customWidth="1"/>
    <col min="2308" max="2560" width="9.33203125" style="325"/>
    <col min="2561" max="2561" width="13.83203125" style="325" customWidth="1"/>
    <col min="2562" max="2562" width="79.1640625" style="325" customWidth="1"/>
    <col min="2563" max="2563" width="25" style="325" customWidth="1"/>
    <col min="2564" max="2816" width="9.33203125" style="325"/>
    <col min="2817" max="2817" width="13.83203125" style="325" customWidth="1"/>
    <col min="2818" max="2818" width="79.1640625" style="325" customWidth="1"/>
    <col min="2819" max="2819" width="25" style="325" customWidth="1"/>
    <col min="2820" max="3072" width="9.33203125" style="325"/>
    <col min="3073" max="3073" width="13.83203125" style="325" customWidth="1"/>
    <col min="3074" max="3074" width="79.1640625" style="325" customWidth="1"/>
    <col min="3075" max="3075" width="25" style="325" customWidth="1"/>
    <col min="3076" max="3328" width="9.33203125" style="325"/>
    <col min="3329" max="3329" width="13.83203125" style="325" customWidth="1"/>
    <col min="3330" max="3330" width="79.1640625" style="325" customWidth="1"/>
    <col min="3331" max="3331" width="25" style="325" customWidth="1"/>
    <col min="3332" max="3584" width="9.33203125" style="325"/>
    <col min="3585" max="3585" width="13.83203125" style="325" customWidth="1"/>
    <col min="3586" max="3586" width="79.1640625" style="325" customWidth="1"/>
    <col min="3587" max="3587" width="25" style="325" customWidth="1"/>
    <col min="3588" max="3840" width="9.33203125" style="325"/>
    <col min="3841" max="3841" width="13.83203125" style="325" customWidth="1"/>
    <col min="3842" max="3842" width="79.1640625" style="325" customWidth="1"/>
    <col min="3843" max="3843" width="25" style="325" customWidth="1"/>
    <col min="3844" max="4096" width="9.33203125" style="325"/>
    <col min="4097" max="4097" width="13.83203125" style="325" customWidth="1"/>
    <col min="4098" max="4098" width="79.1640625" style="325" customWidth="1"/>
    <col min="4099" max="4099" width="25" style="325" customWidth="1"/>
    <col min="4100" max="4352" width="9.33203125" style="325"/>
    <col min="4353" max="4353" width="13.83203125" style="325" customWidth="1"/>
    <col min="4354" max="4354" width="79.1640625" style="325" customWidth="1"/>
    <col min="4355" max="4355" width="25" style="325" customWidth="1"/>
    <col min="4356" max="4608" width="9.33203125" style="325"/>
    <col min="4609" max="4609" width="13.83203125" style="325" customWidth="1"/>
    <col min="4610" max="4610" width="79.1640625" style="325" customWidth="1"/>
    <col min="4611" max="4611" width="25" style="325" customWidth="1"/>
    <col min="4612" max="4864" width="9.33203125" style="325"/>
    <col min="4865" max="4865" width="13.83203125" style="325" customWidth="1"/>
    <col min="4866" max="4866" width="79.1640625" style="325" customWidth="1"/>
    <col min="4867" max="4867" width="25" style="325" customWidth="1"/>
    <col min="4868" max="5120" width="9.33203125" style="325"/>
    <col min="5121" max="5121" width="13.83203125" style="325" customWidth="1"/>
    <col min="5122" max="5122" width="79.1640625" style="325" customWidth="1"/>
    <col min="5123" max="5123" width="25" style="325" customWidth="1"/>
    <col min="5124" max="5376" width="9.33203125" style="325"/>
    <col min="5377" max="5377" width="13.83203125" style="325" customWidth="1"/>
    <col min="5378" max="5378" width="79.1640625" style="325" customWidth="1"/>
    <col min="5379" max="5379" width="25" style="325" customWidth="1"/>
    <col min="5380" max="5632" width="9.33203125" style="325"/>
    <col min="5633" max="5633" width="13.83203125" style="325" customWidth="1"/>
    <col min="5634" max="5634" width="79.1640625" style="325" customWidth="1"/>
    <col min="5635" max="5635" width="25" style="325" customWidth="1"/>
    <col min="5636" max="5888" width="9.33203125" style="325"/>
    <col min="5889" max="5889" width="13.83203125" style="325" customWidth="1"/>
    <col min="5890" max="5890" width="79.1640625" style="325" customWidth="1"/>
    <col min="5891" max="5891" width="25" style="325" customWidth="1"/>
    <col min="5892" max="6144" width="9.33203125" style="325"/>
    <col min="6145" max="6145" width="13.83203125" style="325" customWidth="1"/>
    <col min="6146" max="6146" width="79.1640625" style="325" customWidth="1"/>
    <col min="6147" max="6147" width="25" style="325" customWidth="1"/>
    <col min="6148" max="6400" width="9.33203125" style="325"/>
    <col min="6401" max="6401" width="13.83203125" style="325" customWidth="1"/>
    <col min="6402" max="6402" width="79.1640625" style="325" customWidth="1"/>
    <col min="6403" max="6403" width="25" style="325" customWidth="1"/>
    <col min="6404" max="6656" width="9.33203125" style="325"/>
    <col min="6657" max="6657" width="13.83203125" style="325" customWidth="1"/>
    <col min="6658" max="6658" width="79.1640625" style="325" customWidth="1"/>
    <col min="6659" max="6659" width="25" style="325" customWidth="1"/>
    <col min="6660" max="6912" width="9.33203125" style="325"/>
    <col min="6913" max="6913" width="13.83203125" style="325" customWidth="1"/>
    <col min="6914" max="6914" width="79.1640625" style="325" customWidth="1"/>
    <col min="6915" max="6915" width="25" style="325" customWidth="1"/>
    <col min="6916" max="7168" width="9.33203125" style="325"/>
    <col min="7169" max="7169" width="13.83203125" style="325" customWidth="1"/>
    <col min="7170" max="7170" width="79.1640625" style="325" customWidth="1"/>
    <col min="7171" max="7171" width="25" style="325" customWidth="1"/>
    <col min="7172" max="7424" width="9.33203125" style="325"/>
    <col min="7425" max="7425" width="13.83203125" style="325" customWidth="1"/>
    <col min="7426" max="7426" width="79.1640625" style="325" customWidth="1"/>
    <col min="7427" max="7427" width="25" style="325" customWidth="1"/>
    <col min="7428" max="7680" width="9.33203125" style="325"/>
    <col min="7681" max="7681" width="13.83203125" style="325" customWidth="1"/>
    <col min="7682" max="7682" width="79.1640625" style="325" customWidth="1"/>
    <col min="7683" max="7683" width="25" style="325" customWidth="1"/>
    <col min="7684" max="7936" width="9.33203125" style="325"/>
    <col min="7937" max="7937" width="13.83203125" style="325" customWidth="1"/>
    <col min="7938" max="7938" width="79.1640625" style="325" customWidth="1"/>
    <col min="7939" max="7939" width="25" style="325" customWidth="1"/>
    <col min="7940" max="8192" width="9.33203125" style="325"/>
    <col min="8193" max="8193" width="13.83203125" style="325" customWidth="1"/>
    <col min="8194" max="8194" width="79.1640625" style="325" customWidth="1"/>
    <col min="8195" max="8195" width="25" style="325" customWidth="1"/>
    <col min="8196" max="8448" width="9.33203125" style="325"/>
    <col min="8449" max="8449" width="13.83203125" style="325" customWidth="1"/>
    <col min="8450" max="8450" width="79.1640625" style="325" customWidth="1"/>
    <col min="8451" max="8451" width="25" style="325" customWidth="1"/>
    <col min="8452" max="8704" width="9.33203125" style="325"/>
    <col min="8705" max="8705" width="13.83203125" style="325" customWidth="1"/>
    <col min="8706" max="8706" width="79.1640625" style="325" customWidth="1"/>
    <col min="8707" max="8707" width="25" style="325" customWidth="1"/>
    <col min="8708" max="8960" width="9.33203125" style="325"/>
    <col min="8961" max="8961" width="13.83203125" style="325" customWidth="1"/>
    <col min="8962" max="8962" width="79.1640625" style="325" customWidth="1"/>
    <col min="8963" max="8963" width="25" style="325" customWidth="1"/>
    <col min="8964" max="9216" width="9.33203125" style="325"/>
    <col min="9217" max="9217" width="13.83203125" style="325" customWidth="1"/>
    <col min="9218" max="9218" width="79.1640625" style="325" customWidth="1"/>
    <col min="9219" max="9219" width="25" style="325" customWidth="1"/>
    <col min="9220" max="9472" width="9.33203125" style="325"/>
    <col min="9473" max="9473" width="13.83203125" style="325" customWidth="1"/>
    <col min="9474" max="9474" width="79.1640625" style="325" customWidth="1"/>
    <col min="9475" max="9475" width="25" style="325" customWidth="1"/>
    <col min="9476" max="9728" width="9.33203125" style="325"/>
    <col min="9729" max="9729" width="13.83203125" style="325" customWidth="1"/>
    <col min="9730" max="9730" width="79.1640625" style="325" customWidth="1"/>
    <col min="9731" max="9731" width="25" style="325" customWidth="1"/>
    <col min="9732" max="9984" width="9.33203125" style="325"/>
    <col min="9985" max="9985" width="13.83203125" style="325" customWidth="1"/>
    <col min="9986" max="9986" width="79.1640625" style="325" customWidth="1"/>
    <col min="9987" max="9987" width="25" style="325" customWidth="1"/>
    <col min="9988" max="10240" width="9.33203125" style="325"/>
    <col min="10241" max="10241" width="13.83203125" style="325" customWidth="1"/>
    <col min="10242" max="10242" width="79.1640625" style="325" customWidth="1"/>
    <col min="10243" max="10243" width="25" style="325" customWidth="1"/>
    <col min="10244" max="10496" width="9.33203125" style="325"/>
    <col min="10497" max="10497" width="13.83203125" style="325" customWidth="1"/>
    <col min="10498" max="10498" width="79.1640625" style="325" customWidth="1"/>
    <col min="10499" max="10499" width="25" style="325" customWidth="1"/>
    <col min="10500" max="10752" width="9.33203125" style="325"/>
    <col min="10753" max="10753" width="13.83203125" style="325" customWidth="1"/>
    <col min="10754" max="10754" width="79.1640625" style="325" customWidth="1"/>
    <col min="10755" max="10755" width="25" style="325" customWidth="1"/>
    <col min="10756" max="11008" width="9.33203125" style="325"/>
    <col min="11009" max="11009" width="13.83203125" style="325" customWidth="1"/>
    <col min="11010" max="11010" width="79.1640625" style="325" customWidth="1"/>
    <col min="11011" max="11011" width="25" style="325" customWidth="1"/>
    <col min="11012" max="11264" width="9.33203125" style="325"/>
    <col min="11265" max="11265" width="13.83203125" style="325" customWidth="1"/>
    <col min="11266" max="11266" width="79.1640625" style="325" customWidth="1"/>
    <col min="11267" max="11267" width="25" style="325" customWidth="1"/>
    <col min="11268" max="11520" width="9.33203125" style="325"/>
    <col min="11521" max="11521" width="13.83203125" style="325" customWidth="1"/>
    <col min="11522" max="11522" width="79.1640625" style="325" customWidth="1"/>
    <col min="11523" max="11523" width="25" style="325" customWidth="1"/>
    <col min="11524" max="11776" width="9.33203125" style="325"/>
    <col min="11777" max="11777" width="13.83203125" style="325" customWidth="1"/>
    <col min="11778" max="11778" width="79.1640625" style="325" customWidth="1"/>
    <col min="11779" max="11779" width="25" style="325" customWidth="1"/>
    <col min="11780" max="12032" width="9.33203125" style="325"/>
    <col min="12033" max="12033" width="13.83203125" style="325" customWidth="1"/>
    <col min="12034" max="12034" width="79.1640625" style="325" customWidth="1"/>
    <col min="12035" max="12035" width="25" style="325" customWidth="1"/>
    <col min="12036" max="12288" width="9.33203125" style="325"/>
    <col min="12289" max="12289" width="13.83203125" style="325" customWidth="1"/>
    <col min="12290" max="12290" width="79.1640625" style="325" customWidth="1"/>
    <col min="12291" max="12291" width="25" style="325" customWidth="1"/>
    <col min="12292" max="12544" width="9.33203125" style="325"/>
    <col min="12545" max="12545" width="13.83203125" style="325" customWidth="1"/>
    <col min="12546" max="12546" width="79.1640625" style="325" customWidth="1"/>
    <col min="12547" max="12547" width="25" style="325" customWidth="1"/>
    <col min="12548" max="12800" width="9.33203125" style="325"/>
    <col min="12801" max="12801" width="13.83203125" style="325" customWidth="1"/>
    <col min="12802" max="12802" width="79.1640625" style="325" customWidth="1"/>
    <col min="12803" max="12803" width="25" style="325" customWidth="1"/>
    <col min="12804" max="13056" width="9.33203125" style="325"/>
    <col min="13057" max="13057" width="13.83203125" style="325" customWidth="1"/>
    <col min="13058" max="13058" width="79.1640625" style="325" customWidth="1"/>
    <col min="13059" max="13059" width="25" style="325" customWidth="1"/>
    <col min="13060" max="13312" width="9.33203125" style="325"/>
    <col min="13313" max="13313" width="13.83203125" style="325" customWidth="1"/>
    <col min="13314" max="13314" width="79.1640625" style="325" customWidth="1"/>
    <col min="13315" max="13315" width="25" style="325" customWidth="1"/>
    <col min="13316" max="13568" width="9.33203125" style="325"/>
    <col min="13569" max="13569" width="13.83203125" style="325" customWidth="1"/>
    <col min="13570" max="13570" width="79.1640625" style="325" customWidth="1"/>
    <col min="13571" max="13571" width="25" style="325" customWidth="1"/>
    <col min="13572" max="13824" width="9.33203125" style="325"/>
    <col min="13825" max="13825" width="13.83203125" style="325" customWidth="1"/>
    <col min="13826" max="13826" width="79.1640625" style="325" customWidth="1"/>
    <col min="13827" max="13827" width="25" style="325" customWidth="1"/>
    <col min="13828" max="14080" width="9.33203125" style="325"/>
    <col min="14081" max="14081" width="13.83203125" style="325" customWidth="1"/>
    <col min="14082" max="14082" width="79.1640625" style="325" customWidth="1"/>
    <col min="14083" max="14083" width="25" style="325" customWidth="1"/>
    <col min="14084" max="14336" width="9.33203125" style="325"/>
    <col min="14337" max="14337" width="13.83203125" style="325" customWidth="1"/>
    <col min="14338" max="14338" width="79.1640625" style="325" customWidth="1"/>
    <col min="14339" max="14339" width="25" style="325" customWidth="1"/>
    <col min="14340" max="14592" width="9.33203125" style="325"/>
    <col min="14593" max="14593" width="13.83203125" style="325" customWidth="1"/>
    <col min="14594" max="14594" width="79.1640625" style="325" customWidth="1"/>
    <col min="14595" max="14595" width="25" style="325" customWidth="1"/>
    <col min="14596" max="14848" width="9.33203125" style="325"/>
    <col min="14849" max="14849" width="13.83203125" style="325" customWidth="1"/>
    <col min="14850" max="14850" width="79.1640625" style="325" customWidth="1"/>
    <col min="14851" max="14851" width="25" style="325" customWidth="1"/>
    <col min="14852" max="15104" width="9.33203125" style="325"/>
    <col min="15105" max="15105" width="13.83203125" style="325" customWidth="1"/>
    <col min="15106" max="15106" width="79.1640625" style="325" customWidth="1"/>
    <col min="15107" max="15107" width="25" style="325" customWidth="1"/>
    <col min="15108" max="15360" width="9.33203125" style="325"/>
    <col min="15361" max="15361" width="13.83203125" style="325" customWidth="1"/>
    <col min="15362" max="15362" width="79.1640625" style="325" customWidth="1"/>
    <col min="15363" max="15363" width="25" style="325" customWidth="1"/>
    <col min="15364" max="15616" width="9.33203125" style="325"/>
    <col min="15617" max="15617" width="13.83203125" style="325" customWidth="1"/>
    <col min="15618" max="15618" width="79.1640625" style="325" customWidth="1"/>
    <col min="15619" max="15619" width="25" style="325" customWidth="1"/>
    <col min="15620" max="15872" width="9.33203125" style="325"/>
    <col min="15873" max="15873" width="13.83203125" style="325" customWidth="1"/>
    <col min="15874" max="15874" width="79.1640625" style="325" customWidth="1"/>
    <col min="15875" max="15875" width="25" style="325" customWidth="1"/>
    <col min="15876" max="16128" width="9.33203125" style="325"/>
    <col min="16129" max="16129" width="13.83203125" style="325" customWidth="1"/>
    <col min="16130" max="16130" width="79.1640625" style="325" customWidth="1"/>
    <col min="16131" max="16131" width="25" style="325" customWidth="1"/>
    <col min="16132" max="16384" width="9.33203125" style="325"/>
  </cols>
  <sheetData>
    <row r="1" spans="1:3" s="318" customFormat="1" ht="21" customHeight="1" thickBot="1">
      <c r="A1" s="264"/>
      <c r="B1" s="265"/>
      <c r="C1" s="317" t="s">
        <v>644</v>
      </c>
    </row>
    <row r="2" spans="1:3" s="320" customFormat="1" ht="25.5" customHeight="1">
      <c r="A2" s="266" t="s">
        <v>435</v>
      </c>
      <c r="B2" s="267" t="s">
        <v>549</v>
      </c>
      <c r="C2" s="319" t="s">
        <v>436</v>
      </c>
    </row>
    <row r="3" spans="1:3" s="320" customFormat="1" ht="24.75" thickBot="1">
      <c r="A3" s="321" t="s">
        <v>424</v>
      </c>
      <c r="B3" s="271" t="s">
        <v>463</v>
      </c>
      <c r="C3" s="322" t="s">
        <v>464</v>
      </c>
    </row>
    <row r="4" spans="1:3" s="323" customFormat="1" ht="15.95" customHeight="1" thickBot="1">
      <c r="A4" s="273"/>
      <c r="B4" s="273"/>
      <c r="C4" s="274" t="s">
        <v>383</v>
      </c>
    </row>
    <row r="5" spans="1:3" ht="13.5" thickBot="1">
      <c r="A5" s="276" t="s">
        <v>426</v>
      </c>
      <c r="B5" s="277" t="s">
        <v>427</v>
      </c>
      <c r="C5" s="324" t="s">
        <v>428</v>
      </c>
    </row>
    <row r="6" spans="1:3" s="326" customFormat="1" ht="12.95" customHeight="1" thickBot="1">
      <c r="A6" s="280">
        <v>1</v>
      </c>
      <c r="B6" s="281">
        <v>2</v>
      </c>
      <c r="C6" s="282">
        <v>3</v>
      </c>
    </row>
    <row r="7" spans="1:3" s="326" customFormat="1" ht="15.95" customHeight="1" thickBot="1">
      <c r="A7" s="284"/>
      <c r="B7" s="285" t="s">
        <v>256</v>
      </c>
      <c r="C7" s="327"/>
    </row>
    <row r="8" spans="1:3" s="329" customFormat="1" ht="12" customHeight="1" thickBot="1">
      <c r="A8" s="280" t="s">
        <v>5</v>
      </c>
      <c r="B8" s="328" t="s">
        <v>437</v>
      </c>
      <c r="C8" s="161">
        <f>SUM(C9:C18)</f>
        <v>0</v>
      </c>
    </row>
    <row r="9" spans="1:3" s="329" customFormat="1" ht="12" customHeight="1">
      <c r="A9" s="330" t="s">
        <v>7</v>
      </c>
      <c r="B9" s="47" t="s">
        <v>64</v>
      </c>
      <c r="C9" s="331"/>
    </row>
    <row r="10" spans="1:3" s="329" customFormat="1" ht="12" customHeight="1">
      <c r="A10" s="332" t="s">
        <v>9</v>
      </c>
      <c r="B10" s="49" t="s">
        <v>66</v>
      </c>
      <c r="C10" s="150"/>
    </row>
    <row r="11" spans="1:3" s="329" customFormat="1" ht="12" customHeight="1">
      <c r="A11" s="332" t="s">
        <v>11</v>
      </c>
      <c r="B11" s="49" t="s">
        <v>68</v>
      </c>
      <c r="C11" s="150"/>
    </row>
    <row r="12" spans="1:3" s="329" customFormat="1" ht="12" customHeight="1">
      <c r="A12" s="332" t="s">
        <v>13</v>
      </c>
      <c r="B12" s="49" t="s">
        <v>70</v>
      </c>
      <c r="C12" s="150"/>
    </row>
    <row r="13" spans="1:3" s="329" customFormat="1" ht="12" customHeight="1">
      <c r="A13" s="332" t="s">
        <v>15</v>
      </c>
      <c r="B13" s="49" t="s">
        <v>72</v>
      </c>
      <c r="C13" s="150"/>
    </row>
    <row r="14" spans="1:3" s="329" customFormat="1" ht="12" customHeight="1">
      <c r="A14" s="332" t="s">
        <v>17</v>
      </c>
      <c r="B14" s="49" t="s">
        <v>438</v>
      </c>
      <c r="C14" s="150"/>
    </row>
    <row r="15" spans="1:3" s="329" customFormat="1" ht="12" customHeight="1">
      <c r="A15" s="332" t="s">
        <v>151</v>
      </c>
      <c r="B15" s="68" t="s">
        <v>439</v>
      </c>
      <c r="C15" s="150"/>
    </row>
    <row r="16" spans="1:3" s="329" customFormat="1" ht="12" customHeight="1">
      <c r="A16" s="332" t="s">
        <v>153</v>
      </c>
      <c r="B16" s="49" t="s">
        <v>78</v>
      </c>
      <c r="C16" s="178"/>
    </row>
    <row r="17" spans="1:3" s="333" customFormat="1" ht="12" customHeight="1">
      <c r="A17" s="332" t="s">
        <v>155</v>
      </c>
      <c r="B17" s="49" t="s">
        <v>80</v>
      </c>
      <c r="C17" s="150"/>
    </row>
    <row r="18" spans="1:3" s="333" customFormat="1" ht="12" customHeight="1" thickBot="1">
      <c r="A18" s="332" t="s">
        <v>157</v>
      </c>
      <c r="B18" s="68" t="s">
        <v>82</v>
      </c>
      <c r="C18" s="157"/>
    </row>
    <row r="19" spans="1:3" s="329" customFormat="1" ht="12" customHeight="1" thickBot="1">
      <c r="A19" s="280" t="s">
        <v>19</v>
      </c>
      <c r="B19" s="328" t="s">
        <v>440</v>
      </c>
      <c r="C19" s="161">
        <f>SUM(C20:C22)</f>
        <v>0</v>
      </c>
    </row>
    <row r="20" spans="1:3" s="333" customFormat="1" ht="12" customHeight="1">
      <c r="A20" s="332" t="s">
        <v>21</v>
      </c>
      <c r="B20" s="67" t="s">
        <v>22</v>
      </c>
      <c r="C20" s="150"/>
    </row>
    <row r="21" spans="1:3" s="333" customFormat="1" ht="12" customHeight="1">
      <c r="A21" s="332" t="s">
        <v>23</v>
      </c>
      <c r="B21" s="49" t="s">
        <v>441</v>
      </c>
      <c r="C21" s="150"/>
    </row>
    <row r="22" spans="1:3" s="333" customFormat="1" ht="12" customHeight="1">
      <c r="A22" s="332" t="s">
        <v>25</v>
      </c>
      <c r="B22" s="49" t="s">
        <v>442</v>
      </c>
      <c r="C22" s="150"/>
    </row>
    <row r="23" spans="1:3" s="333" customFormat="1" ht="12" customHeight="1" thickBot="1">
      <c r="A23" s="332" t="s">
        <v>27</v>
      </c>
      <c r="B23" s="49" t="s">
        <v>443</v>
      </c>
      <c r="C23" s="150"/>
    </row>
    <row r="24" spans="1:3" s="333" customFormat="1" ht="12" customHeight="1" thickBot="1">
      <c r="A24" s="334" t="s">
        <v>33</v>
      </c>
      <c r="B24" s="66" t="s">
        <v>264</v>
      </c>
      <c r="C24" s="335"/>
    </row>
    <row r="25" spans="1:3" s="333" customFormat="1" ht="12" customHeight="1" thickBot="1">
      <c r="A25" s="334" t="s">
        <v>191</v>
      </c>
      <c r="B25" s="66" t="s">
        <v>444</v>
      </c>
      <c r="C25" s="161">
        <f>+C26+C27</f>
        <v>0</v>
      </c>
    </row>
    <row r="26" spans="1:3" s="333" customFormat="1" ht="12" customHeight="1">
      <c r="A26" s="336" t="s">
        <v>49</v>
      </c>
      <c r="B26" s="337" t="s">
        <v>441</v>
      </c>
      <c r="C26" s="181"/>
    </row>
    <row r="27" spans="1:3" s="333" customFormat="1" ht="12" customHeight="1">
      <c r="A27" s="336" t="s">
        <v>55</v>
      </c>
      <c r="B27" s="338" t="s">
        <v>445</v>
      </c>
      <c r="C27" s="166"/>
    </row>
    <row r="28" spans="1:3" s="333" customFormat="1" ht="12" customHeight="1" thickBot="1">
      <c r="A28" s="332" t="s">
        <v>57</v>
      </c>
      <c r="B28" s="339" t="s">
        <v>446</v>
      </c>
      <c r="C28" s="340"/>
    </row>
    <row r="29" spans="1:3" s="333" customFormat="1" ht="12" customHeight="1" thickBot="1">
      <c r="A29" s="334" t="s">
        <v>61</v>
      </c>
      <c r="B29" s="66" t="s">
        <v>447</v>
      </c>
      <c r="C29" s="161">
        <f>+C30+C31+C32</f>
        <v>0</v>
      </c>
    </row>
    <row r="30" spans="1:3" s="333" customFormat="1" ht="12" customHeight="1">
      <c r="A30" s="336" t="s">
        <v>63</v>
      </c>
      <c r="B30" s="337" t="s">
        <v>86</v>
      </c>
      <c r="C30" s="181"/>
    </row>
    <row r="31" spans="1:3" s="333" customFormat="1" ht="12" customHeight="1">
      <c r="A31" s="336" t="s">
        <v>65</v>
      </c>
      <c r="B31" s="338" t="s">
        <v>88</v>
      </c>
      <c r="C31" s="166"/>
    </row>
    <row r="32" spans="1:3" s="333" customFormat="1" ht="12" customHeight="1" thickBot="1">
      <c r="A32" s="332" t="s">
        <v>67</v>
      </c>
      <c r="B32" s="341" t="s">
        <v>90</v>
      </c>
      <c r="C32" s="340"/>
    </row>
    <row r="33" spans="1:3" s="329" customFormat="1" ht="12" customHeight="1" thickBot="1">
      <c r="A33" s="334" t="s">
        <v>83</v>
      </c>
      <c r="B33" s="66" t="s">
        <v>265</v>
      </c>
      <c r="C33" s="335"/>
    </row>
    <row r="34" spans="1:3" s="329" customFormat="1" ht="12" customHeight="1" thickBot="1">
      <c r="A34" s="334" t="s">
        <v>197</v>
      </c>
      <c r="B34" s="66" t="s">
        <v>448</v>
      </c>
      <c r="C34" s="342"/>
    </row>
    <row r="35" spans="1:3" s="329" customFormat="1" ht="12" customHeight="1" thickBot="1">
      <c r="A35" s="280" t="s">
        <v>105</v>
      </c>
      <c r="B35" s="66" t="s">
        <v>449</v>
      </c>
      <c r="C35" s="343">
        <f>+C8+C19+C24+C25+C29+C33+C34</f>
        <v>0</v>
      </c>
    </row>
    <row r="36" spans="1:3" s="329" customFormat="1" ht="12" customHeight="1" thickBot="1">
      <c r="A36" s="344" t="s">
        <v>115</v>
      </c>
      <c r="B36" s="66" t="s">
        <v>450</v>
      </c>
      <c r="C36" s="343">
        <f>+C37+C38+C39</f>
        <v>0</v>
      </c>
    </row>
    <row r="37" spans="1:3" s="329" customFormat="1" ht="12" customHeight="1">
      <c r="A37" s="336" t="s">
        <v>451</v>
      </c>
      <c r="B37" s="337" t="s">
        <v>320</v>
      </c>
      <c r="C37" s="181"/>
    </row>
    <row r="38" spans="1:3" s="329" customFormat="1" ht="12" customHeight="1">
      <c r="A38" s="336" t="s">
        <v>452</v>
      </c>
      <c r="B38" s="338" t="s">
        <v>453</v>
      </c>
      <c r="C38" s="166"/>
    </row>
    <row r="39" spans="1:3" s="333" customFormat="1" ht="12" customHeight="1" thickBot="1">
      <c r="A39" s="332" t="s">
        <v>454</v>
      </c>
      <c r="B39" s="341" t="s">
        <v>455</v>
      </c>
      <c r="C39" s="340"/>
    </row>
    <row r="40" spans="1:3" s="333" customFormat="1" ht="15" customHeight="1" thickBot="1">
      <c r="A40" s="344" t="s">
        <v>199</v>
      </c>
      <c r="B40" s="345" t="s">
        <v>456</v>
      </c>
      <c r="C40" s="304">
        <f>+C35+C36</f>
        <v>0</v>
      </c>
    </row>
    <row r="41" spans="1:3" s="333" customFormat="1" ht="15" customHeight="1">
      <c r="A41" s="296"/>
      <c r="B41" s="297"/>
      <c r="C41" s="298"/>
    </row>
    <row r="42" spans="1:3" ht="13.5" thickBot="1">
      <c r="A42" s="346"/>
      <c r="B42" s="300"/>
      <c r="C42" s="301"/>
    </row>
    <row r="43" spans="1:3" s="326" customFormat="1" ht="16.5" customHeight="1" thickBot="1">
      <c r="A43" s="302"/>
      <c r="B43" s="303" t="s">
        <v>257</v>
      </c>
      <c r="C43" s="304"/>
    </row>
    <row r="44" spans="1:3" s="347" customFormat="1" ht="12" customHeight="1" thickBot="1">
      <c r="A44" s="334" t="s">
        <v>5</v>
      </c>
      <c r="B44" s="66" t="s">
        <v>457</v>
      </c>
      <c r="C44" s="161">
        <f>SUM(C45:C49)</f>
        <v>0</v>
      </c>
    </row>
    <row r="45" spans="1:3" ht="12" customHeight="1">
      <c r="A45" s="332" t="s">
        <v>7</v>
      </c>
      <c r="B45" s="67" t="s">
        <v>144</v>
      </c>
      <c r="C45" s="181"/>
    </row>
    <row r="46" spans="1:3" ht="12" customHeight="1">
      <c r="A46" s="332" t="s">
        <v>9</v>
      </c>
      <c r="B46" s="49" t="s">
        <v>145</v>
      </c>
      <c r="C46" s="169"/>
    </row>
    <row r="47" spans="1:3" ht="12" customHeight="1">
      <c r="A47" s="332" t="s">
        <v>11</v>
      </c>
      <c r="B47" s="49" t="s">
        <v>146</v>
      </c>
      <c r="C47" s="169"/>
    </row>
    <row r="48" spans="1:3" ht="12" customHeight="1">
      <c r="A48" s="332" t="s">
        <v>13</v>
      </c>
      <c r="B48" s="49" t="s">
        <v>147</v>
      </c>
      <c r="C48" s="169"/>
    </row>
    <row r="49" spans="1:3" ht="12" customHeight="1" thickBot="1">
      <c r="A49" s="332" t="s">
        <v>15</v>
      </c>
      <c r="B49" s="49" t="s">
        <v>149</v>
      </c>
      <c r="C49" s="169"/>
    </row>
    <row r="50" spans="1:3" ht="12" customHeight="1" thickBot="1">
      <c r="A50" s="334" t="s">
        <v>19</v>
      </c>
      <c r="B50" s="66" t="s">
        <v>458</v>
      </c>
      <c r="C50" s="161">
        <f>SUM(C51:C53)</f>
        <v>0</v>
      </c>
    </row>
    <row r="51" spans="1:3" s="347" customFormat="1" ht="12" customHeight="1">
      <c r="A51" s="332" t="s">
        <v>21</v>
      </c>
      <c r="B51" s="67" t="s">
        <v>170</v>
      </c>
      <c r="C51" s="181"/>
    </row>
    <row r="52" spans="1:3" ht="12" customHeight="1">
      <c r="A52" s="332" t="s">
        <v>23</v>
      </c>
      <c r="B52" s="49" t="s">
        <v>172</v>
      </c>
      <c r="C52" s="169"/>
    </row>
    <row r="53" spans="1:3" ht="12" customHeight="1">
      <c r="A53" s="332" t="s">
        <v>25</v>
      </c>
      <c r="B53" s="49" t="s">
        <v>459</v>
      </c>
      <c r="C53" s="169"/>
    </row>
    <row r="54" spans="1:3" ht="12" customHeight="1" thickBot="1">
      <c r="A54" s="332" t="s">
        <v>27</v>
      </c>
      <c r="B54" s="49" t="s">
        <v>460</v>
      </c>
      <c r="C54" s="169"/>
    </row>
    <row r="55" spans="1:3" ht="15" customHeight="1" thickBot="1">
      <c r="A55" s="334" t="s">
        <v>33</v>
      </c>
      <c r="B55" s="348" t="s">
        <v>461</v>
      </c>
      <c r="C55" s="349">
        <f>+C44+C50</f>
        <v>0</v>
      </c>
    </row>
    <row r="56" spans="1:3" ht="13.5" thickBot="1">
      <c r="C56" s="351"/>
    </row>
    <row r="57" spans="1:3" ht="15" customHeight="1" thickBot="1">
      <c r="A57" s="314" t="s">
        <v>431</v>
      </c>
      <c r="B57" s="315"/>
      <c r="C57" s="316"/>
    </row>
    <row r="58" spans="1:3" ht="14.25" customHeight="1" thickBot="1">
      <c r="A58" s="314" t="s">
        <v>432</v>
      </c>
      <c r="B58" s="315"/>
      <c r="C58" s="31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I18"/>
  <sheetViews>
    <sheetView view="pageLayout" workbookViewId="0">
      <selection activeCell="F7" sqref="F7:G7"/>
    </sheetView>
  </sheetViews>
  <sheetFormatPr defaultRowHeight="12.75"/>
  <cols>
    <col min="1" max="1" width="6.83203125" style="129" customWidth="1"/>
    <col min="2" max="2" width="49.6640625" style="126" customWidth="1"/>
    <col min="3" max="8" width="12.83203125" style="126" customWidth="1"/>
    <col min="9" max="9" width="13.83203125" style="126" customWidth="1"/>
    <col min="10" max="256" width="9.33203125" style="126"/>
    <col min="257" max="257" width="6.83203125" style="126" customWidth="1"/>
    <col min="258" max="258" width="49.6640625" style="126" customWidth="1"/>
    <col min="259" max="264" width="12.83203125" style="126" customWidth="1"/>
    <col min="265" max="265" width="13.83203125" style="126" customWidth="1"/>
    <col min="266" max="512" width="9.33203125" style="126"/>
    <col min="513" max="513" width="6.83203125" style="126" customWidth="1"/>
    <col min="514" max="514" width="49.6640625" style="126" customWidth="1"/>
    <col min="515" max="520" width="12.83203125" style="126" customWidth="1"/>
    <col min="521" max="521" width="13.83203125" style="126" customWidth="1"/>
    <col min="522" max="768" width="9.33203125" style="126"/>
    <col min="769" max="769" width="6.83203125" style="126" customWidth="1"/>
    <col min="770" max="770" width="49.6640625" style="126" customWidth="1"/>
    <col min="771" max="776" width="12.83203125" style="126" customWidth="1"/>
    <col min="777" max="777" width="13.83203125" style="126" customWidth="1"/>
    <col min="778" max="1024" width="9.33203125" style="126"/>
    <col min="1025" max="1025" width="6.83203125" style="126" customWidth="1"/>
    <col min="1026" max="1026" width="49.6640625" style="126" customWidth="1"/>
    <col min="1027" max="1032" width="12.83203125" style="126" customWidth="1"/>
    <col min="1033" max="1033" width="13.83203125" style="126" customWidth="1"/>
    <col min="1034" max="1280" width="9.33203125" style="126"/>
    <col min="1281" max="1281" width="6.83203125" style="126" customWidth="1"/>
    <col min="1282" max="1282" width="49.6640625" style="126" customWidth="1"/>
    <col min="1283" max="1288" width="12.83203125" style="126" customWidth="1"/>
    <col min="1289" max="1289" width="13.83203125" style="126" customWidth="1"/>
    <col min="1290" max="1536" width="9.33203125" style="126"/>
    <col min="1537" max="1537" width="6.83203125" style="126" customWidth="1"/>
    <col min="1538" max="1538" width="49.6640625" style="126" customWidth="1"/>
    <col min="1539" max="1544" width="12.83203125" style="126" customWidth="1"/>
    <col min="1545" max="1545" width="13.83203125" style="126" customWidth="1"/>
    <col min="1546" max="1792" width="9.33203125" style="126"/>
    <col min="1793" max="1793" width="6.83203125" style="126" customWidth="1"/>
    <col min="1794" max="1794" width="49.6640625" style="126" customWidth="1"/>
    <col min="1795" max="1800" width="12.83203125" style="126" customWidth="1"/>
    <col min="1801" max="1801" width="13.83203125" style="126" customWidth="1"/>
    <col min="1802" max="2048" width="9.33203125" style="126"/>
    <col min="2049" max="2049" width="6.83203125" style="126" customWidth="1"/>
    <col min="2050" max="2050" width="49.6640625" style="126" customWidth="1"/>
    <col min="2051" max="2056" width="12.83203125" style="126" customWidth="1"/>
    <col min="2057" max="2057" width="13.83203125" style="126" customWidth="1"/>
    <col min="2058" max="2304" width="9.33203125" style="126"/>
    <col min="2305" max="2305" width="6.83203125" style="126" customWidth="1"/>
    <col min="2306" max="2306" width="49.6640625" style="126" customWidth="1"/>
    <col min="2307" max="2312" width="12.83203125" style="126" customWidth="1"/>
    <col min="2313" max="2313" width="13.83203125" style="126" customWidth="1"/>
    <col min="2314" max="2560" width="9.33203125" style="126"/>
    <col min="2561" max="2561" width="6.83203125" style="126" customWidth="1"/>
    <col min="2562" max="2562" width="49.6640625" style="126" customWidth="1"/>
    <col min="2563" max="2568" width="12.83203125" style="126" customWidth="1"/>
    <col min="2569" max="2569" width="13.83203125" style="126" customWidth="1"/>
    <col min="2570" max="2816" width="9.33203125" style="126"/>
    <col min="2817" max="2817" width="6.83203125" style="126" customWidth="1"/>
    <col min="2818" max="2818" width="49.6640625" style="126" customWidth="1"/>
    <col min="2819" max="2824" width="12.83203125" style="126" customWidth="1"/>
    <col min="2825" max="2825" width="13.83203125" style="126" customWidth="1"/>
    <col min="2826" max="3072" width="9.33203125" style="126"/>
    <col min="3073" max="3073" width="6.83203125" style="126" customWidth="1"/>
    <col min="3074" max="3074" width="49.6640625" style="126" customWidth="1"/>
    <col min="3075" max="3080" width="12.83203125" style="126" customWidth="1"/>
    <col min="3081" max="3081" width="13.83203125" style="126" customWidth="1"/>
    <col min="3082" max="3328" width="9.33203125" style="126"/>
    <col min="3329" max="3329" width="6.83203125" style="126" customWidth="1"/>
    <col min="3330" max="3330" width="49.6640625" style="126" customWidth="1"/>
    <col min="3331" max="3336" width="12.83203125" style="126" customWidth="1"/>
    <col min="3337" max="3337" width="13.83203125" style="126" customWidth="1"/>
    <col min="3338" max="3584" width="9.33203125" style="126"/>
    <col min="3585" max="3585" width="6.83203125" style="126" customWidth="1"/>
    <col min="3586" max="3586" width="49.6640625" style="126" customWidth="1"/>
    <col min="3587" max="3592" width="12.83203125" style="126" customWidth="1"/>
    <col min="3593" max="3593" width="13.83203125" style="126" customWidth="1"/>
    <col min="3594" max="3840" width="9.33203125" style="126"/>
    <col min="3841" max="3841" width="6.83203125" style="126" customWidth="1"/>
    <col min="3842" max="3842" width="49.6640625" style="126" customWidth="1"/>
    <col min="3843" max="3848" width="12.83203125" style="126" customWidth="1"/>
    <col min="3849" max="3849" width="13.83203125" style="126" customWidth="1"/>
    <col min="3850" max="4096" width="9.33203125" style="126"/>
    <col min="4097" max="4097" width="6.83203125" style="126" customWidth="1"/>
    <col min="4098" max="4098" width="49.6640625" style="126" customWidth="1"/>
    <col min="4099" max="4104" width="12.83203125" style="126" customWidth="1"/>
    <col min="4105" max="4105" width="13.83203125" style="126" customWidth="1"/>
    <col min="4106" max="4352" width="9.33203125" style="126"/>
    <col min="4353" max="4353" width="6.83203125" style="126" customWidth="1"/>
    <col min="4354" max="4354" width="49.6640625" style="126" customWidth="1"/>
    <col min="4355" max="4360" width="12.83203125" style="126" customWidth="1"/>
    <col min="4361" max="4361" width="13.83203125" style="126" customWidth="1"/>
    <col min="4362" max="4608" width="9.33203125" style="126"/>
    <col min="4609" max="4609" width="6.83203125" style="126" customWidth="1"/>
    <col min="4610" max="4610" width="49.6640625" style="126" customWidth="1"/>
    <col min="4611" max="4616" width="12.83203125" style="126" customWidth="1"/>
    <col min="4617" max="4617" width="13.83203125" style="126" customWidth="1"/>
    <col min="4618" max="4864" width="9.33203125" style="126"/>
    <col min="4865" max="4865" width="6.83203125" style="126" customWidth="1"/>
    <col min="4866" max="4866" width="49.6640625" style="126" customWidth="1"/>
    <col min="4867" max="4872" width="12.83203125" style="126" customWidth="1"/>
    <col min="4873" max="4873" width="13.83203125" style="126" customWidth="1"/>
    <col min="4874" max="5120" width="9.33203125" style="126"/>
    <col min="5121" max="5121" width="6.83203125" style="126" customWidth="1"/>
    <col min="5122" max="5122" width="49.6640625" style="126" customWidth="1"/>
    <col min="5123" max="5128" width="12.83203125" style="126" customWidth="1"/>
    <col min="5129" max="5129" width="13.83203125" style="126" customWidth="1"/>
    <col min="5130" max="5376" width="9.33203125" style="126"/>
    <col min="5377" max="5377" width="6.83203125" style="126" customWidth="1"/>
    <col min="5378" max="5378" width="49.6640625" style="126" customWidth="1"/>
    <col min="5379" max="5384" width="12.83203125" style="126" customWidth="1"/>
    <col min="5385" max="5385" width="13.83203125" style="126" customWidth="1"/>
    <col min="5386" max="5632" width="9.33203125" style="126"/>
    <col min="5633" max="5633" width="6.83203125" style="126" customWidth="1"/>
    <col min="5634" max="5634" width="49.6640625" style="126" customWidth="1"/>
    <col min="5635" max="5640" width="12.83203125" style="126" customWidth="1"/>
    <col min="5641" max="5641" width="13.83203125" style="126" customWidth="1"/>
    <col min="5642" max="5888" width="9.33203125" style="126"/>
    <col min="5889" max="5889" width="6.83203125" style="126" customWidth="1"/>
    <col min="5890" max="5890" width="49.6640625" style="126" customWidth="1"/>
    <col min="5891" max="5896" width="12.83203125" style="126" customWidth="1"/>
    <col min="5897" max="5897" width="13.83203125" style="126" customWidth="1"/>
    <col min="5898" max="6144" width="9.33203125" style="126"/>
    <col min="6145" max="6145" width="6.83203125" style="126" customWidth="1"/>
    <col min="6146" max="6146" width="49.6640625" style="126" customWidth="1"/>
    <col min="6147" max="6152" width="12.83203125" style="126" customWidth="1"/>
    <col min="6153" max="6153" width="13.83203125" style="126" customWidth="1"/>
    <col min="6154" max="6400" width="9.33203125" style="126"/>
    <col min="6401" max="6401" width="6.83203125" style="126" customWidth="1"/>
    <col min="6402" max="6402" width="49.6640625" style="126" customWidth="1"/>
    <col min="6403" max="6408" width="12.83203125" style="126" customWidth="1"/>
    <col min="6409" max="6409" width="13.83203125" style="126" customWidth="1"/>
    <col min="6410" max="6656" width="9.33203125" style="126"/>
    <col min="6657" max="6657" width="6.83203125" style="126" customWidth="1"/>
    <col min="6658" max="6658" width="49.6640625" style="126" customWidth="1"/>
    <col min="6659" max="6664" width="12.83203125" style="126" customWidth="1"/>
    <col min="6665" max="6665" width="13.83203125" style="126" customWidth="1"/>
    <col min="6666" max="6912" width="9.33203125" style="126"/>
    <col min="6913" max="6913" width="6.83203125" style="126" customWidth="1"/>
    <col min="6914" max="6914" width="49.6640625" style="126" customWidth="1"/>
    <col min="6915" max="6920" width="12.83203125" style="126" customWidth="1"/>
    <col min="6921" max="6921" width="13.83203125" style="126" customWidth="1"/>
    <col min="6922" max="7168" width="9.33203125" style="126"/>
    <col min="7169" max="7169" width="6.83203125" style="126" customWidth="1"/>
    <col min="7170" max="7170" width="49.6640625" style="126" customWidth="1"/>
    <col min="7171" max="7176" width="12.83203125" style="126" customWidth="1"/>
    <col min="7177" max="7177" width="13.83203125" style="126" customWidth="1"/>
    <col min="7178" max="7424" width="9.33203125" style="126"/>
    <col min="7425" max="7425" width="6.83203125" style="126" customWidth="1"/>
    <col min="7426" max="7426" width="49.6640625" style="126" customWidth="1"/>
    <col min="7427" max="7432" width="12.83203125" style="126" customWidth="1"/>
    <col min="7433" max="7433" width="13.83203125" style="126" customWidth="1"/>
    <col min="7434" max="7680" width="9.33203125" style="126"/>
    <col min="7681" max="7681" width="6.83203125" style="126" customWidth="1"/>
    <col min="7682" max="7682" width="49.6640625" style="126" customWidth="1"/>
    <col min="7683" max="7688" width="12.83203125" style="126" customWidth="1"/>
    <col min="7689" max="7689" width="13.83203125" style="126" customWidth="1"/>
    <col min="7690" max="7936" width="9.33203125" style="126"/>
    <col min="7937" max="7937" width="6.83203125" style="126" customWidth="1"/>
    <col min="7938" max="7938" width="49.6640625" style="126" customWidth="1"/>
    <col min="7939" max="7944" width="12.83203125" style="126" customWidth="1"/>
    <col min="7945" max="7945" width="13.83203125" style="126" customWidth="1"/>
    <col min="7946" max="8192" width="9.33203125" style="126"/>
    <col min="8193" max="8193" width="6.83203125" style="126" customWidth="1"/>
    <col min="8194" max="8194" width="49.6640625" style="126" customWidth="1"/>
    <col min="8195" max="8200" width="12.83203125" style="126" customWidth="1"/>
    <col min="8201" max="8201" width="13.83203125" style="126" customWidth="1"/>
    <col min="8202" max="8448" width="9.33203125" style="126"/>
    <col min="8449" max="8449" width="6.83203125" style="126" customWidth="1"/>
    <col min="8450" max="8450" width="49.6640625" style="126" customWidth="1"/>
    <col min="8451" max="8456" width="12.83203125" style="126" customWidth="1"/>
    <col min="8457" max="8457" width="13.83203125" style="126" customWidth="1"/>
    <col min="8458" max="8704" width="9.33203125" style="126"/>
    <col min="8705" max="8705" width="6.83203125" style="126" customWidth="1"/>
    <col min="8706" max="8706" width="49.6640625" style="126" customWidth="1"/>
    <col min="8707" max="8712" width="12.83203125" style="126" customWidth="1"/>
    <col min="8713" max="8713" width="13.83203125" style="126" customWidth="1"/>
    <col min="8714" max="8960" width="9.33203125" style="126"/>
    <col min="8961" max="8961" width="6.83203125" style="126" customWidth="1"/>
    <col min="8962" max="8962" width="49.6640625" style="126" customWidth="1"/>
    <col min="8963" max="8968" width="12.83203125" style="126" customWidth="1"/>
    <col min="8969" max="8969" width="13.83203125" style="126" customWidth="1"/>
    <col min="8970" max="9216" width="9.33203125" style="126"/>
    <col min="9217" max="9217" width="6.83203125" style="126" customWidth="1"/>
    <col min="9218" max="9218" width="49.6640625" style="126" customWidth="1"/>
    <col min="9219" max="9224" width="12.83203125" style="126" customWidth="1"/>
    <col min="9225" max="9225" width="13.83203125" style="126" customWidth="1"/>
    <col min="9226" max="9472" width="9.33203125" style="126"/>
    <col min="9473" max="9473" width="6.83203125" style="126" customWidth="1"/>
    <col min="9474" max="9474" width="49.6640625" style="126" customWidth="1"/>
    <col min="9475" max="9480" width="12.83203125" style="126" customWidth="1"/>
    <col min="9481" max="9481" width="13.83203125" style="126" customWidth="1"/>
    <col min="9482" max="9728" width="9.33203125" style="126"/>
    <col min="9729" max="9729" width="6.83203125" style="126" customWidth="1"/>
    <col min="9730" max="9730" width="49.6640625" style="126" customWidth="1"/>
    <col min="9731" max="9736" width="12.83203125" style="126" customWidth="1"/>
    <col min="9737" max="9737" width="13.83203125" style="126" customWidth="1"/>
    <col min="9738" max="9984" width="9.33203125" style="126"/>
    <col min="9985" max="9985" width="6.83203125" style="126" customWidth="1"/>
    <col min="9986" max="9986" width="49.6640625" style="126" customWidth="1"/>
    <col min="9987" max="9992" width="12.83203125" style="126" customWidth="1"/>
    <col min="9993" max="9993" width="13.83203125" style="126" customWidth="1"/>
    <col min="9994" max="10240" width="9.33203125" style="126"/>
    <col min="10241" max="10241" width="6.83203125" style="126" customWidth="1"/>
    <col min="10242" max="10242" width="49.6640625" style="126" customWidth="1"/>
    <col min="10243" max="10248" width="12.83203125" style="126" customWidth="1"/>
    <col min="10249" max="10249" width="13.83203125" style="126" customWidth="1"/>
    <col min="10250" max="10496" width="9.33203125" style="126"/>
    <col min="10497" max="10497" width="6.83203125" style="126" customWidth="1"/>
    <col min="10498" max="10498" width="49.6640625" style="126" customWidth="1"/>
    <col min="10499" max="10504" width="12.83203125" style="126" customWidth="1"/>
    <col min="10505" max="10505" width="13.83203125" style="126" customWidth="1"/>
    <col min="10506" max="10752" width="9.33203125" style="126"/>
    <col min="10753" max="10753" width="6.83203125" style="126" customWidth="1"/>
    <col min="10754" max="10754" width="49.6640625" style="126" customWidth="1"/>
    <col min="10755" max="10760" width="12.83203125" style="126" customWidth="1"/>
    <col min="10761" max="10761" width="13.83203125" style="126" customWidth="1"/>
    <col min="10762" max="11008" width="9.33203125" style="126"/>
    <col min="11009" max="11009" width="6.83203125" style="126" customWidth="1"/>
    <col min="11010" max="11010" width="49.6640625" style="126" customWidth="1"/>
    <col min="11011" max="11016" width="12.83203125" style="126" customWidth="1"/>
    <col min="11017" max="11017" width="13.83203125" style="126" customWidth="1"/>
    <col min="11018" max="11264" width="9.33203125" style="126"/>
    <col min="11265" max="11265" width="6.83203125" style="126" customWidth="1"/>
    <col min="11266" max="11266" width="49.6640625" style="126" customWidth="1"/>
    <col min="11267" max="11272" width="12.83203125" style="126" customWidth="1"/>
    <col min="11273" max="11273" width="13.83203125" style="126" customWidth="1"/>
    <col min="11274" max="11520" width="9.33203125" style="126"/>
    <col min="11521" max="11521" width="6.83203125" style="126" customWidth="1"/>
    <col min="11522" max="11522" width="49.6640625" style="126" customWidth="1"/>
    <col min="11523" max="11528" width="12.83203125" style="126" customWidth="1"/>
    <col min="11529" max="11529" width="13.83203125" style="126" customWidth="1"/>
    <col min="11530" max="11776" width="9.33203125" style="126"/>
    <col min="11777" max="11777" width="6.83203125" style="126" customWidth="1"/>
    <col min="11778" max="11778" width="49.6640625" style="126" customWidth="1"/>
    <col min="11779" max="11784" width="12.83203125" style="126" customWidth="1"/>
    <col min="11785" max="11785" width="13.83203125" style="126" customWidth="1"/>
    <col min="11786" max="12032" width="9.33203125" style="126"/>
    <col min="12033" max="12033" width="6.83203125" style="126" customWidth="1"/>
    <col min="12034" max="12034" width="49.6640625" style="126" customWidth="1"/>
    <col min="12035" max="12040" width="12.83203125" style="126" customWidth="1"/>
    <col min="12041" max="12041" width="13.83203125" style="126" customWidth="1"/>
    <col min="12042" max="12288" width="9.33203125" style="126"/>
    <col min="12289" max="12289" width="6.83203125" style="126" customWidth="1"/>
    <col min="12290" max="12290" width="49.6640625" style="126" customWidth="1"/>
    <col min="12291" max="12296" width="12.83203125" style="126" customWidth="1"/>
    <col min="12297" max="12297" width="13.83203125" style="126" customWidth="1"/>
    <col min="12298" max="12544" width="9.33203125" style="126"/>
    <col min="12545" max="12545" width="6.83203125" style="126" customWidth="1"/>
    <col min="12546" max="12546" width="49.6640625" style="126" customWidth="1"/>
    <col min="12547" max="12552" width="12.83203125" style="126" customWidth="1"/>
    <col min="12553" max="12553" width="13.83203125" style="126" customWidth="1"/>
    <col min="12554" max="12800" width="9.33203125" style="126"/>
    <col min="12801" max="12801" width="6.83203125" style="126" customWidth="1"/>
    <col min="12802" max="12802" width="49.6640625" style="126" customWidth="1"/>
    <col min="12803" max="12808" width="12.83203125" style="126" customWidth="1"/>
    <col min="12809" max="12809" width="13.83203125" style="126" customWidth="1"/>
    <col min="12810" max="13056" width="9.33203125" style="126"/>
    <col min="13057" max="13057" width="6.83203125" style="126" customWidth="1"/>
    <col min="13058" max="13058" width="49.6640625" style="126" customWidth="1"/>
    <col min="13059" max="13064" width="12.83203125" style="126" customWidth="1"/>
    <col min="13065" max="13065" width="13.83203125" style="126" customWidth="1"/>
    <col min="13066" max="13312" width="9.33203125" style="126"/>
    <col min="13313" max="13313" width="6.83203125" style="126" customWidth="1"/>
    <col min="13314" max="13314" width="49.6640625" style="126" customWidth="1"/>
    <col min="13315" max="13320" width="12.83203125" style="126" customWidth="1"/>
    <col min="13321" max="13321" width="13.83203125" style="126" customWidth="1"/>
    <col min="13322" max="13568" width="9.33203125" style="126"/>
    <col min="13569" max="13569" width="6.83203125" style="126" customWidth="1"/>
    <col min="13570" max="13570" width="49.6640625" style="126" customWidth="1"/>
    <col min="13571" max="13576" width="12.83203125" style="126" customWidth="1"/>
    <col min="13577" max="13577" width="13.83203125" style="126" customWidth="1"/>
    <col min="13578" max="13824" width="9.33203125" style="126"/>
    <col min="13825" max="13825" width="6.83203125" style="126" customWidth="1"/>
    <col min="13826" max="13826" width="49.6640625" style="126" customWidth="1"/>
    <col min="13827" max="13832" width="12.83203125" style="126" customWidth="1"/>
    <col min="13833" max="13833" width="13.83203125" style="126" customWidth="1"/>
    <col min="13834" max="14080" width="9.33203125" style="126"/>
    <col min="14081" max="14081" width="6.83203125" style="126" customWidth="1"/>
    <col min="14082" max="14082" width="49.6640625" style="126" customWidth="1"/>
    <col min="14083" max="14088" width="12.83203125" style="126" customWidth="1"/>
    <col min="14089" max="14089" width="13.83203125" style="126" customWidth="1"/>
    <col min="14090" max="14336" width="9.33203125" style="126"/>
    <col min="14337" max="14337" width="6.83203125" style="126" customWidth="1"/>
    <col min="14338" max="14338" width="49.6640625" style="126" customWidth="1"/>
    <col min="14339" max="14344" width="12.83203125" style="126" customWidth="1"/>
    <col min="14345" max="14345" width="13.83203125" style="126" customWidth="1"/>
    <col min="14346" max="14592" width="9.33203125" style="126"/>
    <col min="14593" max="14593" width="6.83203125" style="126" customWidth="1"/>
    <col min="14594" max="14594" width="49.6640625" style="126" customWidth="1"/>
    <col min="14595" max="14600" width="12.83203125" style="126" customWidth="1"/>
    <col min="14601" max="14601" width="13.83203125" style="126" customWidth="1"/>
    <col min="14602" max="14848" width="9.33203125" style="126"/>
    <col min="14849" max="14849" width="6.83203125" style="126" customWidth="1"/>
    <col min="14850" max="14850" width="49.6640625" style="126" customWidth="1"/>
    <col min="14851" max="14856" width="12.83203125" style="126" customWidth="1"/>
    <col min="14857" max="14857" width="13.83203125" style="126" customWidth="1"/>
    <col min="14858" max="15104" width="9.33203125" style="126"/>
    <col min="15105" max="15105" width="6.83203125" style="126" customWidth="1"/>
    <col min="15106" max="15106" width="49.6640625" style="126" customWidth="1"/>
    <col min="15107" max="15112" width="12.83203125" style="126" customWidth="1"/>
    <col min="15113" max="15113" width="13.83203125" style="126" customWidth="1"/>
    <col min="15114" max="15360" width="9.33203125" style="126"/>
    <col min="15361" max="15361" width="6.83203125" style="126" customWidth="1"/>
    <col min="15362" max="15362" width="49.6640625" style="126" customWidth="1"/>
    <col min="15363" max="15368" width="12.83203125" style="126" customWidth="1"/>
    <col min="15369" max="15369" width="13.83203125" style="126" customWidth="1"/>
    <col min="15370" max="15616" width="9.33203125" style="126"/>
    <col min="15617" max="15617" width="6.83203125" style="126" customWidth="1"/>
    <col min="15618" max="15618" width="49.6640625" style="126" customWidth="1"/>
    <col min="15619" max="15624" width="12.83203125" style="126" customWidth="1"/>
    <col min="15625" max="15625" width="13.83203125" style="126" customWidth="1"/>
    <col min="15626" max="15872" width="9.33203125" style="126"/>
    <col min="15873" max="15873" width="6.83203125" style="126" customWidth="1"/>
    <col min="15874" max="15874" width="49.6640625" style="126" customWidth="1"/>
    <col min="15875" max="15880" width="12.83203125" style="126" customWidth="1"/>
    <col min="15881" max="15881" width="13.83203125" style="126" customWidth="1"/>
    <col min="15882" max="16128" width="9.33203125" style="126"/>
    <col min="16129" max="16129" width="6.83203125" style="126" customWidth="1"/>
    <col min="16130" max="16130" width="49.6640625" style="126" customWidth="1"/>
    <col min="16131" max="16136" width="12.83203125" style="126" customWidth="1"/>
    <col min="16137" max="16137" width="13.83203125" style="126" customWidth="1"/>
    <col min="16138" max="16384" width="9.33203125" style="126"/>
  </cols>
  <sheetData>
    <row r="1" spans="1:9" ht="27.75" customHeight="1">
      <c r="A1" s="653" t="s">
        <v>483</v>
      </c>
      <c r="B1" s="653"/>
      <c r="C1" s="653"/>
      <c r="D1" s="653"/>
      <c r="E1" s="653"/>
      <c r="F1" s="653"/>
      <c r="G1" s="653"/>
      <c r="H1" s="653"/>
      <c r="I1" s="653"/>
    </row>
    <row r="2" spans="1:9" ht="20.25" customHeight="1" thickBot="1">
      <c r="I2" s="385" t="s">
        <v>255</v>
      </c>
    </row>
    <row r="3" spans="1:9" s="386" customFormat="1" ht="26.25" customHeight="1">
      <c r="A3" s="654" t="s">
        <v>3</v>
      </c>
      <c r="B3" s="656" t="s">
        <v>484</v>
      </c>
      <c r="C3" s="654" t="s">
        <v>485</v>
      </c>
      <c r="D3" s="654" t="s">
        <v>590</v>
      </c>
      <c r="E3" s="658" t="s">
        <v>486</v>
      </c>
      <c r="F3" s="659"/>
      <c r="G3" s="659"/>
      <c r="H3" s="660"/>
      <c r="I3" s="656" t="s">
        <v>406</v>
      </c>
    </row>
    <row r="4" spans="1:9" s="389" customFormat="1" ht="32.25" customHeight="1" thickBot="1">
      <c r="A4" s="655"/>
      <c r="B4" s="657"/>
      <c r="C4" s="657"/>
      <c r="D4" s="655"/>
      <c r="E4" s="387" t="s">
        <v>405</v>
      </c>
      <c r="F4" s="387" t="s">
        <v>487</v>
      </c>
      <c r="G4" s="387" t="s">
        <v>582</v>
      </c>
      <c r="H4" s="388" t="s">
        <v>591</v>
      </c>
      <c r="I4" s="657"/>
    </row>
    <row r="5" spans="1:9" s="395" customFormat="1" ht="12.95" customHeight="1" thickBot="1">
      <c r="A5" s="390">
        <v>1</v>
      </c>
      <c r="B5" s="391">
        <v>2</v>
      </c>
      <c r="C5" s="392">
        <v>3</v>
      </c>
      <c r="D5" s="391">
        <v>4</v>
      </c>
      <c r="E5" s="390">
        <v>5</v>
      </c>
      <c r="F5" s="392">
        <v>6</v>
      </c>
      <c r="G5" s="392">
        <v>7</v>
      </c>
      <c r="H5" s="393">
        <v>8</v>
      </c>
      <c r="I5" s="394" t="s">
        <v>488</v>
      </c>
    </row>
    <row r="6" spans="1:9" ht="24.75" customHeight="1" thickBot="1">
      <c r="A6" s="396" t="s">
        <v>5</v>
      </c>
      <c r="B6" s="397" t="s">
        <v>489</v>
      </c>
      <c r="C6" s="398"/>
      <c r="D6" s="399"/>
      <c r="E6" s="400"/>
      <c r="F6" s="401"/>
      <c r="G6" s="401"/>
      <c r="H6" s="402">
        <f>+H7+H8</f>
        <v>0</v>
      </c>
      <c r="I6" s="399">
        <f t="shared" ref="I6:I17" si="0">SUM(D6:H6)</f>
        <v>0</v>
      </c>
    </row>
    <row r="7" spans="1:9" ht="20.100000000000001" customHeight="1">
      <c r="A7" s="403" t="s">
        <v>19</v>
      </c>
      <c r="B7" s="404" t="s">
        <v>556</v>
      </c>
      <c r="C7" s="405" t="s">
        <v>607</v>
      </c>
      <c r="D7" s="406">
        <v>3054</v>
      </c>
      <c r="E7" s="407">
        <v>1018</v>
      </c>
      <c r="F7" s="218"/>
      <c r="G7" s="218"/>
      <c r="H7" s="408"/>
      <c r="I7" s="409">
        <f t="shared" si="0"/>
        <v>4072</v>
      </c>
    </row>
    <row r="8" spans="1:9" ht="20.100000000000001" customHeight="1" thickBot="1">
      <c r="A8" s="403" t="s">
        <v>33</v>
      </c>
      <c r="B8" s="404" t="s">
        <v>490</v>
      </c>
      <c r="C8" s="405"/>
      <c r="D8" s="406"/>
      <c r="E8" s="407"/>
      <c r="F8" s="218"/>
      <c r="G8" s="218"/>
      <c r="H8" s="408"/>
      <c r="I8" s="409">
        <f t="shared" si="0"/>
        <v>0</v>
      </c>
    </row>
    <row r="9" spans="1:9" ht="26.1" customHeight="1" thickBot="1">
      <c r="A9" s="396" t="s">
        <v>191</v>
      </c>
      <c r="B9" s="397" t="s">
        <v>491</v>
      </c>
      <c r="C9" s="410"/>
      <c r="D9" s="399">
        <f>+D10+D11</f>
        <v>0</v>
      </c>
      <c r="E9" s="400">
        <f>+E10+E11</f>
        <v>222</v>
      </c>
      <c r="F9" s="401">
        <f>+F10+F11</f>
        <v>2317</v>
      </c>
      <c r="G9" s="401">
        <f>+G10+G11</f>
        <v>2165</v>
      </c>
      <c r="H9" s="402">
        <f>+H10+H11</f>
        <v>1025</v>
      </c>
      <c r="I9" s="399">
        <f t="shared" si="0"/>
        <v>5729</v>
      </c>
    </row>
    <row r="10" spans="1:9" ht="20.100000000000001" customHeight="1">
      <c r="A10" s="403" t="s">
        <v>61</v>
      </c>
      <c r="B10" s="404" t="s">
        <v>608</v>
      </c>
      <c r="C10" s="405" t="s">
        <v>599</v>
      </c>
      <c r="D10" s="406">
        <v>0</v>
      </c>
      <c r="E10" s="407">
        <v>222</v>
      </c>
      <c r="F10" s="218">
        <v>2317</v>
      </c>
      <c r="G10" s="218">
        <v>2165</v>
      </c>
      <c r="H10" s="408">
        <v>1025</v>
      </c>
      <c r="I10" s="409">
        <f t="shared" si="0"/>
        <v>5729</v>
      </c>
    </row>
    <row r="11" spans="1:9" ht="20.100000000000001" customHeight="1" thickBot="1">
      <c r="A11" s="403" t="s">
        <v>83</v>
      </c>
      <c r="B11" s="404" t="s">
        <v>490</v>
      </c>
      <c r="C11" s="405"/>
      <c r="D11" s="406"/>
      <c r="E11" s="407"/>
      <c r="F11" s="218"/>
      <c r="G11" s="218"/>
      <c r="H11" s="408"/>
      <c r="I11" s="409">
        <f t="shared" si="0"/>
        <v>0</v>
      </c>
    </row>
    <row r="12" spans="1:9" ht="20.100000000000001" customHeight="1" thickBot="1">
      <c r="A12" s="396" t="s">
        <v>197</v>
      </c>
      <c r="B12" s="397" t="s">
        <v>492</v>
      </c>
      <c r="C12" s="410"/>
      <c r="D12" s="399">
        <f>+D13</f>
        <v>0</v>
      </c>
      <c r="E12" s="400">
        <f>+E13</f>
        <v>0</v>
      </c>
      <c r="F12" s="401">
        <f>+F13</f>
        <v>0</v>
      </c>
      <c r="G12" s="401">
        <f>+G13</f>
        <v>0</v>
      </c>
      <c r="H12" s="402">
        <f>+H13</f>
        <v>0</v>
      </c>
      <c r="I12" s="399">
        <f t="shared" si="0"/>
        <v>0</v>
      </c>
    </row>
    <row r="13" spans="1:9" ht="20.100000000000001" customHeight="1" thickBot="1">
      <c r="A13" s="403" t="s">
        <v>105</v>
      </c>
      <c r="B13" s="404" t="s">
        <v>490</v>
      </c>
      <c r="C13" s="405"/>
      <c r="D13" s="406"/>
      <c r="E13" s="407"/>
      <c r="F13" s="218"/>
      <c r="G13" s="218"/>
      <c r="H13" s="408"/>
      <c r="I13" s="409">
        <f t="shared" si="0"/>
        <v>0</v>
      </c>
    </row>
    <row r="14" spans="1:9" ht="20.100000000000001" customHeight="1" thickBot="1">
      <c r="A14" s="396" t="s">
        <v>115</v>
      </c>
      <c r="B14" s="397" t="s">
        <v>493</v>
      </c>
      <c r="C14" s="410"/>
      <c r="D14" s="399">
        <f>+D15</f>
        <v>0</v>
      </c>
      <c r="E14" s="400">
        <f>+E15</f>
        <v>0</v>
      </c>
      <c r="F14" s="401">
        <f>+F15</f>
        <v>0</v>
      </c>
      <c r="G14" s="401">
        <f>+G15</f>
        <v>0</v>
      </c>
      <c r="H14" s="402">
        <f>+H15</f>
        <v>0</v>
      </c>
      <c r="I14" s="399">
        <f t="shared" si="0"/>
        <v>0</v>
      </c>
    </row>
    <row r="15" spans="1:9" ht="20.100000000000001" customHeight="1" thickBot="1">
      <c r="A15" s="411" t="s">
        <v>199</v>
      </c>
      <c r="B15" s="412" t="s">
        <v>490</v>
      </c>
      <c r="C15" s="413"/>
      <c r="D15" s="414"/>
      <c r="E15" s="415"/>
      <c r="F15" s="222"/>
      <c r="G15" s="222"/>
      <c r="H15" s="416"/>
      <c r="I15" s="417">
        <f t="shared" si="0"/>
        <v>0</v>
      </c>
    </row>
    <row r="16" spans="1:9" ht="20.100000000000001" customHeight="1" thickBot="1">
      <c r="A16" s="396" t="s">
        <v>268</v>
      </c>
      <c r="B16" s="418" t="s">
        <v>494</v>
      </c>
      <c r="C16" s="410"/>
      <c r="D16" s="399">
        <f>+D17</f>
        <v>0</v>
      </c>
      <c r="E16" s="400">
        <f>+E17</f>
        <v>0</v>
      </c>
      <c r="F16" s="401">
        <f>+F17</f>
        <v>0</v>
      </c>
      <c r="G16" s="401">
        <f>+G17</f>
        <v>0</v>
      </c>
      <c r="H16" s="402">
        <f>+H17</f>
        <v>0</v>
      </c>
      <c r="I16" s="399">
        <f t="shared" si="0"/>
        <v>0</v>
      </c>
    </row>
    <row r="17" spans="1:9" ht="20.100000000000001" customHeight="1" thickBot="1">
      <c r="A17" s="419" t="s">
        <v>269</v>
      </c>
      <c r="B17" s="420" t="s">
        <v>490</v>
      </c>
      <c r="C17" s="421"/>
      <c r="D17" s="422"/>
      <c r="E17" s="423"/>
      <c r="F17" s="424"/>
      <c r="G17" s="424"/>
      <c r="H17" s="425"/>
      <c r="I17" s="426">
        <f t="shared" si="0"/>
        <v>0</v>
      </c>
    </row>
    <row r="18" spans="1:9" ht="20.100000000000001" customHeight="1" thickBot="1">
      <c r="A18" s="651" t="s">
        <v>495</v>
      </c>
      <c r="B18" s="652"/>
      <c r="C18" s="427"/>
      <c r="D18" s="399">
        <f t="shared" ref="D18:I18" si="1">+D6+D9+D12+D14+D16</f>
        <v>0</v>
      </c>
      <c r="E18" s="400">
        <f t="shared" si="1"/>
        <v>222</v>
      </c>
      <c r="F18" s="401">
        <f t="shared" si="1"/>
        <v>2317</v>
      </c>
      <c r="G18" s="401">
        <f t="shared" si="1"/>
        <v>2165</v>
      </c>
      <c r="H18" s="402">
        <f t="shared" si="1"/>
        <v>1025</v>
      </c>
      <c r="I18" s="399">
        <f t="shared" si="1"/>
        <v>5729</v>
      </c>
    </row>
  </sheetData>
  <mergeCells count="8">
    <mergeCell ref="A18:B18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236220472440944" bottom="0.98425196850393704" header="0.78740157480314965" footer="0.78740157480314965"/>
  <pageSetup paperSize="9" scale="95" orientation="landscape" verticalDpi="300" r:id="rId1"/>
  <headerFooter alignWithMargins="0">
    <oddHeader>&amp;R&amp;"Times New Roman CE,Félkövér dőlt"10. melléklet a 2/2015/(III.13.) önkormányzati rendelethez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B27"/>
  <sheetViews>
    <sheetView view="pageLayout" workbookViewId="0">
      <selection activeCell="A8" sqref="A8"/>
    </sheetView>
  </sheetViews>
  <sheetFormatPr defaultRowHeight="12.75"/>
  <cols>
    <col min="1" max="1" width="88.6640625" style="241" customWidth="1"/>
    <col min="2" max="2" width="27.83203125" style="241" customWidth="1"/>
    <col min="3" max="256" width="9.33203125" style="241"/>
    <col min="257" max="257" width="88.6640625" style="241" customWidth="1"/>
    <col min="258" max="258" width="27.83203125" style="241" customWidth="1"/>
    <col min="259" max="512" width="9.33203125" style="241"/>
    <col min="513" max="513" width="88.6640625" style="241" customWidth="1"/>
    <col min="514" max="514" width="27.83203125" style="241" customWidth="1"/>
    <col min="515" max="768" width="9.33203125" style="241"/>
    <col min="769" max="769" width="88.6640625" style="241" customWidth="1"/>
    <col min="770" max="770" width="27.83203125" style="241" customWidth="1"/>
    <col min="771" max="1024" width="9.33203125" style="241"/>
    <col min="1025" max="1025" width="88.6640625" style="241" customWidth="1"/>
    <col min="1026" max="1026" width="27.83203125" style="241" customWidth="1"/>
    <col min="1027" max="1280" width="9.33203125" style="241"/>
    <col min="1281" max="1281" width="88.6640625" style="241" customWidth="1"/>
    <col min="1282" max="1282" width="27.83203125" style="241" customWidth="1"/>
    <col min="1283" max="1536" width="9.33203125" style="241"/>
    <col min="1537" max="1537" width="88.6640625" style="241" customWidth="1"/>
    <col min="1538" max="1538" width="27.83203125" style="241" customWidth="1"/>
    <col min="1539" max="1792" width="9.33203125" style="241"/>
    <col min="1793" max="1793" width="88.6640625" style="241" customWidth="1"/>
    <col min="1794" max="1794" width="27.83203125" style="241" customWidth="1"/>
    <col min="1795" max="2048" width="9.33203125" style="241"/>
    <col min="2049" max="2049" width="88.6640625" style="241" customWidth="1"/>
    <col min="2050" max="2050" width="27.83203125" style="241" customWidth="1"/>
    <col min="2051" max="2304" width="9.33203125" style="241"/>
    <col min="2305" max="2305" width="88.6640625" style="241" customWidth="1"/>
    <col min="2306" max="2306" width="27.83203125" style="241" customWidth="1"/>
    <col min="2307" max="2560" width="9.33203125" style="241"/>
    <col min="2561" max="2561" width="88.6640625" style="241" customWidth="1"/>
    <col min="2562" max="2562" width="27.83203125" style="241" customWidth="1"/>
    <col min="2563" max="2816" width="9.33203125" style="241"/>
    <col min="2817" max="2817" width="88.6640625" style="241" customWidth="1"/>
    <col min="2818" max="2818" width="27.83203125" style="241" customWidth="1"/>
    <col min="2819" max="3072" width="9.33203125" style="241"/>
    <col min="3073" max="3073" width="88.6640625" style="241" customWidth="1"/>
    <col min="3074" max="3074" width="27.83203125" style="241" customWidth="1"/>
    <col min="3075" max="3328" width="9.33203125" style="241"/>
    <col min="3329" max="3329" width="88.6640625" style="241" customWidth="1"/>
    <col min="3330" max="3330" width="27.83203125" style="241" customWidth="1"/>
    <col min="3331" max="3584" width="9.33203125" style="241"/>
    <col min="3585" max="3585" width="88.6640625" style="241" customWidth="1"/>
    <col min="3586" max="3586" width="27.83203125" style="241" customWidth="1"/>
    <col min="3587" max="3840" width="9.33203125" style="241"/>
    <col min="3841" max="3841" width="88.6640625" style="241" customWidth="1"/>
    <col min="3842" max="3842" width="27.83203125" style="241" customWidth="1"/>
    <col min="3843" max="4096" width="9.33203125" style="241"/>
    <col min="4097" max="4097" width="88.6640625" style="241" customWidth="1"/>
    <col min="4098" max="4098" width="27.83203125" style="241" customWidth="1"/>
    <col min="4099" max="4352" width="9.33203125" style="241"/>
    <col min="4353" max="4353" width="88.6640625" style="241" customWidth="1"/>
    <col min="4354" max="4354" width="27.83203125" style="241" customWidth="1"/>
    <col min="4355" max="4608" width="9.33203125" style="241"/>
    <col min="4609" max="4609" width="88.6640625" style="241" customWidth="1"/>
    <col min="4610" max="4610" width="27.83203125" style="241" customWidth="1"/>
    <col min="4611" max="4864" width="9.33203125" style="241"/>
    <col min="4865" max="4865" width="88.6640625" style="241" customWidth="1"/>
    <col min="4866" max="4866" width="27.83203125" style="241" customWidth="1"/>
    <col min="4867" max="5120" width="9.33203125" style="241"/>
    <col min="5121" max="5121" width="88.6640625" style="241" customWidth="1"/>
    <col min="5122" max="5122" width="27.83203125" style="241" customWidth="1"/>
    <col min="5123" max="5376" width="9.33203125" style="241"/>
    <col min="5377" max="5377" width="88.6640625" style="241" customWidth="1"/>
    <col min="5378" max="5378" width="27.83203125" style="241" customWidth="1"/>
    <col min="5379" max="5632" width="9.33203125" style="241"/>
    <col min="5633" max="5633" width="88.6640625" style="241" customWidth="1"/>
    <col min="5634" max="5634" width="27.83203125" style="241" customWidth="1"/>
    <col min="5635" max="5888" width="9.33203125" style="241"/>
    <col min="5889" max="5889" width="88.6640625" style="241" customWidth="1"/>
    <col min="5890" max="5890" width="27.83203125" style="241" customWidth="1"/>
    <col min="5891" max="6144" width="9.33203125" style="241"/>
    <col min="6145" max="6145" width="88.6640625" style="241" customWidth="1"/>
    <col min="6146" max="6146" width="27.83203125" style="241" customWidth="1"/>
    <col min="6147" max="6400" width="9.33203125" style="241"/>
    <col min="6401" max="6401" width="88.6640625" style="241" customWidth="1"/>
    <col min="6402" max="6402" width="27.83203125" style="241" customWidth="1"/>
    <col min="6403" max="6656" width="9.33203125" style="241"/>
    <col min="6657" max="6657" width="88.6640625" style="241" customWidth="1"/>
    <col min="6658" max="6658" width="27.83203125" style="241" customWidth="1"/>
    <col min="6659" max="6912" width="9.33203125" style="241"/>
    <col min="6913" max="6913" width="88.6640625" style="241" customWidth="1"/>
    <col min="6914" max="6914" width="27.83203125" style="241" customWidth="1"/>
    <col min="6915" max="7168" width="9.33203125" style="241"/>
    <col min="7169" max="7169" width="88.6640625" style="241" customWidth="1"/>
    <col min="7170" max="7170" width="27.83203125" style="241" customWidth="1"/>
    <col min="7171" max="7424" width="9.33203125" style="241"/>
    <col min="7425" max="7425" width="88.6640625" style="241" customWidth="1"/>
    <col min="7426" max="7426" width="27.83203125" style="241" customWidth="1"/>
    <col min="7427" max="7680" width="9.33203125" style="241"/>
    <col min="7681" max="7681" width="88.6640625" style="241" customWidth="1"/>
    <col min="7682" max="7682" width="27.83203125" style="241" customWidth="1"/>
    <col min="7683" max="7936" width="9.33203125" style="241"/>
    <col min="7937" max="7937" width="88.6640625" style="241" customWidth="1"/>
    <col min="7938" max="7938" width="27.83203125" style="241" customWidth="1"/>
    <col min="7939" max="8192" width="9.33203125" style="241"/>
    <col min="8193" max="8193" width="88.6640625" style="241" customWidth="1"/>
    <col min="8194" max="8194" width="27.83203125" style="241" customWidth="1"/>
    <col min="8195" max="8448" width="9.33203125" style="241"/>
    <col min="8449" max="8449" width="88.6640625" style="241" customWidth="1"/>
    <col min="8450" max="8450" width="27.83203125" style="241" customWidth="1"/>
    <col min="8451" max="8704" width="9.33203125" style="241"/>
    <col min="8705" max="8705" width="88.6640625" style="241" customWidth="1"/>
    <col min="8706" max="8706" width="27.83203125" style="241" customWidth="1"/>
    <col min="8707" max="8960" width="9.33203125" style="241"/>
    <col min="8961" max="8961" width="88.6640625" style="241" customWidth="1"/>
    <col min="8962" max="8962" width="27.83203125" style="241" customWidth="1"/>
    <col min="8963" max="9216" width="9.33203125" style="241"/>
    <col min="9217" max="9217" width="88.6640625" style="241" customWidth="1"/>
    <col min="9218" max="9218" width="27.83203125" style="241" customWidth="1"/>
    <col min="9219" max="9472" width="9.33203125" style="241"/>
    <col min="9473" max="9473" width="88.6640625" style="241" customWidth="1"/>
    <col min="9474" max="9474" width="27.83203125" style="241" customWidth="1"/>
    <col min="9475" max="9728" width="9.33203125" style="241"/>
    <col min="9729" max="9729" width="88.6640625" style="241" customWidth="1"/>
    <col min="9730" max="9730" width="27.83203125" style="241" customWidth="1"/>
    <col min="9731" max="9984" width="9.33203125" style="241"/>
    <col min="9985" max="9985" width="88.6640625" style="241" customWidth="1"/>
    <col min="9986" max="9986" width="27.83203125" style="241" customWidth="1"/>
    <col min="9987" max="10240" width="9.33203125" style="241"/>
    <col min="10241" max="10241" width="88.6640625" style="241" customWidth="1"/>
    <col min="10242" max="10242" width="27.83203125" style="241" customWidth="1"/>
    <col min="10243" max="10496" width="9.33203125" style="241"/>
    <col min="10497" max="10497" width="88.6640625" style="241" customWidth="1"/>
    <col min="10498" max="10498" width="27.83203125" style="241" customWidth="1"/>
    <col min="10499" max="10752" width="9.33203125" style="241"/>
    <col min="10753" max="10753" width="88.6640625" style="241" customWidth="1"/>
    <col min="10754" max="10754" width="27.83203125" style="241" customWidth="1"/>
    <col min="10755" max="11008" width="9.33203125" style="241"/>
    <col min="11009" max="11009" width="88.6640625" style="241" customWidth="1"/>
    <col min="11010" max="11010" width="27.83203125" style="241" customWidth="1"/>
    <col min="11011" max="11264" width="9.33203125" style="241"/>
    <col min="11265" max="11265" width="88.6640625" style="241" customWidth="1"/>
    <col min="11266" max="11266" width="27.83203125" style="241" customWidth="1"/>
    <col min="11267" max="11520" width="9.33203125" style="241"/>
    <col min="11521" max="11521" width="88.6640625" style="241" customWidth="1"/>
    <col min="11522" max="11522" width="27.83203125" style="241" customWidth="1"/>
    <col min="11523" max="11776" width="9.33203125" style="241"/>
    <col min="11777" max="11777" width="88.6640625" style="241" customWidth="1"/>
    <col min="11778" max="11778" width="27.83203125" style="241" customWidth="1"/>
    <col min="11779" max="12032" width="9.33203125" style="241"/>
    <col min="12033" max="12033" width="88.6640625" style="241" customWidth="1"/>
    <col min="12034" max="12034" width="27.83203125" style="241" customWidth="1"/>
    <col min="12035" max="12288" width="9.33203125" style="241"/>
    <col min="12289" max="12289" width="88.6640625" style="241" customWidth="1"/>
    <col min="12290" max="12290" width="27.83203125" style="241" customWidth="1"/>
    <col min="12291" max="12544" width="9.33203125" style="241"/>
    <col min="12545" max="12545" width="88.6640625" style="241" customWidth="1"/>
    <col min="12546" max="12546" width="27.83203125" style="241" customWidth="1"/>
    <col min="12547" max="12800" width="9.33203125" style="241"/>
    <col min="12801" max="12801" width="88.6640625" style="241" customWidth="1"/>
    <col min="12802" max="12802" width="27.83203125" style="241" customWidth="1"/>
    <col min="12803" max="13056" width="9.33203125" style="241"/>
    <col min="13057" max="13057" width="88.6640625" style="241" customWidth="1"/>
    <col min="13058" max="13058" width="27.83203125" style="241" customWidth="1"/>
    <col min="13059" max="13312" width="9.33203125" style="241"/>
    <col min="13313" max="13313" width="88.6640625" style="241" customWidth="1"/>
    <col min="13314" max="13314" width="27.83203125" style="241" customWidth="1"/>
    <col min="13315" max="13568" width="9.33203125" style="241"/>
    <col min="13569" max="13569" width="88.6640625" style="241" customWidth="1"/>
    <col min="13570" max="13570" width="27.83203125" style="241" customWidth="1"/>
    <col min="13571" max="13824" width="9.33203125" style="241"/>
    <col min="13825" max="13825" width="88.6640625" style="241" customWidth="1"/>
    <col min="13826" max="13826" width="27.83203125" style="241" customWidth="1"/>
    <col min="13827" max="14080" width="9.33203125" style="241"/>
    <col min="14081" max="14081" width="88.6640625" style="241" customWidth="1"/>
    <col min="14082" max="14082" width="27.83203125" style="241" customWidth="1"/>
    <col min="14083" max="14336" width="9.33203125" style="241"/>
    <col min="14337" max="14337" width="88.6640625" style="241" customWidth="1"/>
    <col min="14338" max="14338" width="27.83203125" style="241" customWidth="1"/>
    <col min="14339" max="14592" width="9.33203125" style="241"/>
    <col min="14593" max="14593" width="88.6640625" style="241" customWidth="1"/>
    <col min="14594" max="14594" width="27.83203125" style="241" customWidth="1"/>
    <col min="14595" max="14848" width="9.33203125" style="241"/>
    <col min="14849" max="14849" width="88.6640625" style="241" customWidth="1"/>
    <col min="14850" max="14850" width="27.83203125" style="241" customWidth="1"/>
    <col min="14851" max="15104" width="9.33203125" style="241"/>
    <col min="15105" max="15105" width="88.6640625" style="241" customWidth="1"/>
    <col min="15106" max="15106" width="27.83203125" style="241" customWidth="1"/>
    <col min="15107" max="15360" width="9.33203125" style="241"/>
    <col min="15361" max="15361" width="88.6640625" style="241" customWidth="1"/>
    <col min="15362" max="15362" width="27.83203125" style="241" customWidth="1"/>
    <col min="15363" max="15616" width="9.33203125" style="241"/>
    <col min="15617" max="15617" width="88.6640625" style="241" customWidth="1"/>
    <col min="15618" max="15618" width="27.83203125" style="241" customWidth="1"/>
    <col min="15619" max="15872" width="9.33203125" style="241"/>
    <col min="15873" max="15873" width="88.6640625" style="241" customWidth="1"/>
    <col min="15874" max="15874" width="27.83203125" style="241" customWidth="1"/>
    <col min="15875" max="16128" width="9.33203125" style="241"/>
    <col min="16129" max="16129" width="88.6640625" style="241" customWidth="1"/>
    <col min="16130" max="16130" width="27.83203125" style="241" customWidth="1"/>
    <col min="16131" max="16384" width="9.33203125" style="241"/>
  </cols>
  <sheetData>
    <row r="1" spans="1:2" ht="47.25" customHeight="1">
      <c r="A1" s="661" t="s">
        <v>641</v>
      </c>
      <c r="B1" s="661"/>
    </row>
    <row r="2" spans="1:2" ht="22.5" customHeight="1" thickBot="1">
      <c r="A2" s="452"/>
      <c r="B2" s="453" t="s">
        <v>515</v>
      </c>
    </row>
    <row r="3" spans="1:2" s="263" customFormat="1" ht="24" customHeight="1" thickBot="1">
      <c r="A3" s="454" t="s">
        <v>516</v>
      </c>
      <c r="B3" s="455" t="s">
        <v>609</v>
      </c>
    </row>
    <row r="4" spans="1:2" s="458" customFormat="1" ht="13.5" thickBot="1">
      <c r="A4" s="456">
        <v>1</v>
      </c>
      <c r="B4" s="457">
        <v>2</v>
      </c>
    </row>
    <row r="5" spans="1:2">
      <c r="A5" s="459" t="s">
        <v>557</v>
      </c>
      <c r="B5" s="460">
        <v>31189800</v>
      </c>
    </row>
    <row r="6" spans="1:2" ht="12.75" customHeight="1">
      <c r="A6" s="461" t="s">
        <v>558</v>
      </c>
      <c r="B6" s="460">
        <v>2092410</v>
      </c>
    </row>
    <row r="7" spans="1:2">
      <c r="A7" s="461" t="s">
        <v>559</v>
      </c>
      <c r="B7" s="460">
        <v>10241600</v>
      </c>
    </row>
    <row r="8" spans="1:2">
      <c r="A8" s="461" t="s">
        <v>560</v>
      </c>
      <c r="B8" s="460">
        <v>2400000</v>
      </c>
    </row>
    <row r="9" spans="1:2">
      <c r="A9" s="461" t="s">
        <v>559</v>
      </c>
      <c r="B9" s="460">
        <v>5259200</v>
      </c>
    </row>
    <row r="10" spans="1:2">
      <c r="A10" s="461" t="s">
        <v>559</v>
      </c>
      <c r="B10" s="460">
        <v>133000</v>
      </c>
    </row>
    <row r="11" spans="1:2">
      <c r="A11" s="461" t="s">
        <v>560</v>
      </c>
      <c r="B11" s="460">
        <v>1200000</v>
      </c>
    </row>
    <row r="12" spans="1:2">
      <c r="A12" s="461" t="s">
        <v>561</v>
      </c>
      <c r="B12" s="460">
        <v>1773334</v>
      </c>
    </row>
    <row r="13" spans="1:2">
      <c r="A13" s="461" t="s">
        <v>561</v>
      </c>
      <c r="B13" s="460">
        <v>886666</v>
      </c>
    </row>
    <row r="14" spans="1:2">
      <c r="A14" s="461" t="s">
        <v>640</v>
      </c>
      <c r="B14" s="460">
        <v>352000</v>
      </c>
    </row>
    <row r="15" spans="1:2">
      <c r="A15" s="461" t="s">
        <v>562</v>
      </c>
      <c r="B15" s="460">
        <v>1197070</v>
      </c>
    </row>
    <row r="16" spans="1:2">
      <c r="A16" s="461" t="s">
        <v>639</v>
      </c>
      <c r="B16" s="460">
        <v>1591060</v>
      </c>
    </row>
    <row r="17" spans="1:2">
      <c r="A17" s="461" t="s">
        <v>564</v>
      </c>
      <c r="B17" s="460">
        <v>8176320</v>
      </c>
    </row>
    <row r="18" spans="1:2">
      <c r="A18" s="461" t="s">
        <v>563</v>
      </c>
      <c r="B18" s="460">
        <v>2047001</v>
      </c>
    </row>
    <row r="19" spans="1:2">
      <c r="A19" s="461" t="s">
        <v>565</v>
      </c>
      <c r="B19" s="460">
        <v>1200000</v>
      </c>
    </row>
    <row r="20" spans="1:2">
      <c r="A20" s="461"/>
      <c r="B20" s="460"/>
    </row>
    <row r="21" spans="1:2">
      <c r="A21" s="461"/>
      <c r="B21" s="460"/>
    </row>
    <row r="22" spans="1:2">
      <c r="A22" s="461"/>
      <c r="B22" s="460"/>
    </row>
    <row r="23" spans="1:2">
      <c r="A23" s="461"/>
      <c r="B23" s="460"/>
    </row>
    <row r="24" spans="1:2">
      <c r="A24" s="461"/>
      <c r="B24" s="460"/>
    </row>
    <row r="25" spans="1:2">
      <c r="A25" s="461"/>
      <c r="B25" s="460"/>
    </row>
    <row r="26" spans="1:2" ht="13.5" thickBot="1">
      <c r="A26" s="462"/>
      <c r="B26" s="460"/>
    </row>
    <row r="27" spans="1:2" s="260" customFormat="1" ht="19.5" customHeight="1" thickBot="1">
      <c r="A27" s="463" t="s">
        <v>419</v>
      </c>
      <c r="B27" s="464">
        <f>SUM(B5:B26)</f>
        <v>69739461</v>
      </c>
    </row>
  </sheetData>
  <mergeCells count="1">
    <mergeCell ref="A1:B1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>
    <oddHeader>&amp;R&amp;"Times New Roman CE,Félkövér dőlt"&amp;11 11. melléklet a 2/2015.(III.13.) önkormányzati renddlethez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125"/>
  <sheetViews>
    <sheetView view="pageLayout" zoomScaleNormal="120" zoomScaleSheetLayoutView="100" workbookViewId="0">
      <selection activeCell="B4" sqref="B4"/>
    </sheetView>
  </sheetViews>
  <sheetFormatPr defaultRowHeight="15.75"/>
  <cols>
    <col min="1" max="1" width="9.5" style="75" customWidth="1"/>
    <col min="2" max="2" width="91.6640625" style="75" customWidth="1"/>
    <col min="3" max="3" width="21.6640625" style="76" customWidth="1"/>
    <col min="4" max="4" width="9" style="1" customWidth="1"/>
    <col min="5" max="16384" width="9.33203125" style="1"/>
  </cols>
  <sheetData>
    <row r="1" spans="1:3" ht="15.95" customHeight="1">
      <c r="A1" s="613" t="s">
        <v>0</v>
      </c>
      <c r="B1" s="613"/>
      <c r="C1" s="613"/>
    </row>
    <row r="2" spans="1:3" ht="15.95" customHeight="1" thickBot="1">
      <c r="A2" s="612" t="s">
        <v>1</v>
      </c>
      <c r="B2" s="612"/>
      <c r="C2" s="2" t="s">
        <v>2</v>
      </c>
    </row>
    <row r="3" spans="1:3" ht="38.1" customHeight="1" thickBot="1">
      <c r="A3" s="3" t="s">
        <v>3</v>
      </c>
      <c r="B3" s="4" t="s">
        <v>4</v>
      </c>
      <c r="C3" s="5" t="s">
        <v>584</v>
      </c>
    </row>
    <row r="4" spans="1:3" s="9" customFormat="1" ht="12" customHeight="1" thickBot="1">
      <c r="A4" s="6">
        <v>1</v>
      </c>
      <c r="B4" s="7">
        <v>2</v>
      </c>
      <c r="C4" s="8">
        <v>3</v>
      </c>
    </row>
    <row r="5" spans="1:3" s="13" customFormat="1" ht="12" customHeight="1" thickBot="1">
      <c r="A5" s="10" t="s">
        <v>5</v>
      </c>
      <c r="B5" s="11" t="s">
        <v>6</v>
      </c>
      <c r="C5" s="12">
        <f>+C6+C7+C8+C9+C10+C11</f>
        <v>69739</v>
      </c>
    </row>
    <row r="6" spans="1:3" s="13" customFormat="1" ht="12" customHeight="1">
      <c r="A6" s="14" t="s">
        <v>7</v>
      </c>
      <c r="B6" s="15" t="s">
        <v>8</v>
      </c>
      <c r="C6" s="16">
        <v>33282</v>
      </c>
    </row>
    <row r="7" spans="1:3" s="13" customFormat="1" ht="12" customHeight="1">
      <c r="A7" s="17" t="s">
        <v>9</v>
      </c>
      <c r="B7" s="18" t="s">
        <v>10</v>
      </c>
      <c r="C7" s="19">
        <v>22246</v>
      </c>
    </row>
    <row r="8" spans="1:3" s="13" customFormat="1" ht="12" customHeight="1">
      <c r="A8" s="17" t="s">
        <v>11</v>
      </c>
      <c r="B8" s="18" t="s">
        <v>12</v>
      </c>
      <c r="C8" s="19">
        <v>13011</v>
      </c>
    </row>
    <row r="9" spans="1:3" s="13" customFormat="1" ht="12" customHeight="1">
      <c r="A9" s="17" t="s">
        <v>13</v>
      </c>
      <c r="B9" s="18" t="s">
        <v>14</v>
      </c>
      <c r="C9" s="19">
        <v>1200</v>
      </c>
    </row>
    <row r="10" spans="1:3" s="13" customFormat="1" ht="12" customHeight="1">
      <c r="A10" s="17" t="s">
        <v>15</v>
      </c>
      <c r="B10" s="18" t="s">
        <v>16</v>
      </c>
      <c r="C10" s="19"/>
    </row>
    <row r="11" spans="1:3" s="13" customFormat="1" ht="12" customHeight="1" thickBot="1">
      <c r="A11" s="20" t="s">
        <v>17</v>
      </c>
      <c r="B11" s="21" t="s">
        <v>18</v>
      </c>
      <c r="C11" s="19"/>
    </row>
    <row r="12" spans="1:3" s="13" customFormat="1" ht="12" customHeight="1" thickBot="1">
      <c r="A12" s="10" t="s">
        <v>19</v>
      </c>
      <c r="B12" s="22" t="s">
        <v>20</v>
      </c>
      <c r="C12" s="12">
        <f>+C13+C14+C15+C16+C17</f>
        <v>12681</v>
      </c>
    </row>
    <row r="13" spans="1:3" s="13" customFormat="1" ht="12" customHeight="1">
      <c r="A13" s="14" t="s">
        <v>21</v>
      </c>
      <c r="B13" s="15" t="s">
        <v>22</v>
      </c>
      <c r="C13" s="16"/>
    </row>
    <row r="14" spans="1:3" s="13" customFormat="1" ht="12" customHeight="1">
      <c r="A14" s="17" t="s">
        <v>23</v>
      </c>
      <c r="B14" s="18" t="s">
        <v>24</v>
      </c>
      <c r="C14" s="19"/>
    </row>
    <row r="15" spans="1:3" s="13" customFormat="1" ht="12" customHeight="1">
      <c r="A15" s="17" t="s">
        <v>25</v>
      </c>
      <c r="B15" s="18" t="s">
        <v>26</v>
      </c>
      <c r="C15" s="19"/>
    </row>
    <row r="16" spans="1:3" s="13" customFormat="1" ht="12" customHeight="1">
      <c r="A16" s="17" t="s">
        <v>27</v>
      </c>
      <c r="B16" s="18" t="s">
        <v>28</v>
      </c>
      <c r="C16" s="19"/>
    </row>
    <row r="17" spans="1:3" s="13" customFormat="1" ht="12" customHeight="1">
      <c r="A17" s="17" t="s">
        <v>29</v>
      </c>
      <c r="B17" s="18" t="s">
        <v>30</v>
      </c>
      <c r="C17" s="19">
        <v>12681</v>
      </c>
    </row>
    <row r="18" spans="1:3" s="13" customFormat="1" ht="12" customHeight="1" thickBot="1">
      <c r="A18" s="20" t="s">
        <v>31</v>
      </c>
      <c r="B18" s="21" t="s">
        <v>32</v>
      </c>
      <c r="C18" s="23">
        <v>1733</v>
      </c>
    </row>
    <row r="19" spans="1:3" s="13" customFormat="1" ht="12" customHeight="1" thickBot="1">
      <c r="A19" s="10" t="s">
        <v>33</v>
      </c>
      <c r="B19" s="11" t="s">
        <v>34</v>
      </c>
      <c r="C19" s="12">
        <f>+C20+C21+C22+C23+C24</f>
        <v>20678</v>
      </c>
    </row>
    <row r="20" spans="1:3" s="13" customFormat="1" ht="12" customHeight="1">
      <c r="A20" s="14" t="s">
        <v>35</v>
      </c>
      <c r="B20" s="15" t="s">
        <v>36</v>
      </c>
      <c r="C20" s="16"/>
    </row>
    <row r="21" spans="1:3" s="13" customFormat="1" ht="12" customHeight="1">
      <c r="A21" s="17" t="s">
        <v>37</v>
      </c>
      <c r="B21" s="18" t="s">
        <v>38</v>
      </c>
      <c r="C21" s="19"/>
    </row>
    <row r="22" spans="1:3" s="13" customFormat="1" ht="12" customHeight="1">
      <c r="A22" s="17" t="s">
        <v>39</v>
      </c>
      <c r="B22" s="18" t="s">
        <v>40</v>
      </c>
      <c r="C22" s="19"/>
    </row>
    <row r="23" spans="1:3" s="13" customFormat="1" ht="12" customHeight="1">
      <c r="A23" s="17" t="s">
        <v>41</v>
      </c>
      <c r="B23" s="18" t="s">
        <v>42</v>
      </c>
      <c r="C23" s="19"/>
    </row>
    <row r="24" spans="1:3" s="13" customFormat="1" ht="12" customHeight="1">
      <c r="A24" s="17" t="s">
        <v>43</v>
      </c>
      <c r="B24" s="18" t="s">
        <v>44</v>
      </c>
      <c r="C24" s="19">
        <v>20678</v>
      </c>
    </row>
    <row r="25" spans="1:3" s="13" customFormat="1" ht="12" customHeight="1" thickBot="1">
      <c r="A25" s="20" t="s">
        <v>45</v>
      </c>
      <c r="B25" s="21" t="s">
        <v>46</v>
      </c>
      <c r="C25" s="23"/>
    </row>
    <row r="26" spans="1:3" s="13" customFormat="1" ht="12" customHeight="1" thickBot="1">
      <c r="A26" s="10" t="s">
        <v>47</v>
      </c>
      <c r="B26" s="11" t="s">
        <v>48</v>
      </c>
      <c r="C26" s="24">
        <f>+C27+C30+C31+C32</f>
        <v>25000</v>
      </c>
    </row>
    <row r="27" spans="1:3" s="13" customFormat="1" ht="12" customHeight="1">
      <c r="A27" s="14" t="s">
        <v>49</v>
      </c>
      <c r="B27" s="15" t="s">
        <v>50</v>
      </c>
      <c r="C27" s="25">
        <v>21700</v>
      </c>
    </row>
    <row r="28" spans="1:3" s="13" customFormat="1" ht="12" customHeight="1">
      <c r="A28" s="17" t="s">
        <v>51</v>
      </c>
      <c r="B28" s="18" t="s">
        <v>52</v>
      </c>
      <c r="C28" s="19">
        <v>2700</v>
      </c>
    </row>
    <row r="29" spans="1:3" s="13" customFormat="1" ht="12" customHeight="1">
      <c r="A29" s="17" t="s">
        <v>53</v>
      </c>
      <c r="B29" s="18" t="s">
        <v>54</v>
      </c>
      <c r="C29" s="19">
        <v>19000</v>
      </c>
    </row>
    <row r="30" spans="1:3" s="13" customFormat="1" ht="12" customHeight="1">
      <c r="A30" s="17" t="s">
        <v>55</v>
      </c>
      <c r="B30" s="18" t="s">
        <v>56</v>
      </c>
      <c r="C30" s="19">
        <v>3200</v>
      </c>
    </row>
    <row r="31" spans="1:3" s="13" customFormat="1" ht="12" customHeight="1">
      <c r="A31" s="17" t="s">
        <v>57</v>
      </c>
      <c r="B31" s="18" t="s">
        <v>58</v>
      </c>
      <c r="C31" s="19"/>
    </row>
    <row r="32" spans="1:3" s="13" customFormat="1" ht="12" customHeight="1" thickBot="1">
      <c r="A32" s="20" t="s">
        <v>59</v>
      </c>
      <c r="B32" s="21" t="s">
        <v>60</v>
      </c>
      <c r="C32" s="23">
        <v>100</v>
      </c>
    </row>
    <row r="33" spans="1:3" s="13" customFormat="1" ht="12" customHeight="1" thickBot="1">
      <c r="A33" s="10" t="s">
        <v>61</v>
      </c>
      <c r="B33" s="11" t="s">
        <v>62</v>
      </c>
      <c r="C33" s="12">
        <f>SUM(C34:C43)</f>
        <v>9692</v>
      </c>
    </row>
    <row r="34" spans="1:3" s="13" customFormat="1" ht="12" customHeight="1">
      <c r="A34" s="14" t="s">
        <v>63</v>
      </c>
      <c r="B34" s="15" t="s">
        <v>64</v>
      </c>
      <c r="C34" s="16"/>
    </row>
    <row r="35" spans="1:3" s="13" customFormat="1" ht="12" customHeight="1">
      <c r="A35" s="17" t="s">
        <v>65</v>
      </c>
      <c r="B35" s="18" t="s">
        <v>66</v>
      </c>
      <c r="C35" s="19"/>
    </row>
    <row r="36" spans="1:3" s="13" customFormat="1" ht="12" customHeight="1">
      <c r="A36" s="17" t="s">
        <v>67</v>
      </c>
      <c r="B36" s="18" t="s">
        <v>68</v>
      </c>
      <c r="C36" s="19"/>
    </row>
    <row r="37" spans="1:3" s="13" customFormat="1" ht="12" customHeight="1">
      <c r="A37" s="17" t="s">
        <v>69</v>
      </c>
      <c r="B37" s="18" t="s">
        <v>70</v>
      </c>
      <c r="C37" s="19">
        <v>1370</v>
      </c>
    </row>
    <row r="38" spans="1:3" s="13" customFormat="1" ht="12" customHeight="1">
      <c r="A38" s="17" t="s">
        <v>71</v>
      </c>
      <c r="B38" s="18" t="s">
        <v>72</v>
      </c>
      <c r="C38" s="19">
        <v>7750</v>
      </c>
    </row>
    <row r="39" spans="1:3" s="13" customFormat="1" ht="12" customHeight="1">
      <c r="A39" s="17" t="s">
        <v>73</v>
      </c>
      <c r="B39" s="18" t="s">
        <v>74</v>
      </c>
      <c r="C39" s="19"/>
    </row>
    <row r="40" spans="1:3" s="13" customFormat="1" ht="12" customHeight="1">
      <c r="A40" s="17" t="s">
        <v>75</v>
      </c>
      <c r="B40" s="18" t="s">
        <v>76</v>
      </c>
      <c r="C40" s="19"/>
    </row>
    <row r="41" spans="1:3" s="13" customFormat="1" ht="12" customHeight="1">
      <c r="A41" s="17" t="s">
        <v>77</v>
      </c>
      <c r="B41" s="18" t="s">
        <v>78</v>
      </c>
      <c r="C41" s="19">
        <v>2</v>
      </c>
    </row>
    <row r="42" spans="1:3" s="13" customFormat="1" ht="12" customHeight="1">
      <c r="A42" s="17" t="s">
        <v>79</v>
      </c>
      <c r="B42" s="18" t="s">
        <v>80</v>
      </c>
      <c r="C42" s="26"/>
    </row>
    <row r="43" spans="1:3" s="13" customFormat="1" ht="12" customHeight="1" thickBot="1">
      <c r="A43" s="20" t="s">
        <v>81</v>
      </c>
      <c r="B43" s="21" t="s">
        <v>82</v>
      </c>
      <c r="C43" s="27">
        <v>570</v>
      </c>
    </row>
    <row r="44" spans="1:3" s="13" customFormat="1" ht="12" customHeight="1" thickBot="1">
      <c r="A44" s="10" t="s">
        <v>83</v>
      </c>
      <c r="B44" s="11" t="s">
        <v>84</v>
      </c>
      <c r="C44" s="12">
        <f>SUM(C45:C49)</f>
        <v>22000</v>
      </c>
    </row>
    <row r="45" spans="1:3" s="13" customFormat="1" ht="12" customHeight="1">
      <c r="A45" s="14" t="s">
        <v>85</v>
      </c>
      <c r="B45" s="15" t="s">
        <v>86</v>
      </c>
      <c r="C45" s="28"/>
    </row>
    <row r="46" spans="1:3" s="13" customFormat="1" ht="12" customHeight="1">
      <c r="A46" s="17" t="s">
        <v>87</v>
      </c>
      <c r="B46" s="18" t="s">
        <v>88</v>
      </c>
      <c r="C46" s="26">
        <v>22000</v>
      </c>
    </row>
    <row r="47" spans="1:3" s="13" customFormat="1" ht="12" customHeight="1">
      <c r="A47" s="17" t="s">
        <v>89</v>
      </c>
      <c r="B47" s="18" t="s">
        <v>90</v>
      </c>
      <c r="C47" s="26"/>
    </row>
    <row r="48" spans="1:3" s="13" customFormat="1" ht="12" customHeight="1">
      <c r="A48" s="17" t="s">
        <v>91</v>
      </c>
      <c r="B48" s="18" t="s">
        <v>92</v>
      </c>
      <c r="C48" s="26"/>
    </row>
    <row r="49" spans="1:3" s="13" customFormat="1" ht="12" customHeight="1" thickBot="1">
      <c r="A49" s="20" t="s">
        <v>93</v>
      </c>
      <c r="B49" s="21" t="s">
        <v>94</v>
      </c>
      <c r="C49" s="27"/>
    </row>
    <row r="50" spans="1:3" s="13" customFormat="1" ht="12" customHeight="1" thickBot="1">
      <c r="A50" s="10" t="s">
        <v>95</v>
      </c>
      <c r="B50" s="11" t="s">
        <v>96</v>
      </c>
      <c r="C50" s="12">
        <f>SUM(C51:C53)</f>
        <v>1000</v>
      </c>
    </row>
    <row r="51" spans="1:3" s="13" customFormat="1" ht="12" customHeight="1">
      <c r="A51" s="14" t="s">
        <v>97</v>
      </c>
      <c r="B51" s="15" t="s">
        <v>98</v>
      </c>
      <c r="C51" s="16"/>
    </row>
    <row r="52" spans="1:3" s="13" customFormat="1" ht="12" customHeight="1">
      <c r="A52" s="17" t="s">
        <v>99</v>
      </c>
      <c r="B52" s="18" t="s">
        <v>100</v>
      </c>
      <c r="C52" s="19"/>
    </row>
    <row r="53" spans="1:3" s="13" customFormat="1" ht="12" customHeight="1">
      <c r="A53" s="17" t="s">
        <v>101</v>
      </c>
      <c r="B53" s="18" t="s">
        <v>102</v>
      </c>
      <c r="C53" s="19">
        <v>1000</v>
      </c>
    </row>
    <row r="54" spans="1:3" s="13" customFormat="1" ht="12" customHeight="1" thickBot="1">
      <c r="A54" s="20" t="s">
        <v>103</v>
      </c>
      <c r="B54" s="21" t="s">
        <v>104</v>
      </c>
      <c r="C54" s="23"/>
    </row>
    <row r="55" spans="1:3" s="13" customFormat="1" ht="12" customHeight="1" thickBot="1">
      <c r="A55" s="10" t="s">
        <v>105</v>
      </c>
      <c r="B55" s="22" t="s">
        <v>106</v>
      </c>
      <c r="C55" s="12">
        <f>SUM(C56:C58)</f>
        <v>5500</v>
      </c>
    </row>
    <row r="56" spans="1:3" s="13" customFormat="1" ht="12" customHeight="1">
      <c r="A56" s="14" t="s">
        <v>107</v>
      </c>
      <c r="B56" s="15" t="s">
        <v>108</v>
      </c>
      <c r="C56" s="26"/>
    </row>
    <row r="57" spans="1:3" s="13" customFormat="1" ht="12" customHeight="1">
      <c r="A57" s="17" t="s">
        <v>109</v>
      </c>
      <c r="B57" s="18" t="s">
        <v>110</v>
      </c>
      <c r="C57" s="26"/>
    </row>
    <row r="58" spans="1:3" s="13" customFormat="1" ht="12" customHeight="1">
      <c r="A58" s="17" t="s">
        <v>111</v>
      </c>
      <c r="B58" s="18" t="s">
        <v>112</v>
      </c>
      <c r="C58" s="26">
        <v>5500</v>
      </c>
    </row>
    <row r="59" spans="1:3" s="13" customFormat="1" ht="12" customHeight="1" thickBot="1">
      <c r="A59" s="20" t="s">
        <v>113</v>
      </c>
      <c r="B59" s="21" t="s">
        <v>114</v>
      </c>
      <c r="C59" s="26"/>
    </row>
    <row r="60" spans="1:3" s="13" customFormat="1" ht="12" customHeight="1" thickBot="1">
      <c r="A60" s="10" t="s">
        <v>115</v>
      </c>
      <c r="B60" s="11" t="s">
        <v>116</v>
      </c>
      <c r="C60" s="24">
        <f>+C5+C12+C19+C26+C33+C44+C50+C55</f>
        <v>166290</v>
      </c>
    </row>
    <row r="61" spans="1:3" s="13" customFormat="1" ht="12" customHeight="1" thickBot="1">
      <c r="A61" s="29" t="s">
        <v>117</v>
      </c>
      <c r="B61" s="22" t="s">
        <v>118</v>
      </c>
      <c r="C61" s="12">
        <f>SUM(C62:C64)</f>
        <v>4572</v>
      </c>
    </row>
    <row r="62" spans="1:3" s="13" customFormat="1" ht="12" customHeight="1">
      <c r="A62" s="14" t="s">
        <v>119</v>
      </c>
      <c r="B62" s="15" t="s">
        <v>120</v>
      </c>
      <c r="C62" s="26">
        <v>4572</v>
      </c>
    </row>
    <row r="63" spans="1:3" s="13" customFormat="1" ht="12" customHeight="1">
      <c r="A63" s="17" t="s">
        <v>121</v>
      </c>
      <c r="B63" s="18" t="s">
        <v>122</v>
      </c>
      <c r="C63" s="26"/>
    </row>
    <row r="64" spans="1:3" s="13" customFormat="1" ht="12" customHeight="1" thickBot="1">
      <c r="A64" s="20" t="s">
        <v>123</v>
      </c>
      <c r="B64" s="30" t="s">
        <v>124</v>
      </c>
      <c r="C64" s="26"/>
    </row>
    <row r="65" spans="1:3" s="13" customFormat="1" ht="12" customHeight="1" thickBot="1">
      <c r="A65" s="29" t="s">
        <v>125</v>
      </c>
      <c r="B65" s="22" t="s">
        <v>205</v>
      </c>
      <c r="C65" s="12"/>
    </row>
    <row r="66" spans="1:3" s="13" customFormat="1" ht="12" customHeight="1" thickBot="1">
      <c r="A66" s="29" t="s">
        <v>126</v>
      </c>
      <c r="B66" s="22" t="s">
        <v>127</v>
      </c>
      <c r="C66" s="12">
        <f>SUM(C67:C68)</f>
        <v>3000</v>
      </c>
    </row>
    <row r="67" spans="1:3" s="13" customFormat="1" ht="12" customHeight="1">
      <c r="A67" s="14" t="s">
        <v>128</v>
      </c>
      <c r="B67" s="15" t="s">
        <v>129</v>
      </c>
      <c r="C67" s="26">
        <v>3000</v>
      </c>
    </row>
    <row r="68" spans="1:3" s="13" customFormat="1" ht="12" customHeight="1" thickBot="1">
      <c r="A68" s="20" t="s">
        <v>130</v>
      </c>
      <c r="B68" s="21" t="s">
        <v>131</v>
      </c>
      <c r="C68" s="26"/>
    </row>
    <row r="69" spans="1:3" s="13" customFormat="1" ht="12" customHeight="1" thickBot="1">
      <c r="A69" s="29" t="s">
        <v>133</v>
      </c>
      <c r="B69" s="22" t="s">
        <v>215</v>
      </c>
      <c r="C69" s="12"/>
    </row>
    <row r="70" spans="1:3" s="13" customFormat="1" ht="13.5" customHeight="1" thickBot="1">
      <c r="A70" s="29" t="s">
        <v>134</v>
      </c>
      <c r="B70" s="22" t="s">
        <v>135</v>
      </c>
      <c r="C70" s="31"/>
    </row>
    <row r="71" spans="1:3" s="13" customFormat="1" ht="15.75" customHeight="1" thickBot="1">
      <c r="A71" s="29" t="s">
        <v>136</v>
      </c>
      <c r="B71" s="32" t="s">
        <v>137</v>
      </c>
      <c r="C71" s="24">
        <f>+C61+C65+C66+C69+C70</f>
        <v>7572</v>
      </c>
    </row>
    <row r="72" spans="1:3" s="13" customFormat="1" ht="16.5" customHeight="1" thickBot="1">
      <c r="A72" s="33" t="s">
        <v>138</v>
      </c>
      <c r="B72" s="34" t="s">
        <v>139</v>
      </c>
      <c r="C72" s="24">
        <f>+C60+C71</f>
        <v>173862</v>
      </c>
    </row>
    <row r="73" spans="1:3" s="13" customFormat="1" ht="83.25" customHeight="1">
      <c r="A73" s="35"/>
      <c r="B73" s="36"/>
      <c r="C73" s="37"/>
    </row>
    <row r="74" spans="1:3" ht="16.5" customHeight="1">
      <c r="A74" s="613" t="s">
        <v>140</v>
      </c>
      <c r="B74" s="613"/>
      <c r="C74" s="613"/>
    </row>
    <row r="75" spans="1:3" s="39" customFormat="1" ht="16.5" customHeight="1" thickBot="1">
      <c r="A75" s="614" t="s">
        <v>141</v>
      </c>
      <c r="B75" s="614"/>
      <c r="C75" s="38" t="s">
        <v>2</v>
      </c>
    </row>
    <row r="76" spans="1:3" ht="38.1" customHeight="1" thickBot="1">
      <c r="A76" s="3" t="s">
        <v>3</v>
      </c>
      <c r="B76" s="4" t="s">
        <v>142</v>
      </c>
      <c r="C76" s="5" t="s">
        <v>584</v>
      </c>
    </row>
    <row r="77" spans="1:3" s="9" customFormat="1" ht="12" customHeight="1" thickBot="1">
      <c r="A77" s="40">
        <v>1</v>
      </c>
      <c r="B77" s="41">
        <v>2</v>
      </c>
      <c r="C77" s="42">
        <v>3</v>
      </c>
    </row>
    <row r="78" spans="1:3" ht="12" customHeight="1" thickBot="1">
      <c r="A78" s="43" t="s">
        <v>5</v>
      </c>
      <c r="B78" s="44" t="s">
        <v>143</v>
      </c>
      <c r="C78" s="45">
        <f>SUM(C79:C83)</f>
        <v>128800</v>
      </c>
    </row>
    <row r="79" spans="1:3" ht="12" customHeight="1">
      <c r="A79" s="46" t="s">
        <v>7</v>
      </c>
      <c r="B79" s="47" t="s">
        <v>144</v>
      </c>
      <c r="C79" s="48">
        <v>65208</v>
      </c>
    </row>
    <row r="80" spans="1:3" ht="12" customHeight="1">
      <c r="A80" s="17" t="s">
        <v>9</v>
      </c>
      <c r="B80" s="49" t="s">
        <v>145</v>
      </c>
      <c r="C80" s="19">
        <v>17007</v>
      </c>
    </row>
    <row r="81" spans="1:3" ht="12" customHeight="1">
      <c r="A81" s="17" t="s">
        <v>11</v>
      </c>
      <c r="B81" s="49" t="s">
        <v>146</v>
      </c>
      <c r="C81" s="23">
        <v>40779</v>
      </c>
    </row>
    <row r="82" spans="1:3" ht="12" customHeight="1">
      <c r="A82" s="17" t="s">
        <v>13</v>
      </c>
      <c r="B82" s="50" t="s">
        <v>147</v>
      </c>
      <c r="C82" s="23">
        <v>1313</v>
      </c>
    </row>
    <row r="83" spans="1:3" ht="12" customHeight="1">
      <c r="A83" s="17" t="s">
        <v>148</v>
      </c>
      <c r="B83" s="51" t="s">
        <v>149</v>
      </c>
      <c r="C83" s="23">
        <v>4493</v>
      </c>
    </row>
    <row r="84" spans="1:3" ht="12" customHeight="1">
      <c r="A84" s="17" t="s">
        <v>17</v>
      </c>
      <c r="B84" s="49" t="s">
        <v>150</v>
      </c>
      <c r="C84" s="23"/>
    </row>
    <row r="85" spans="1:3" ht="12" customHeight="1">
      <c r="A85" s="17" t="s">
        <v>151</v>
      </c>
      <c r="B85" s="52" t="s">
        <v>152</v>
      </c>
      <c r="C85" s="23"/>
    </row>
    <row r="86" spans="1:3" ht="12" customHeight="1">
      <c r="A86" s="17" t="s">
        <v>153</v>
      </c>
      <c r="B86" s="53" t="s">
        <v>154</v>
      </c>
      <c r="C86" s="23"/>
    </row>
    <row r="87" spans="1:3" ht="12" customHeight="1">
      <c r="A87" s="17" t="s">
        <v>155</v>
      </c>
      <c r="B87" s="53" t="s">
        <v>156</v>
      </c>
      <c r="C87" s="23"/>
    </row>
    <row r="88" spans="1:3" ht="12" customHeight="1">
      <c r="A88" s="17" t="s">
        <v>157</v>
      </c>
      <c r="B88" s="52" t="s">
        <v>158</v>
      </c>
      <c r="C88" s="23">
        <v>3198</v>
      </c>
    </row>
    <row r="89" spans="1:3" ht="12" customHeight="1">
      <c r="A89" s="17" t="s">
        <v>159</v>
      </c>
      <c r="B89" s="52" t="s">
        <v>160</v>
      </c>
      <c r="C89" s="23"/>
    </row>
    <row r="90" spans="1:3" ht="12" customHeight="1">
      <c r="A90" s="17" t="s">
        <v>161</v>
      </c>
      <c r="B90" s="53" t="s">
        <v>162</v>
      </c>
      <c r="C90" s="23"/>
    </row>
    <row r="91" spans="1:3" ht="12" customHeight="1">
      <c r="A91" s="54" t="s">
        <v>163</v>
      </c>
      <c r="B91" s="55" t="s">
        <v>164</v>
      </c>
      <c r="C91" s="23"/>
    </row>
    <row r="92" spans="1:3" ht="12" customHeight="1">
      <c r="A92" s="17" t="s">
        <v>165</v>
      </c>
      <c r="B92" s="55" t="s">
        <v>166</v>
      </c>
      <c r="C92" s="23"/>
    </row>
    <row r="93" spans="1:3" ht="12" customHeight="1" thickBot="1">
      <c r="A93" s="56" t="s">
        <v>167</v>
      </c>
      <c r="B93" s="57" t="s">
        <v>168</v>
      </c>
      <c r="C93" s="58">
        <v>1295</v>
      </c>
    </row>
    <row r="94" spans="1:3" ht="12" customHeight="1" thickBot="1">
      <c r="A94" s="10" t="s">
        <v>19</v>
      </c>
      <c r="B94" s="59" t="s">
        <v>169</v>
      </c>
      <c r="C94" s="12">
        <f>+C95+C97+C99</f>
        <v>45062</v>
      </c>
    </row>
    <row r="95" spans="1:3" ht="12" customHeight="1">
      <c r="A95" s="14" t="s">
        <v>21</v>
      </c>
      <c r="B95" s="49" t="s">
        <v>170</v>
      </c>
      <c r="C95" s="16">
        <v>38236</v>
      </c>
    </row>
    <row r="96" spans="1:3" ht="12" customHeight="1">
      <c r="A96" s="14" t="s">
        <v>23</v>
      </c>
      <c r="B96" s="60" t="s">
        <v>171</v>
      </c>
      <c r="C96" s="16"/>
    </row>
    <row r="97" spans="1:3" ht="12" customHeight="1">
      <c r="A97" s="14" t="s">
        <v>25</v>
      </c>
      <c r="B97" s="60" t="s">
        <v>172</v>
      </c>
      <c r="C97" s="19">
        <v>6826</v>
      </c>
    </row>
    <row r="98" spans="1:3" ht="12" customHeight="1">
      <c r="A98" s="14" t="s">
        <v>27</v>
      </c>
      <c r="B98" s="60" t="s">
        <v>173</v>
      </c>
      <c r="C98" s="61"/>
    </row>
    <row r="99" spans="1:3" ht="12" customHeight="1">
      <c r="A99" s="14" t="s">
        <v>29</v>
      </c>
      <c r="B99" s="62" t="s">
        <v>174</v>
      </c>
      <c r="C99" s="61"/>
    </row>
    <row r="100" spans="1:3" ht="12" customHeight="1">
      <c r="A100" s="14" t="s">
        <v>31</v>
      </c>
      <c r="B100" s="63" t="s">
        <v>175</v>
      </c>
      <c r="C100" s="61"/>
    </row>
    <row r="101" spans="1:3" ht="12" customHeight="1">
      <c r="A101" s="14" t="s">
        <v>176</v>
      </c>
      <c r="B101" s="64" t="s">
        <v>177</v>
      </c>
      <c r="C101" s="61"/>
    </row>
    <row r="102" spans="1:3">
      <c r="A102" s="14" t="s">
        <v>178</v>
      </c>
      <c r="B102" s="53" t="s">
        <v>156</v>
      </c>
      <c r="C102" s="61"/>
    </row>
    <row r="103" spans="1:3" ht="12" customHeight="1">
      <c r="A103" s="14" t="s">
        <v>179</v>
      </c>
      <c r="B103" s="53" t="s">
        <v>180</v>
      </c>
      <c r="C103" s="61"/>
    </row>
    <row r="104" spans="1:3" ht="12" customHeight="1">
      <c r="A104" s="14" t="s">
        <v>181</v>
      </c>
      <c r="B104" s="53" t="s">
        <v>182</v>
      </c>
      <c r="C104" s="61"/>
    </row>
    <row r="105" spans="1:3" ht="12" customHeight="1">
      <c r="A105" s="14" t="s">
        <v>183</v>
      </c>
      <c r="B105" s="53" t="s">
        <v>162</v>
      </c>
      <c r="C105" s="61"/>
    </row>
    <row r="106" spans="1:3" ht="12" customHeight="1">
      <c r="A106" s="14" t="s">
        <v>184</v>
      </c>
      <c r="B106" s="53" t="s">
        <v>185</v>
      </c>
      <c r="C106" s="61"/>
    </row>
    <row r="107" spans="1:3" ht="16.5" thickBot="1">
      <c r="A107" s="54" t="s">
        <v>186</v>
      </c>
      <c r="B107" s="53" t="s">
        <v>187</v>
      </c>
      <c r="C107" s="65"/>
    </row>
    <row r="108" spans="1:3" ht="12" customHeight="1" thickBot="1">
      <c r="A108" s="10" t="s">
        <v>33</v>
      </c>
      <c r="B108" s="66" t="s">
        <v>188</v>
      </c>
      <c r="C108" s="12">
        <f>+C109+C110</f>
        <v>0</v>
      </c>
    </row>
    <row r="109" spans="1:3" ht="12" customHeight="1">
      <c r="A109" s="14" t="s">
        <v>35</v>
      </c>
      <c r="B109" s="67" t="s">
        <v>189</v>
      </c>
      <c r="C109" s="16"/>
    </row>
    <row r="110" spans="1:3" ht="12" customHeight="1" thickBot="1">
      <c r="A110" s="20" t="s">
        <v>37</v>
      </c>
      <c r="B110" s="60" t="s">
        <v>190</v>
      </c>
      <c r="C110" s="23"/>
    </row>
    <row r="111" spans="1:3" ht="12" customHeight="1" thickBot="1">
      <c r="A111" s="10" t="s">
        <v>191</v>
      </c>
      <c r="B111" s="66" t="s">
        <v>192</v>
      </c>
      <c r="C111" s="12">
        <f>+C78+C94+C108</f>
        <v>173862</v>
      </c>
    </row>
    <row r="112" spans="1:3" ht="12" customHeight="1" thickBot="1">
      <c r="A112" s="10" t="s">
        <v>61</v>
      </c>
      <c r="B112" s="66" t="s">
        <v>193</v>
      </c>
      <c r="C112" s="12">
        <f>+C113+C114+C115</f>
        <v>0</v>
      </c>
    </row>
    <row r="113" spans="1:9" ht="12" customHeight="1">
      <c r="A113" s="14" t="s">
        <v>63</v>
      </c>
      <c r="B113" s="67" t="s">
        <v>194</v>
      </c>
      <c r="C113" s="61"/>
    </row>
    <row r="114" spans="1:9" ht="12" customHeight="1">
      <c r="A114" s="14" t="s">
        <v>65</v>
      </c>
      <c r="B114" s="67" t="s">
        <v>195</v>
      </c>
      <c r="C114" s="61"/>
    </row>
    <row r="115" spans="1:9" ht="12" customHeight="1" thickBot="1">
      <c r="A115" s="54" t="s">
        <v>67</v>
      </c>
      <c r="B115" s="68" t="s">
        <v>196</v>
      </c>
      <c r="C115" s="61"/>
    </row>
    <row r="116" spans="1:9" ht="12" customHeight="1" thickBot="1">
      <c r="A116" s="10" t="s">
        <v>83</v>
      </c>
      <c r="B116" s="66" t="s">
        <v>206</v>
      </c>
      <c r="C116" s="12">
        <v>0</v>
      </c>
    </row>
    <row r="117" spans="1:9" ht="12" customHeight="1" thickBot="1">
      <c r="A117" s="10" t="s">
        <v>197</v>
      </c>
      <c r="B117" s="66" t="s">
        <v>207</v>
      </c>
      <c r="C117" s="24"/>
    </row>
    <row r="118" spans="1:9" ht="12" customHeight="1" thickBot="1">
      <c r="A118" s="10" t="s">
        <v>105</v>
      </c>
      <c r="B118" s="66" t="s">
        <v>208</v>
      </c>
      <c r="C118" s="69"/>
    </row>
    <row r="119" spans="1:9" ht="15" customHeight="1" thickBot="1">
      <c r="A119" s="10" t="s">
        <v>115</v>
      </c>
      <c r="B119" s="66" t="s">
        <v>198</v>
      </c>
      <c r="C119" s="70">
        <f>+C112+C116+C117+C118</f>
        <v>0</v>
      </c>
      <c r="F119" s="71"/>
      <c r="G119" s="72"/>
      <c r="H119" s="72"/>
      <c r="I119" s="72"/>
    </row>
    <row r="120" spans="1:9" s="13" customFormat="1" ht="12.95" customHeight="1" thickBot="1">
      <c r="A120" s="73" t="s">
        <v>199</v>
      </c>
      <c r="B120" s="74" t="s">
        <v>200</v>
      </c>
      <c r="C120" s="70">
        <f>+C111+C119</f>
        <v>173862</v>
      </c>
    </row>
    <row r="121" spans="1:9" ht="7.5" customHeight="1"/>
    <row r="122" spans="1:9">
      <c r="A122" s="616" t="s">
        <v>201</v>
      </c>
      <c r="B122" s="616"/>
      <c r="C122" s="616"/>
    </row>
    <row r="123" spans="1:9" ht="15" customHeight="1" thickBot="1">
      <c r="A123" s="612" t="s">
        <v>202</v>
      </c>
      <c r="B123" s="612"/>
      <c r="C123" s="2" t="s">
        <v>2</v>
      </c>
    </row>
    <row r="124" spans="1:9" ht="13.5" customHeight="1" thickBot="1">
      <c r="A124" s="10">
        <v>1</v>
      </c>
      <c r="B124" s="59" t="s">
        <v>203</v>
      </c>
      <c r="C124" s="12">
        <f>+C60-C111</f>
        <v>-7572</v>
      </c>
      <c r="D124" s="77"/>
    </row>
    <row r="125" spans="1:9" ht="27.75" customHeight="1" thickBot="1">
      <c r="A125" s="10" t="s">
        <v>19</v>
      </c>
      <c r="B125" s="59" t="s">
        <v>204</v>
      </c>
      <c r="C125" s="12">
        <f>+C71-C119</f>
        <v>7572</v>
      </c>
    </row>
  </sheetData>
  <mergeCells count="6">
    <mergeCell ref="A123:B123"/>
    <mergeCell ref="A1:C1"/>
    <mergeCell ref="A2:B2"/>
    <mergeCell ref="A74:C74"/>
    <mergeCell ref="A75:B75"/>
    <mergeCell ref="A122:C122"/>
  </mergeCells>
  <printOptions horizontalCentered="1"/>
  <pageMargins left="0.78740157480314965" right="0.78740157480314965" top="0.98425196850393704" bottom="0.59055118110236227" header="0.51181102362204722" footer="0.51181102362204722"/>
  <pageSetup paperSize="9" scale="71" fitToHeight="2" orientation="portrait" r:id="rId1"/>
  <headerFooter alignWithMargins="0">
    <oddHeader>&amp;C&amp;"Times New Roman CE,Félkövér"&amp;12
Kisbajcs Község Önkormányzat
2015. ÉVI KÖLTSÉGVETÉSÉNEK ÖSSZEVONT MÉRLEGE&amp;10
&amp;R&amp;"Times New Roman CE,Félkövér dőlt"&amp;11 1/1. melléklet a 2/2015. (III.13.) önkormányzati rendelethez</oddHeader>
  </headerFooter>
  <rowBreaks count="1" manualBreakCount="1">
    <brk id="73" max="2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D39"/>
  <sheetViews>
    <sheetView view="pageLayout" workbookViewId="0">
      <selection activeCell="C5" sqref="C5"/>
    </sheetView>
  </sheetViews>
  <sheetFormatPr defaultRowHeight="12.75"/>
  <cols>
    <col min="1" max="1" width="6.6640625" customWidth="1"/>
    <col min="2" max="2" width="43.33203125" customWidth="1"/>
    <col min="3" max="3" width="31.1640625" customWidth="1"/>
    <col min="4" max="4" width="14.83203125" customWidth="1"/>
    <col min="257" max="257" width="6.6640625" customWidth="1"/>
    <col min="258" max="258" width="43.33203125" customWidth="1"/>
    <col min="259" max="259" width="31.1640625" customWidth="1"/>
    <col min="260" max="260" width="14.83203125" customWidth="1"/>
    <col min="513" max="513" width="6.6640625" customWidth="1"/>
    <col min="514" max="514" width="43.33203125" customWidth="1"/>
    <col min="515" max="515" width="31.1640625" customWidth="1"/>
    <col min="516" max="516" width="14.83203125" customWidth="1"/>
    <col min="769" max="769" width="6.6640625" customWidth="1"/>
    <col min="770" max="770" width="43.33203125" customWidth="1"/>
    <col min="771" max="771" width="31.1640625" customWidth="1"/>
    <col min="772" max="772" width="14.83203125" customWidth="1"/>
    <col min="1025" max="1025" width="6.6640625" customWidth="1"/>
    <col min="1026" max="1026" width="43.33203125" customWidth="1"/>
    <col min="1027" max="1027" width="31.1640625" customWidth="1"/>
    <col min="1028" max="1028" width="14.83203125" customWidth="1"/>
    <col min="1281" max="1281" width="6.6640625" customWidth="1"/>
    <col min="1282" max="1282" width="43.33203125" customWidth="1"/>
    <col min="1283" max="1283" width="31.1640625" customWidth="1"/>
    <col min="1284" max="1284" width="14.83203125" customWidth="1"/>
    <col min="1537" max="1537" width="6.6640625" customWidth="1"/>
    <col min="1538" max="1538" width="43.33203125" customWidth="1"/>
    <col min="1539" max="1539" width="31.1640625" customWidth="1"/>
    <col min="1540" max="1540" width="14.83203125" customWidth="1"/>
    <col min="1793" max="1793" width="6.6640625" customWidth="1"/>
    <col min="1794" max="1794" width="43.33203125" customWidth="1"/>
    <col min="1795" max="1795" width="31.1640625" customWidth="1"/>
    <col min="1796" max="1796" width="14.83203125" customWidth="1"/>
    <col min="2049" max="2049" width="6.6640625" customWidth="1"/>
    <col min="2050" max="2050" width="43.33203125" customWidth="1"/>
    <col min="2051" max="2051" width="31.1640625" customWidth="1"/>
    <col min="2052" max="2052" width="14.83203125" customWidth="1"/>
    <col min="2305" max="2305" width="6.6640625" customWidth="1"/>
    <col min="2306" max="2306" width="43.33203125" customWidth="1"/>
    <col min="2307" max="2307" width="31.1640625" customWidth="1"/>
    <col min="2308" max="2308" width="14.83203125" customWidth="1"/>
    <col min="2561" max="2561" width="6.6640625" customWidth="1"/>
    <col min="2562" max="2562" width="43.33203125" customWidth="1"/>
    <col min="2563" max="2563" width="31.1640625" customWidth="1"/>
    <col min="2564" max="2564" width="14.83203125" customWidth="1"/>
    <col min="2817" max="2817" width="6.6640625" customWidth="1"/>
    <col min="2818" max="2818" width="43.33203125" customWidth="1"/>
    <col min="2819" max="2819" width="31.1640625" customWidth="1"/>
    <col min="2820" max="2820" width="14.83203125" customWidth="1"/>
    <col min="3073" max="3073" width="6.6640625" customWidth="1"/>
    <col min="3074" max="3074" width="43.33203125" customWidth="1"/>
    <col min="3075" max="3075" width="31.1640625" customWidth="1"/>
    <col min="3076" max="3076" width="14.83203125" customWidth="1"/>
    <col min="3329" max="3329" width="6.6640625" customWidth="1"/>
    <col min="3330" max="3330" width="43.33203125" customWidth="1"/>
    <col min="3331" max="3331" width="31.1640625" customWidth="1"/>
    <col min="3332" max="3332" width="14.83203125" customWidth="1"/>
    <col min="3585" max="3585" width="6.6640625" customWidth="1"/>
    <col min="3586" max="3586" width="43.33203125" customWidth="1"/>
    <col min="3587" max="3587" width="31.1640625" customWidth="1"/>
    <col min="3588" max="3588" width="14.83203125" customWidth="1"/>
    <col min="3841" max="3841" width="6.6640625" customWidth="1"/>
    <col min="3842" max="3842" width="43.33203125" customWidth="1"/>
    <col min="3843" max="3843" width="31.1640625" customWidth="1"/>
    <col min="3844" max="3844" width="14.83203125" customWidth="1"/>
    <col min="4097" max="4097" width="6.6640625" customWidth="1"/>
    <col min="4098" max="4098" width="43.33203125" customWidth="1"/>
    <col min="4099" max="4099" width="31.1640625" customWidth="1"/>
    <col min="4100" max="4100" width="14.83203125" customWidth="1"/>
    <col min="4353" max="4353" width="6.6640625" customWidth="1"/>
    <col min="4354" max="4354" width="43.33203125" customWidth="1"/>
    <col min="4355" max="4355" width="31.1640625" customWidth="1"/>
    <col min="4356" max="4356" width="14.83203125" customWidth="1"/>
    <col min="4609" max="4609" width="6.6640625" customWidth="1"/>
    <col min="4610" max="4610" width="43.33203125" customWidth="1"/>
    <col min="4611" max="4611" width="31.1640625" customWidth="1"/>
    <col min="4612" max="4612" width="14.83203125" customWidth="1"/>
    <col min="4865" max="4865" width="6.6640625" customWidth="1"/>
    <col min="4866" max="4866" width="43.33203125" customWidth="1"/>
    <col min="4867" max="4867" width="31.1640625" customWidth="1"/>
    <col min="4868" max="4868" width="14.83203125" customWidth="1"/>
    <col min="5121" max="5121" width="6.6640625" customWidth="1"/>
    <col min="5122" max="5122" width="43.33203125" customWidth="1"/>
    <col min="5123" max="5123" width="31.1640625" customWidth="1"/>
    <col min="5124" max="5124" width="14.83203125" customWidth="1"/>
    <col min="5377" max="5377" width="6.6640625" customWidth="1"/>
    <col min="5378" max="5378" width="43.33203125" customWidth="1"/>
    <col min="5379" max="5379" width="31.1640625" customWidth="1"/>
    <col min="5380" max="5380" width="14.83203125" customWidth="1"/>
    <col min="5633" max="5633" width="6.6640625" customWidth="1"/>
    <col min="5634" max="5634" width="43.33203125" customWidth="1"/>
    <col min="5635" max="5635" width="31.1640625" customWidth="1"/>
    <col min="5636" max="5636" width="14.83203125" customWidth="1"/>
    <col min="5889" max="5889" width="6.6640625" customWidth="1"/>
    <col min="5890" max="5890" width="43.33203125" customWidth="1"/>
    <col min="5891" max="5891" width="31.1640625" customWidth="1"/>
    <col min="5892" max="5892" width="14.83203125" customWidth="1"/>
    <col min="6145" max="6145" width="6.6640625" customWidth="1"/>
    <col min="6146" max="6146" width="43.33203125" customWidth="1"/>
    <col min="6147" max="6147" width="31.1640625" customWidth="1"/>
    <col min="6148" max="6148" width="14.83203125" customWidth="1"/>
    <col min="6401" max="6401" width="6.6640625" customWidth="1"/>
    <col min="6402" max="6402" width="43.33203125" customWidth="1"/>
    <col min="6403" max="6403" width="31.1640625" customWidth="1"/>
    <col min="6404" max="6404" width="14.83203125" customWidth="1"/>
    <col min="6657" max="6657" width="6.6640625" customWidth="1"/>
    <col min="6658" max="6658" width="43.33203125" customWidth="1"/>
    <col min="6659" max="6659" width="31.1640625" customWidth="1"/>
    <col min="6660" max="6660" width="14.83203125" customWidth="1"/>
    <col min="6913" max="6913" width="6.6640625" customWidth="1"/>
    <col min="6914" max="6914" width="43.33203125" customWidth="1"/>
    <col min="6915" max="6915" width="31.1640625" customWidth="1"/>
    <col min="6916" max="6916" width="14.83203125" customWidth="1"/>
    <col min="7169" max="7169" width="6.6640625" customWidth="1"/>
    <col min="7170" max="7170" width="43.33203125" customWidth="1"/>
    <col min="7171" max="7171" width="31.1640625" customWidth="1"/>
    <col min="7172" max="7172" width="14.83203125" customWidth="1"/>
    <col min="7425" max="7425" width="6.6640625" customWidth="1"/>
    <col min="7426" max="7426" width="43.33203125" customWidth="1"/>
    <col min="7427" max="7427" width="31.1640625" customWidth="1"/>
    <col min="7428" max="7428" width="14.83203125" customWidth="1"/>
    <col min="7681" max="7681" width="6.6640625" customWidth="1"/>
    <col min="7682" max="7682" width="43.33203125" customWidth="1"/>
    <col min="7683" max="7683" width="31.1640625" customWidth="1"/>
    <col min="7684" max="7684" width="14.83203125" customWidth="1"/>
    <col min="7937" max="7937" width="6.6640625" customWidth="1"/>
    <col min="7938" max="7938" width="43.33203125" customWidth="1"/>
    <col min="7939" max="7939" width="31.1640625" customWidth="1"/>
    <col min="7940" max="7940" width="14.83203125" customWidth="1"/>
    <col min="8193" max="8193" width="6.6640625" customWidth="1"/>
    <col min="8194" max="8194" width="43.33203125" customWidth="1"/>
    <col min="8195" max="8195" width="31.1640625" customWidth="1"/>
    <col min="8196" max="8196" width="14.83203125" customWidth="1"/>
    <col min="8449" max="8449" width="6.6640625" customWidth="1"/>
    <col min="8450" max="8450" width="43.33203125" customWidth="1"/>
    <col min="8451" max="8451" width="31.1640625" customWidth="1"/>
    <col min="8452" max="8452" width="14.83203125" customWidth="1"/>
    <col min="8705" max="8705" width="6.6640625" customWidth="1"/>
    <col min="8706" max="8706" width="43.33203125" customWidth="1"/>
    <col min="8707" max="8707" width="31.1640625" customWidth="1"/>
    <col min="8708" max="8708" width="14.83203125" customWidth="1"/>
    <col min="8961" max="8961" width="6.6640625" customWidth="1"/>
    <col min="8962" max="8962" width="43.33203125" customWidth="1"/>
    <col min="8963" max="8963" width="31.1640625" customWidth="1"/>
    <col min="8964" max="8964" width="14.83203125" customWidth="1"/>
    <col min="9217" max="9217" width="6.6640625" customWidth="1"/>
    <col min="9218" max="9218" width="43.33203125" customWidth="1"/>
    <col min="9219" max="9219" width="31.1640625" customWidth="1"/>
    <col min="9220" max="9220" width="14.83203125" customWidth="1"/>
    <col min="9473" max="9473" width="6.6640625" customWidth="1"/>
    <col min="9474" max="9474" width="43.33203125" customWidth="1"/>
    <col min="9475" max="9475" width="31.1640625" customWidth="1"/>
    <col min="9476" max="9476" width="14.83203125" customWidth="1"/>
    <col min="9729" max="9729" width="6.6640625" customWidth="1"/>
    <col min="9730" max="9730" width="43.33203125" customWidth="1"/>
    <col min="9731" max="9731" width="31.1640625" customWidth="1"/>
    <col min="9732" max="9732" width="14.83203125" customWidth="1"/>
    <col min="9985" max="9985" width="6.6640625" customWidth="1"/>
    <col min="9986" max="9986" width="43.33203125" customWidth="1"/>
    <col min="9987" max="9987" width="31.1640625" customWidth="1"/>
    <col min="9988" max="9988" width="14.83203125" customWidth="1"/>
    <col min="10241" max="10241" width="6.6640625" customWidth="1"/>
    <col min="10242" max="10242" width="43.33203125" customWidth="1"/>
    <col min="10243" max="10243" width="31.1640625" customWidth="1"/>
    <col min="10244" max="10244" width="14.83203125" customWidth="1"/>
    <col min="10497" max="10497" width="6.6640625" customWidth="1"/>
    <col min="10498" max="10498" width="43.33203125" customWidth="1"/>
    <col min="10499" max="10499" width="31.1640625" customWidth="1"/>
    <col min="10500" max="10500" width="14.83203125" customWidth="1"/>
    <col min="10753" max="10753" width="6.6640625" customWidth="1"/>
    <col min="10754" max="10754" width="43.33203125" customWidth="1"/>
    <col min="10755" max="10755" width="31.1640625" customWidth="1"/>
    <col min="10756" max="10756" width="14.83203125" customWidth="1"/>
    <col min="11009" max="11009" width="6.6640625" customWidth="1"/>
    <col min="11010" max="11010" width="43.33203125" customWidth="1"/>
    <col min="11011" max="11011" width="31.1640625" customWidth="1"/>
    <col min="11012" max="11012" width="14.83203125" customWidth="1"/>
    <col min="11265" max="11265" width="6.6640625" customWidth="1"/>
    <col min="11266" max="11266" width="43.33203125" customWidth="1"/>
    <col min="11267" max="11267" width="31.1640625" customWidth="1"/>
    <col min="11268" max="11268" width="14.83203125" customWidth="1"/>
    <col min="11521" max="11521" width="6.6640625" customWidth="1"/>
    <col min="11522" max="11522" width="43.33203125" customWidth="1"/>
    <col min="11523" max="11523" width="31.1640625" customWidth="1"/>
    <col min="11524" max="11524" width="14.83203125" customWidth="1"/>
    <col min="11777" max="11777" width="6.6640625" customWidth="1"/>
    <col min="11778" max="11778" width="43.33203125" customWidth="1"/>
    <col min="11779" max="11779" width="31.1640625" customWidth="1"/>
    <col min="11780" max="11780" width="14.83203125" customWidth="1"/>
    <col min="12033" max="12033" width="6.6640625" customWidth="1"/>
    <col min="12034" max="12034" width="43.33203125" customWidth="1"/>
    <col min="12035" max="12035" width="31.1640625" customWidth="1"/>
    <col min="12036" max="12036" width="14.83203125" customWidth="1"/>
    <col min="12289" max="12289" width="6.6640625" customWidth="1"/>
    <col min="12290" max="12290" width="43.33203125" customWidth="1"/>
    <col min="12291" max="12291" width="31.1640625" customWidth="1"/>
    <col min="12292" max="12292" width="14.83203125" customWidth="1"/>
    <col min="12545" max="12545" width="6.6640625" customWidth="1"/>
    <col min="12546" max="12546" width="43.33203125" customWidth="1"/>
    <col min="12547" max="12547" width="31.1640625" customWidth="1"/>
    <col min="12548" max="12548" width="14.83203125" customWidth="1"/>
    <col min="12801" max="12801" width="6.6640625" customWidth="1"/>
    <col min="12802" max="12802" width="43.33203125" customWidth="1"/>
    <col min="12803" max="12803" width="31.1640625" customWidth="1"/>
    <col min="12804" max="12804" width="14.83203125" customWidth="1"/>
    <col min="13057" max="13057" width="6.6640625" customWidth="1"/>
    <col min="13058" max="13058" width="43.33203125" customWidth="1"/>
    <col min="13059" max="13059" width="31.1640625" customWidth="1"/>
    <col min="13060" max="13060" width="14.83203125" customWidth="1"/>
    <col min="13313" max="13313" width="6.6640625" customWidth="1"/>
    <col min="13314" max="13314" width="43.33203125" customWidth="1"/>
    <col min="13315" max="13315" width="31.1640625" customWidth="1"/>
    <col min="13316" max="13316" width="14.83203125" customWidth="1"/>
    <col min="13569" max="13569" width="6.6640625" customWidth="1"/>
    <col min="13570" max="13570" width="43.33203125" customWidth="1"/>
    <col min="13571" max="13571" width="31.1640625" customWidth="1"/>
    <col min="13572" max="13572" width="14.83203125" customWidth="1"/>
    <col min="13825" max="13825" width="6.6640625" customWidth="1"/>
    <col min="13826" max="13826" width="43.33203125" customWidth="1"/>
    <col min="13827" max="13827" width="31.1640625" customWidth="1"/>
    <col min="13828" max="13828" width="14.83203125" customWidth="1"/>
    <col min="14081" max="14081" width="6.6640625" customWidth="1"/>
    <col min="14082" max="14082" width="43.33203125" customWidth="1"/>
    <col min="14083" max="14083" width="31.1640625" customWidth="1"/>
    <col min="14084" max="14084" width="14.83203125" customWidth="1"/>
    <col min="14337" max="14337" width="6.6640625" customWidth="1"/>
    <col min="14338" max="14338" width="43.33203125" customWidth="1"/>
    <col min="14339" max="14339" width="31.1640625" customWidth="1"/>
    <col min="14340" max="14340" width="14.83203125" customWidth="1"/>
    <col min="14593" max="14593" width="6.6640625" customWidth="1"/>
    <col min="14594" max="14594" width="43.33203125" customWidth="1"/>
    <col min="14595" max="14595" width="31.1640625" customWidth="1"/>
    <col min="14596" max="14596" width="14.83203125" customWidth="1"/>
    <col min="14849" max="14849" width="6.6640625" customWidth="1"/>
    <col min="14850" max="14850" width="43.33203125" customWidth="1"/>
    <col min="14851" max="14851" width="31.1640625" customWidth="1"/>
    <col min="14852" max="14852" width="14.83203125" customWidth="1"/>
    <col min="15105" max="15105" width="6.6640625" customWidth="1"/>
    <col min="15106" max="15106" width="43.33203125" customWidth="1"/>
    <col min="15107" max="15107" width="31.1640625" customWidth="1"/>
    <col min="15108" max="15108" width="14.83203125" customWidth="1"/>
    <col min="15361" max="15361" width="6.6640625" customWidth="1"/>
    <col min="15362" max="15362" width="43.33203125" customWidth="1"/>
    <col min="15363" max="15363" width="31.1640625" customWidth="1"/>
    <col min="15364" max="15364" width="14.83203125" customWidth="1"/>
    <col min="15617" max="15617" width="6.6640625" customWidth="1"/>
    <col min="15618" max="15618" width="43.33203125" customWidth="1"/>
    <col min="15619" max="15619" width="31.1640625" customWidth="1"/>
    <col min="15620" max="15620" width="14.83203125" customWidth="1"/>
    <col min="15873" max="15873" width="6.6640625" customWidth="1"/>
    <col min="15874" max="15874" width="43.33203125" customWidth="1"/>
    <col min="15875" max="15875" width="31.1640625" customWidth="1"/>
    <col min="15876" max="15876" width="14.83203125" customWidth="1"/>
    <col min="16129" max="16129" width="6.6640625" customWidth="1"/>
    <col min="16130" max="16130" width="43.33203125" customWidth="1"/>
    <col min="16131" max="16131" width="31.1640625" customWidth="1"/>
    <col min="16132" max="16132" width="14.83203125" customWidth="1"/>
  </cols>
  <sheetData>
    <row r="1" spans="1:4" ht="45" customHeight="1">
      <c r="A1" s="662" t="s">
        <v>610</v>
      </c>
      <c r="B1" s="662"/>
      <c r="C1" s="662"/>
      <c r="D1" s="662"/>
    </row>
    <row r="2" spans="1:4" ht="17.25" customHeight="1">
      <c r="A2" s="465"/>
      <c r="B2" s="465"/>
      <c r="C2" s="465"/>
      <c r="D2" s="465"/>
    </row>
    <row r="3" spans="1:4" ht="13.5" thickBot="1">
      <c r="A3" s="466"/>
      <c r="B3" s="466"/>
      <c r="C3" s="663" t="s">
        <v>383</v>
      </c>
      <c r="D3" s="663"/>
    </row>
    <row r="4" spans="1:4" ht="42.75" customHeight="1" thickBot="1">
      <c r="A4" s="467" t="s">
        <v>3</v>
      </c>
      <c r="B4" s="468" t="s">
        <v>517</v>
      </c>
      <c r="C4" s="468" t="s">
        <v>518</v>
      </c>
      <c r="D4" s="469" t="s">
        <v>519</v>
      </c>
    </row>
    <row r="5" spans="1:4" ht="15.95" customHeight="1" thickBot="1">
      <c r="A5" s="470" t="s">
        <v>5</v>
      </c>
      <c r="B5" s="471" t="s">
        <v>566</v>
      </c>
      <c r="C5" s="471" t="s">
        <v>567</v>
      </c>
      <c r="D5" s="472">
        <v>256</v>
      </c>
    </row>
    <row r="6" spans="1:4" ht="15.95" customHeight="1" thickBot="1">
      <c r="A6" s="473" t="s">
        <v>19</v>
      </c>
      <c r="B6" s="474" t="s">
        <v>568</v>
      </c>
      <c r="C6" s="471" t="s">
        <v>567</v>
      </c>
      <c r="D6" s="475">
        <v>24</v>
      </c>
    </row>
    <row r="7" spans="1:4" ht="15.95" customHeight="1" thickBot="1">
      <c r="A7" s="473" t="s">
        <v>33</v>
      </c>
      <c r="B7" s="474" t="s">
        <v>569</v>
      </c>
      <c r="C7" s="471" t="s">
        <v>567</v>
      </c>
      <c r="D7" s="475">
        <v>13</v>
      </c>
    </row>
    <row r="8" spans="1:4" ht="15.95" customHeight="1" thickBot="1">
      <c r="A8" s="473" t="s">
        <v>191</v>
      </c>
      <c r="B8" s="474" t="s">
        <v>570</v>
      </c>
      <c r="C8" s="471" t="s">
        <v>567</v>
      </c>
      <c r="D8" s="475">
        <v>24</v>
      </c>
    </row>
    <row r="9" spans="1:4" ht="15.95" customHeight="1" thickBot="1">
      <c r="A9" s="473" t="s">
        <v>61</v>
      </c>
      <c r="B9" s="474" t="s">
        <v>571</v>
      </c>
      <c r="C9" s="471" t="s">
        <v>567</v>
      </c>
      <c r="D9" s="475">
        <v>256</v>
      </c>
    </row>
    <row r="10" spans="1:4" ht="15.95" customHeight="1" thickBot="1">
      <c r="A10" s="473" t="s">
        <v>83</v>
      </c>
      <c r="B10" s="474" t="s">
        <v>572</v>
      </c>
      <c r="C10" s="471" t="s">
        <v>567</v>
      </c>
      <c r="D10" s="475">
        <v>25</v>
      </c>
    </row>
    <row r="11" spans="1:4" ht="15.95" customHeight="1" thickBot="1">
      <c r="A11" s="473" t="s">
        <v>197</v>
      </c>
      <c r="B11" s="474" t="s">
        <v>573</v>
      </c>
      <c r="C11" s="471" t="s">
        <v>567</v>
      </c>
      <c r="D11" s="475">
        <v>0</v>
      </c>
    </row>
    <row r="12" spans="1:4" ht="15.95" customHeight="1">
      <c r="A12" s="473" t="s">
        <v>105</v>
      </c>
      <c r="B12" s="474" t="s">
        <v>574</v>
      </c>
      <c r="C12" s="471" t="s">
        <v>567</v>
      </c>
      <c r="D12" s="475">
        <v>47</v>
      </c>
    </row>
    <row r="13" spans="1:4" ht="15.95" customHeight="1">
      <c r="A13" s="473" t="s">
        <v>115</v>
      </c>
      <c r="B13" s="474" t="s">
        <v>611</v>
      </c>
      <c r="C13" s="474" t="s">
        <v>612</v>
      </c>
      <c r="D13" s="475">
        <v>20</v>
      </c>
    </row>
    <row r="14" spans="1:4" ht="15.95" customHeight="1">
      <c r="A14" s="473" t="s">
        <v>199</v>
      </c>
      <c r="B14" s="474" t="s">
        <v>613</v>
      </c>
      <c r="C14" s="474" t="s">
        <v>612</v>
      </c>
      <c r="D14" s="475">
        <v>100</v>
      </c>
    </row>
    <row r="15" spans="1:4" ht="15.95" customHeight="1">
      <c r="A15" s="473" t="s">
        <v>268</v>
      </c>
      <c r="B15" s="474" t="s">
        <v>614</v>
      </c>
      <c r="C15" s="474" t="s">
        <v>612</v>
      </c>
      <c r="D15" s="475">
        <v>400</v>
      </c>
    </row>
    <row r="16" spans="1:4" ht="15.95" customHeight="1">
      <c r="A16" s="473" t="s">
        <v>269</v>
      </c>
      <c r="B16" s="474" t="s">
        <v>615</v>
      </c>
      <c r="C16" s="474" t="s">
        <v>612</v>
      </c>
      <c r="D16" s="475">
        <v>100</v>
      </c>
    </row>
    <row r="17" spans="1:4" ht="15.95" customHeight="1">
      <c r="A17" s="473" t="s">
        <v>270</v>
      </c>
      <c r="B17" s="474" t="s">
        <v>616</v>
      </c>
      <c r="C17" s="474" t="s">
        <v>612</v>
      </c>
      <c r="D17" s="475">
        <v>30</v>
      </c>
    </row>
    <row r="18" spans="1:4" ht="15.95" customHeight="1">
      <c r="A18" s="473" t="s">
        <v>273</v>
      </c>
      <c r="B18" s="474"/>
      <c r="C18" s="474"/>
      <c r="D18" s="475"/>
    </row>
    <row r="19" spans="1:4" ht="15.95" customHeight="1">
      <c r="A19" s="473" t="s">
        <v>276</v>
      </c>
      <c r="B19" s="474"/>
      <c r="C19" s="474"/>
      <c r="D19" s="475"/>
    </row>
    <row r="20" spans="1:4" ht="15.95" customHeight="1">
      <c r="A20" s="473" t="s">
        <v>279</v>
      </c>
      <c r="B20" s="474"/>
      <c r="C20" s="474"/>
      <c r="D20" s="475"/>
    </row>
    <row r="21" spans="1:4" ht="15.95" customHeight="1">
      <c r="A21" s="473" t="s">
        <v>282</v>
      </c>
      <c r="B21" s="474"/>
      <c r="C21" s="474"/>
      <c r="D21" s="475"/>
    </row>
    <row r="22" spans="1:4" ht="15.95" customHeight="1">
      <c r="A22" s="473" t="s">
        <v>285</v>
      </c>
      <c r="B22" s="474"/>
      <c r="C22" s="474"/>
      <c r="D22" s="475"/>
    </row>
    <row r="23" spans="1:4" ht="15.95" customHeight="1">
      <c r="A23" s="473" t="s">
        <v>288</v>
      </c>
      <c r="B23" s="474"/>
      <c r="C23" s="474"/>
      <c r="D23" s="475"/>
    </row>
    <row r="24" spans="1:4" ht="15.95" customHeight="1">
      <c r="A24" s="473" t="s">
        <v>291</v>
      </c>
      <c r="B24" s="474"/>
      <c r="C24" s="474"/>
      <c r="D24" s="475"/>
    </row>
    <row r="25" spans="1:4" ht="15.95" customHeight="1">
      <c r="A25" s="473" t="s">
        <v>294</v>
      </c>
      <c r="B25" s="474"/>
      <c r="C25" s="474"/>
      <c r="D25" s="475"/>
    </row>
    <row r="26" spans="1:4" ht="15.95" customHeight="1">
      <c r="A26" s="473" t="s">
        <v>296</v>
      </c>
      <c r="B26" s="474"/>
      <c r="C26" s="474"/>
      <c r="D26" s="475"/>
    </row>
    <row r="27" spans="1:4" ht="15.95" customHeight="1">
      <c r="A27" s="473" t="s">
        <v>299</v>
      </c>
      <c r="B27" s="474"/>
      <c r="C27" s="474"/>
      <c r="D27" s="475"/>
    </row>
    <row r="28" spans="1:4" ht="15.95" customHeight="1">
      <c r="A28" s="473" t="s">
        <v>302</v>
      </c>
      <c r="B28" s="474"/>
      <c r="C28" s="474"/>
      <c r="D28" s="475"/>
    </row>
    <row r="29" spans="1:4" ht="15.95" customHeight="1">
      <c r="A29" s="473" t="s">
        <v>305</v>
      </c>
      <c r="B29" s="474"/>
      <c r="C29" s="474"/>
      <c r="D29" s="475"/>
    </row>
    <row r="30" spans="1:4" ht="15.95" customHeight="1">
      <c r="A30" s="473" t="s">
        <v>336</v>
      </c>
      <c r="B30" s="474"/>
      <c r="C30" s="474"/>
      <c r="D30" s="475"/>
    </row>
    <row r="31" spans="1:4" ht="15.95" customHeight="1">
      <c r="A31" s="473" t="s">
        <v>339</v>
      </c>
      <c r="B31" s="474"/>
      <c r="C31" s="474"/>
      <c r="D31" s="475"/>
    </row>
    <row r="32" spans="1:4" ht="15.95" customHeight="1">
      <c r="A32" s="473" t="s">
        <v>340</v>
      </c>
      <c r="B32" s="474"/>
      <c r="C32" s="474"/>
      <c r="D32" s="475"/>
    </row>
    <row r="33" spans="1:4" ht="15.95" customHeight="1">
      <c r="A33" s="473" t="s">
        <v>520</v>
      </c>
      <c r="B33" s="474"/>
      <c r="C33" s="474"/>
      <c r="D33" s="475"/>
    </row>
    <row r="34" spans="1:4" ht="15.95" customHeight="1">
      <c r="A34" s="473" t="s">
        <v>521</v>
      </c>
      <c r="B34" s="474"/>
      <c r="C34" s="474"/>
      <c r="D34" s="476"/>
    </row>
    <row r="35" spans="1:4" ht="15.95" customHeight="1">
      <c r="A35" s="473" t="s">
        <v>522</v>
      </c>
      <c r="B35" s="474"/>
      <c r="C35" s="474"/>
      <c r="D35" s="476"/>
    </row>
    <row r="36" spans="1:4" ht="15.95" customHeight="1">
      <c r="A36" s="473" t="s">
        <v>523</v>
      </c>
      <c r="B36" s="474"/>
      <c r="C36" s="474"/>
      <c r="D36" s="476"/>
    </row>
    <row r="37" spans="1:4" ht="15.95" customHeight="1" thickBot="1">
      <c r="A37" s="477" t="s">
        <v>524</v>
      </c>
      <c r="B37" s="478"/>
      <c r="C37" s="478"/>
      <c r="D37" s="479"/>
    </row>
    <row r="38" spans="1:4" ht="15.95" customHeight="1" thickBot="1">
      <c r="A38" s="664" t="s">
        <v>419</v>
      </c>
      <c r="B38" s="665"/>
      <c r="C38" s="480"/>
      <c r="D38" s="481">
        <f>SUM(D5:D37)</f>
        <v>1295</v>
      </c>
    </row>
    <row r="39" spans="1:4">
      <c r="A39" t="s">
        <v>525</v>
      </c>
    </row>
  </sheetData>
  <mergeCells count="3">
    <mergeCell ref="A1:D1"/>
    <mergeCell ref="C3:D3"/>
    <mergeCell ref="A38:B38"/>
  </mergeCells>
  <conditionalFormatting sqref="D38">
    <cfRule type="cellIs" dxfId="0" priority="1" stopIfTrue="1" operator="equal">
      <formula>0</formula>
    </cfRule>
  </conditionalFormatting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r:id="rId1"/>
  <headerFooter alignWithMargins="0">
    <oddHeader>&amp;R&amp;"Times New Roman CE,Félkövér dőlt"&amp;11 12.mell. 2/2015.(III.13.) önkormányzati rendelethez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1:D31"/>
  <sheetViews>
    <sheetView view="pageLayout" workbookViewId="0">
      <selection activeCell="C3" sqref="C3"/>
    </sheetView>
  </sheetViews>
  <sheetFormatPr defaultRowHeight="12.75"/>
  <cols>
    <col min="1" max="1" width="5.83203125" style="428" customWidth="1"/>
    <col min="2" max="2" width="54.83203125" style="279" customWidth="1"/>
    <col min="3" max="4" width="17.6640625" style="279" customWidth="1"/>
    <col min="5" max="256" width="9.33203125" style="279"/>
    <col min="257" max="257" width="5.83203125" style="279" customWidth="1"/>
    <col min="258" max="258" width="54.83203125" style="279" customWidth="1"/>
    <col min="259" max="260" width="17.6640625" style="279" customWidth="1"/>
    <col min="261" max="512" width="9.33203125" style="279"/>
    <col min="513" max="513" width="5.83203125" style="279" customWidth="1"/>
    <col min="514" max="514" width="54.83203125" style="279" customWidth="1"/>
    <col min="515" max="516" width="17.6640625" style="279" customWidth="1"/>
    <col min="517" max="768" width="9.33203125" style="279"/>
    <col min="769" max="769" width="5.83203125" style="279" customWidth="1"/>
    <col min="770" max="770" width="54.83203125" style="279" customWidth="1"/>
    <col min="771" max="772" width="17.6640625" style="279" customWidth="1"/>
    <col min="773" max="1024" width="9.33203125" style="279"/>
    <col min="1025" max="1025" width="5.83203125" style="279" customWidth="1"/>
    <col min="1026" max="1026" width="54.83203125" style="279" customWidth="1"/>
    <col min="1027" max="1028" width="17.6640625" style="279" customWidth="1"/>
    <col min="1029" max="1280" width="9.33203125" style="279"/>
    <col min="1281" max="1281" width="5.83203125" style="279" customWidth="1"/>
    <col min="1282" max="1282" width="54.83203125" style="279" customWidth="1"/>
    <col min="1283" max="1284" width="17.6640625" style="279" customWidth="1"/>
    <col min="1285" max="1536" width="9.33203125" style="279"/>
    <col min="1537" max="1537" width="5.83203125" style="279" customWidth="1"/>
    <col min="1538" max="1538" width="54.83203125" style="279" customWidth="1"/>
    <col min="1539" max="1540" width="17.6640625" style="279" customWidth="1"/>
    <col min="1541" max="1792" width="9.33203125" style="279"/>
    <col min="1793" max="1793" width="5.83203125" style="279" customWidth="1"/>
    <col min="1794" max="1794" width="54.83203125" style="279" customWidth="1"/>
    <col min="1795" max="1796" width="17.6640625" style="279" customWidth="1"/>
    <col min="1797" max="2048" width="9.33203125" style="279"/>
    <col min="2049" max="2049" width="5.83203125" style="279" customWidth="1"/>
    <col min="2050" max="2050" width="54.83203125" style="279" customWidth="1"/>
    <col min="2051" max="2052" width="17.6640625" style="279" customWidth="1"/>
    <col min="2053" max="2304" width="9.33203125" style="279"/>
    <col min="2305" max="2305" width="5.83203125" style="279" customWidth="1"/>
    <col min="2306" max="2306" width="54.83203125" style="279" customWidth="1"/>
    <col min="2307" max="2308" width="17.6640625" style="279" customWidth="1"/>
    <col min="2309" max="2560" width="9.33203125" style="279"/>
    <col min="2561" max="2561" width="5.83203125" style="279" customWidth="1"/>
    <col min="2562" max="2562" width="54.83203125" style="279" customWidth="1"/>
    <col min="2563" max="2564" width="17.6640625" style="279" customWidth="1"/>
    <col min="2565" max="2816" width="9.33203125" style="279"/>
    <col min="2817" max="2817" width="5.83203125" style="279" customWidth="1"/>
    <col min="2818" max="2818" width="54.83203125" style="279" customWidth="1"/>
    <col min="2819" max="2820" width="17.6640625" style="279" customWidth="1"/>
    <col min="2821" max="3072" width="9.33203125" style="279"/>
    <col min="3073" max="3073" width="5.83203125" style="279" customWidth="1"/>
    <col min="3074" max="3074" width="54.83203125" style="279" customWidth="1"/>
    <col min="3075" max="3076" width="17.6640625" style="279" customWidth="1"/>
    <col min="3077" max="3328" width="9.33203125" style="279"/>
    <col min="3329" max="3329" width="5.83203125" style="279" customWidth="1"/>
    <col min="3330" max="3330" width="54.83203125" style="279" customWidth="1"/>
    <col min="3331" max="3332" width="17.6640625" style="279" customWidth="1"/>
    <col min="3333" max="3584" width="9.33203125" style="279"/>
    <col min="3585" max="3585" width="5.83203125" style="279" customWidth="1"/>
    <col min="3586" max="3586" width="54.83203125" style="279" customWidth="1"/>
    <col min="3587" max="3588" width="17.6640625" style="279" customWidth="1"/>
    <col min="3589" max="3840" width="9.33203125" style="279"/>
    <col min="3841" max="3841" width="5.83203125" style="279" customWidth="1"/>
    <col min="3842" max="3842" width="54.83203125" style="279" customWidth="1"/>
    <col min="3843" max="3844" width="17.6640625" style="279" customWidth="1"/>
    <col min="3845" max="4096" width="9.33203125" style="279"/>
    <col min="4097" max="4097" width="5.83203125" style="279" customWidth="1"/>
    <col min="4098" max="4098" width="54.83203125" style="279" customWidth="1"/>
    <col min="4099" max="4100" width="17.6640625" style="279" customWidth="1"/>
    <col min="4101" max="4352" width="9.33203125" style="279"/>
    <col min="4353" max="4353" width="5.83203125" style="279" customWidth="1"/>
    <col min="4354" max="4354" width="54.83203125" style="279" customWidth="1"/>
    <col min="4355" max="4356" width="17.6640625" style="279" customWidth="1"/>
    <col min="4357" max="4608" width="9.33203125" style="279"/>
    <col min="4609" max="4609" width="5.83203125" style="279" customWidth="1"/>
    <col min="4610" max="4610" width="54.83203125" style="279" customWidth="1"/>
    <col min="4611" max="4612" width="17.6640625" style="279" customWidth="1"/>
    <col min="4613" max="4864" width="9.33203125" style="279"/>
    <col min="4865" max="4865" width="5.83203125" style="279" customWidth="1"/>
    <col min="4866" max="4866" width="54.83203125" style="279" customWidth="1"/>
    <col min="4867" max="4868" width="17.6640625" style="279" customWidth="1"/>
    <col min="4869" max="5120" width="9.33203125" style="279"/>
    <col min="5121" max="5121" width="5.83203125" style="279" customWidth="1"/>
    <col min="5122" max="5122" width="54.83203125" style="279" customWidth="1"/>
    <col min="5123" max="5124" width="17.6640625" style="279" customWidth="1"/>
    <col min="5125" max="5376" width="9.33203125" style="279"/>
    <col min="5377" max="5377" width="5.83203125" style="279" customWidth="1"/>
    <col min="5378" max="5378" width="54.83203125" style="279" customWidth="1"/>
    <col min="5379" max="5380" width="17.6640625" style="279" customWidth="1"/>
    <col min="5381" max="5632" width="9.33203125" style="279"/>
    <col min="5633" max="5633" width="5.83203125" style="279" customWidth="1"/>
    <col min="5634" max="5634" width="54.83203125" style="279" customWidth="1"/>
    <col min="5635" max="5636" width="17.6640625" style="279" customWidth="1"/>
    <col min="5637" max="5888" width="9.33203125" style="279"/>
    <col min="5889" max="5889" width="5.83203125" style="279" customWidth="1"/>
    <col min="5890" max="5890" width="54.83203125" style="279" customWidth="1"/>
    <col min="5891" max="5892" width="17.6640625" style="279" customWidth="1"/>
    <col min="5893" max="6144" width="9.33203125" style="279"/>
    <col min="6145" max="6145" width="5.83203125" style="279" customWidth="1"/>
    <col min="6146" max="6146" width="54.83203125" style="279" customWidth="1"/>
    <col min="6147" max="6148" width="17.6640625" style="279" customWidth="1"/>
    <col min="6149" max="6400" width="9.33203125" style="279"/>
    <col min="6401" max="6401" width="5.83203125" style="279" customWidth="1"/>
    <col min="6402" max="6402" width="54.83203125" style="279" customWidth="1"/>
    <col min="6403" max="6404" width="17.6640625" style="279" customWidth="1"/>
    <col min="6405" max="6656" width="9.33203125" style="279"/>
    <col min="6657" max="6657" width="5.83203125" style="279" customWidth="1"/>
    <col min="6658" max="6658" width="54.83203125" style="279" customWidth="1"/>
    <col min="6659" max="6660" width="17.6640625" style="279" customWidth="1"/>
    <col min="6661" max="6912" width="9.33203125" style="279"/>
    <col min="6913" max="6913" width="5.83203125" style="279" customWidth="1"/>
    <col min="6914" max="6914" width="54.83203125" style="279" customWidth="1"/>
    <col min="6915" max="6916" width="17.6640625" style="279" customWidth="1"/>
    <col min="6917" max="7168" width="9.33203125" style="279"/>
    <col min="7169" max="7169" width="5.83203125" style="279" customWidth="1"/>
    <col min="7170" max="7170" width="54.83203125" style="279" customWidth="1"/>
    <col min="7171" max="7172" width="17.6640625" style="279" customWidth="1"/>
    <col min="7173" max="7424" width="9.33203125" style="279"/>
    <col min="7425" max="7425" width="5.83203125" style="279" customWidth="1"/>
    <col min="7426" max="7426" width="54.83203125" style="279" customWidth="1"/>
    <col min="7427" max="7428" width="17.6640625" style="279" customWidth="1"/>
    <col min="7429" max="7680" width="9.33203125" style="279"/>
    <col min="7681" max="7681" width="5.83203125" style="279" customWidth="1"/>
    <col min="7682" max="7682" width="54.83203125" style="279" customWidth="1"/>
    <col min="7683" max="7684" width="17.6640625" style="279" customWidth="1"/>
    <col min="7685" max="7936" width="9.33203125" style="279"/>
    <col min="7937" max="7937" width="5.83203125" style="279" customWidth="1"/>
    <col min="7938" max="7938" width="54.83203125" style="279" customWidth="1"/>
    <col min="7939" max="7940" width="17.6640625" style="279" customWidth="1"/>
    <col min="7941" max="8192" width="9.33203125" style="279"/>
    <col min="8193" max="8193" width="5.83203125" style="279" customWidth="1"/>
    <col min="8194" max="8194" width="54.83203125" style="279" customWidth="1"/>
    <col min="8195" max="8196" width="17.6640625" style="279" customWidth="1"/>
    <col min="8197" max="8448" width="9.33203125" style="279"/>
    <col min="8449" max="8449" width="5.83203125" style="279" customWidth="1"/>
    <col min="8450" max="8450" width="54.83203125" style="279" customWidth="1"/>
    <col min="8451" max="8452" width="17.6640625" style="279" customWidth="1"/>
    <col min="8453" max="8704" width="9.33203125" style="279"/>
    <col min="8705" max="8705" width="5.83203125" style="279" customWidth="1"/>
    <col min="8706" max="8706" width="54.83203125" style="279" customWidth="1"/>
    <col min="8707" max="8708" width="17.6640625" style="279" customWidth="1"/>
    <col min="8709" max="8960" width="9.33203125" style="279"/>
    <col min="8961" max="8961" width="5.83203125" style="279" customWidth="1"/>
    <col min="8962" max="8962" width="54.83203125" style="279" customWidth="1"/>
    <col min="8963" max="8964" width="17.6640625" style="279" customWidth="1"/>
    <col min="8965" max="9216" width="9.33203125" style="279"/>
    <col min="9217" max="9217" width="5.83203125" style="279" customWidth="1"/>
    <col min="9218" max="9218" width="54.83203125" style="279" customWidth="1"/>
    <col min="9219" max="9220" width="17.6640625" style="279" customWidth="1"/>
    <col min="9221" max="9472" width="9.33203125" style="279"/>
    <col min="9473" max="9473" width="5.83203125" style="279" customWidth="1"/>
    <col min="9474" max="9474" width="54.83203125" style="279" customWidth="1"/>
    <col min="9475" max="9476" width="17.6640625" style="279" customWidth="1"/>
    <col min="9477" max="9728" width="9.33203125" style="279"/>
    <col min="9729" max="9729" width="5.83203125" style="279" customWidth="1"/>
    <col min="9730" max="9730" width="54.83203125" style="279" customWidth="1"/>
    <col min="9731" max="9732" width="17.6640625" style="279" customWidth="1"/>
    <col min="9733" max="9984" width="9.33203125" style="279"/>
    <col min="9985" max="9985" width="5.83203125" style="279" customWidth="1"/>
    <col min="9986" max="9986" width="54.83203125" style="279" customWidth="1"/>
    <col min="9987" max="9988" width="17.6640625" style="279" customWidth="1"/>
    <col min="9989" max="10240" width="9.33203125" style="279"/>
    <col min="10241" max="10241" width="5.83203125" style="279" customWidth="1"/>
    <col min="10242" max="10242" width="54.83203125" style="279" customWidth="1"/>
    <col min="10243" max="10244" width="17.6640625" style="279" customWidth="1"/>
    <col min="10245" max="10496" width="9.33203125" style="279"/>
    <col min="10497" max="10497" width="5.83203125" style="279" customWidth="1"/>
    <col min="10498" max="10498" width="54.83203125" style="279" customWidth="1"/>
    <col min="10499" max="10500" width="17.6640625" style="279" customWidth="1"/>
    <col min="10501" max="10752" width="9.33203125" style="279"/>
    <col min="10753" max="10753" width="5.83203125" style="279" customWidth="1"/>
    <col min="10754" max="10754" width="54.83203125" style="279" customWidth="1"/>
    <col min="10755" max="10756" width="17.6640625" style="279" customWidth="1"/>
    <col min="10757" max="11008" width="9.33203125" style="279"/>
    <col min="11009" max="11009" width="5.83203125" style="279" customWidth="1"/>
    <col min="11010" max="11010" width="54.83203125" style="279" customWidth="1"/>
    <col min="11011" max="11012" width="17.6640625" style="279" customWidth="1"/>
    <col min="11013" max="11264" width="9.33203125" style="279"/>
    <col min="11265" max="11265" width="5.83203125" style="279" customWidth="1"/>
    <col min="11266" max="11266" width="54.83203125" style="279" customWidth="1"/>
    <col min="11267" max="11268" width="17.6640625" style="279" customWidth="1"/>
    <col min="11269" max="11520" width="9.33203125" style="279"/>
    <col min="11521" max="11521" width="5.83203125" style="279" customWidth="1"/>
    <col min="11522" max="11522" width="54.83203125" style="279" customWidth="1"/>
    <col min="11523" max="11524" width="17.6640625" style="279" customWidth="1"/>
    <col min="11525" max="11776" width="9.33203125" style="279"/>
    <col min="11777" max="11777" width="5.83203125" style="279" customWidth="1"/>
    <col min="11778" max="11778" width="54.83203125" style="279" customWidth="1"/>
    <col min="11779" max="11780" width="17.6640625" style="279" customWidth="1"/>
    <col min="11781" max="12032" width="9.33203125" style="279"/>
    <col min="12033" max="12033" width="5.83203125" style="279" customWidth="1"/>
    <col min="12034" max="12034" width="54.83203125" style="279" customWidth="1"/>
    <col min="12035" max="12036" width="17.6640625" style="279" customWidth="1"/>
    <col min="12037" max="12288" width="9.33203125" style="279"/>
    <col min="12289" max="12289" width="5.83203125" style="279" customWidth="1"/>
    <col min="12290" max="12290" width="54.83203125" style="279" customWidth="1"/>
    <col min="12291" max="12292" width="17.6640625" style="279" customWidth="1"/>
    <col min="12293" max="12544" width="9.33203125" style="279"/>
    <col min="12545" max="12545" width="5.83203125" style="279" customWidth="1"/>
    <col min="12546" max="12546" width="54.83203125" style="279" customWidth="1"/>
    <col min="12547" max="12548" width="17.6640625" style="279" customWidth="1"/>
    <col min="12549" max="12800" width="9.33203125" style="279"/>
    <col min="12801" max="12801" width="5.83203125" style="279" customWidth="1"/>
    <col min="12802" max="12802" width="54.83203125" style="279" customWidth="1"/>
    <col min="12803" max="12804" width="17.6640625" style="279" customWidth="1"/>
    <col min="12805" max="13056" width="9.33203125" style="279"/>
    <col min="13057" max="13057" width="5.83203125" style="279" customWidth="1"/>
    <col min="13058" max="13058" width="54.83203125" style="279" customWidth="1"/>
    <col min="13059" max="13060" width="17.6640625" style="279" customWidth="1"/>
    <col min="13061" max="13312" width="9.33203125" style="279"/>
    <col min="13313" max="13313" width="5.83203125" style="279" customWidth="1"/>
    <col min="13314" max="13314" width="54.83203125" style="279" customWidth="1"/>
    <col min="13315" max="13316" width="17.6640625" style="279" customWidth="1"/>
    <col min="13317" max="13568" width="9.33203125" style="279"/>
    <col min="13569" max="13569" width="5.83203125" style="279" customWidth="1"/>
    <col min="13570" max="13570" width="54.83203125" style="279" customWidth="1"/>
    <col min="13571" max="13572" width="17.6640625" style="279" customWidth="1"/>
    <col min="13573" max="13824" width="9.33203125" style="279"/>
    <col min="13825" max="13825" width="5.83203125" style="279" customWidth="1"/>
    <col min="13826" max="13826" width="54.83203125" style="279" customWidth="1"/>
    <col min="13827" max="13828" width="17.6640625" style="279" customWidth="1"/>
    <col min="13829" max="14080" width="9.33203125" style="279"/>
    <col min="14081" max="14081" width="5.83203125" style="279" customWidth="1"/>
    <col min="14082" max="14082" width="54.83203125" style="279" customWidth="1"/>
    <col min="14083" max="14084" width="17.6640625" style="279" customWidth="1"/>
    <col min="14085" max="14336" width="9.33203125" style="279"/>
    <col min="14337" max="14337" width="5.83203125" style="279" customWidth="1"/>
    <col min="14338" max="14338" width="54.83203125" style="279" customWidth="1"/>
    <col min="14339" max="14340" width="17.6640625" style="279" customWidth="1"/>
    <col min="14341" max="14592" width="9.33203125" style="279"/>
    <col min="14593" max="14593" width="5.83203125" style="279" customWidth="1"/>
    <col min="14594" max="14594" width="54.83203125" style="279" customWidth="1"/>
    <col min="14595" max="14596" width="17.6640625" style="279" customWidth="1"/>
    <col min="14597" max="14848" width="9.33203125" style="279"/>
    <col min="14849" max="14849" width="5.83203125" style="279" customWidth="1"/>
    <col min="14850" max="14850" width="54.83203125" style="279" customWidth="1"/>
    <col min="14851" max="14852" width="17.6640625" style="279" customWidth="1"/>
    <col min="14853" max="15104" width="9.33203125" style="279"/>
    <col min="15105" max="15105" width="5.83203125" style="279" customWidth="1"/>
    <col min="15106" max="15106" width="54.83203125" style="279" customWidth="1"/>
    <col min="15107" max="15108" width="17.6640625" style="279" customWidth="1"/>
    <col min="15109" max="15360" width="9.33203125" style="279"/>
    <col min="15361" max="15361" width="5.83203125" style="279" customWidth="1"/>
    <col min="15362" max="15362" width="54.83203125" style="279" customWidth="1"/>
    <col min="15363" max="15364" width="17.6640625" style="279" customWidth="1"/>
    <col min="15365" max="15616" width="9.33203125" style="279"/>
    <col min="15617" max="15617" width="5.83203125" style="279" customWidth="1"/>
    <col min="15618" max="15618" width="54.83203125" style="279" customWidth="1"/>
    <col min="15619" max="15620" width="17.6640625" style="279" customWidth="1"/>
    <col min="15621" max="15872" width="9.33203125" style="279"/>
    <col min="15873" max="15873" width="5.83203125" style="279" customWidth="1"/>
    <col min="15874" max="15874" width="54.83203125" style="279" customWidth="1"/>
    <col min="15875" max="15876" width="17.6640625" style="279" customWidth="1"/>
    <col min="15877" max="16128" width="9.33203125" style="279"/>
    <col min="16129" max="16129" width="5.83203125" style="279" customWidth="1"/>
    <col min="16130" max="16130" width="54.83203125" style="279" customWidth="1"/>
    <col min="16131" max="16132" width="17.6640625" style="279" customWidth="1"/>
    <col min="16133" max="16384" width="9.33203125" style="279"/>
  </cols>
  <sheetData>
    <row r="1" spans="1:4" ht="31.5" customHeight="1">
      <c r="B1" s="666" t="s">
        <v>496</v>
      </c>
      <c r="C1" s="666"/>
      <c r="D1" s="666"/>
    </row>
    <row r="2" spans="1:4" s="431" customFormat="1" ht="16.5" thickBot="1">
      <c r="A2" s="429"/>
      <c r="B2" s="430"/>
      <c r="D2" s="432" t="s">
        <v>255</v>
      </c>
    </row>
    <row r="3" spans="1:4" s="363" customFormat="1" ht="48" customHeight="1" thickBot="1">
      <c r="A3" s="433" t="s">
        <v>384</v>
      </c>
      <c r="B3" s="361" t="s">
        <v>4</v>
      </c>
      <c r="C3" s="361" t="s">
        <v>497</v>
      </c>
      <c r="D3" s="362" t="s">
        <v>498</v>
      </c>
    </row>
    <row r="4" spans="1:4" s="363" customFormat="1" ht="14.1" customHeight="1" thickBot="1">
      <c r="A4" s="434">
        <v>1</v>
      </c>
      <c r="B4" s="281">
        <v>2</v>
      </c>
      <c r="C4" s="281">
        <v>3</v>
      </c>
      <c r="D4" s="282">
        <v>4</v>
      </c>
    </row>
    <row r="5" spans="1:4" ht="18" customHeight="1">
      <c r="A5" s="435" t="s">
        <v>5</v>
      </c>
      <c r="B5" s="436" t="s">
        <v>499</v>
      </c>
      <c r="C5" s="437">
        <v>7750</v>
      </c>
      <c r="D5" s="181"/>
    </row>
    <row r="6" spans="1:4" ht="18" customHeight="1">
      <c r="A6" s="438" t="s">
        <v>19</v>
      </c>
      <c r="B6" s="439" t="s">
        <v>500</v>
      </c>
      <c r="C6" s="440"/>
      <c r="D6" s="169"/>
    </row>
    <row r="7" spans="1:4" ht="18" customHeight="1">
      <c r="A7" s="438" t="s">
        <v>33</v>
      </c>
      <c r="B7" s="439" t="s">
        <v>501</v>
      </c>
      <c r="C7" s="440"/>
      <c r="D7" s="169"/>
    </row>
    <row r="8" spans="1:4" ht="18" customHeight="1">
      <c r="A8" s="438" t="s">
        <v>191</v>
      </c>
      <c r="B8" s="439" t="s">
        <v>502</v>
      </c>
      <c r="C8" s="440"/>
      <c r="D8" s="169"/>
    </row>
    <row r="9" spans="1:4" ht="18" customHeight="1">
      <c r="A9" s="438" t="s">
        <v>61</v>
      </c>
      <c r="B9" s="439" t="s">
        <v>503</v>
      </c>
      <c r="C9" s="440">
        <v>21700</v>
      </c>
      <c r="D9" s="169"/>
    </row>
    <row r="10" spans="1:4" ht="18" customHeight="1">
      <c r="A10" s="438" t="s">
        <v>83</v>
      </c>
      <c r="B10" s="439" t="s">
        <v>504</v>
      </c>
      <c r="C10" s="440"/>
      <c r="D10" s="169"/>
    </row>
    <row r="11" spans="1:4" ht="18" customHeight="1">
      <c r="A11" s="438" t="s">
        <v>197</v>
      </c>
      <c r="B11" s="441" t="s">
        <v>505</v>
      </c>
      <c r="C11" s="440">
        <v>400</v>
      </c>
      <c r="D11" s="169"/>
    </row>
    <row r="12" spans="1:4" ht="18" customHeight="1">
      <c r="A12" s="438" t="s">
        <v>115</v>
      </c>
      <c r="B12" s="441" t="s">
        <v>506</v>
      </c>
      <c r="C12" s="440">
        <v>2300</v>
      </c>
      <c r="D12" s="169"/>
    </row>
    <row r="13" spans="1:4" ht="18" customHeight="1">
      <c r="A13" s="438" t="s">
        <v>199</v>
      </c>
      <c r="B13" s="441" t="s">
        <v>507</v>
      </c>
      <c r="C13" s="440"/>
      <c r="D13" s="169"/>
    </row>
    <row r="14" spans="1:4" ht="18" customHeight="1">
      <c r="A14" s="438" t="s">
        <v>268</v>
      </c>
      <c r="B14" s="441" t="s">
        <v>508</v>
      </c>
      <c r="C14" s="440"/>
      <c r="D14" s="169"/>
    </row>
    <row r="15" spans="1:4" ht="22.5" customHeight="1">
      <c r="A15" s="438" t="s">
        <v>269</v>
      </c>
      <c r="B15" s="441" t="s">
        <v>509</v>
      </c>
      <c r="C15" s="440">
        <v>19000</v>
      </c>
      <c r="D15" s="169"/>
    </row>
    <row r="16" spans="1:4" ht="18" customHeight="1">
      <c r="A16" s="438" t="s">
        <v>270</v>
      </c>
      <c r="B16" s="439" t="s">
        <v>510</v>
      </c>
      <c r="C16" s="440">
        <v>3200</v>
      </c>
      <c r="D16" s="169"/>
    </row>
    <row r="17" spans="1:4" ht="18" customHeight="1">
      <c r="A17" s="438" t="s">
        <v>273</v>
      </c>
      <c r="B17" s="439" t="s">
        <v>511</v>
      </c>
      <c r="C17" s="440">
        <v>1370</v>
      </c>
      <c r="D17" s="169"/>
    </row>
    <row r="18" spans="1:4" ht="18" customHeight="1">
      <c r="A18" s="438" t="s">
        <v>276</v>
      </c>
      <c r="B18" s="439" t="s">
        <v>512</v>
      </c>
      <c r="C18" s="440"/>
      <c r="D18" s="169"/>
    </row>
    <row r="19" spans="1:4" ht="18" customHeight="1">
      <c r="A19" s="438" t="s">
        <v>279</v>
      </c>
      <c r="B19" s="439" t="s">
        <v>513</v>
      </c>
      <c r="C19" s="440"/>
      <c r="D19" s="169"/>
    </row>
    <row r="20" spans="1:4" ht="18" customHeight="1">
      <c r="A20" s="438" t="s">
        <v>282</v>
      </c>
      <c r="B20" s="439" t="s">
        <v>514</v>
      </c>
      <c r="C20" s="440"/>
      <c r="D20" s="169"/>
    </row>
    <row r="21" spans="1:4" ht="18" customHeight="1">
      <c r="A21" s="438" t="s">
        <v>285</v>
      </c>
      <c r="B21" s="442"/>
      <c r="C21" s="168"/>
      <c r="D21" s="169"/>
    </row>
    <row r="22" spans="1:4" ht="18" customHeight="1">
      <c r="A22" s="438" t="s">
        <v>288</v>
      </c>
      <c r="B22" s="443"/>
      <c r="C22" s="168"/>
      <c r="D22" s="169"/>
    </row>
    <row r="23" spans="1:4" ht="18" customHeight="1">
      <c r="A23" s="438" t="s">
        <v>291</v>
      </c>
      <c r="B23" s="443"/>
      <c r="C23" s="168"/>
      <c r="D23" s="169"/>
    </row>
    <row r="24" spans="1:4" ht="18" customHeight="1">
      <c r="A24" s="438" t="s">
        <v>294</v>
      </c>
      <c r="B24" s="443"/>
      <c r="C24" s="168"/>
      <c r="D24" s="169"/>
    </row>
    <row r="25" spans="1:4" ht="18" customHeight="1">
      <c r="A25" s="438" t="s">
        <v>296</v>
      </c>
      <c r="B25" s="443"/>
      <c r="C25" s="168"/>
      <c r="D25" s="169"/>
    </row>
    <row r="26" spans="1:4" ht="18" customHeight="1">
      <c r="A26" s="438" t="s">
        <v>299</v>
      </c>
      <c r="B26" s="443"/>
      <c r="C26" s="168"/>
      <c r="D26" s="169"/>
    </row>
    <row r="27" spans="1:4" ht="18" customHeight="1">
      <c r="A27" s="438" t="s">
        <v>302</v>
      </c>
      <c r="B27" s="443"/>
      <c r="C27" s="168"/>
      <c r="D27" s="169"/>
    </row>
    <row r="28" spans="1:4" ht="18" customHeight="1">
      <c r="A28" s="438" t="s">
        <v>305</v>
      </c>
      <c r="B28" s="443"/>
      <c r="C28" s="168"/>
      <c r="D28" s="169"/>
    </row>
    <row r="29" spans="1:4" ht="18" customHeight="1" thickBot="1">
      <c r="A29" s="444" t="s">
        <v>336</v>
      </c>
      <c r="B29" s="445"/>
      <c r="C29" s="446"/>
      <c r="D29" s="340"/>
    </row>
    <row r="30" spans="1:4" ht="18" customHeight="1" thickBot="1">
      <c r="A30" s="447" t="s">
        <v>339</v>
      </c>
      <c r="B30" s="448" t="s">
        <v>419</v>
      </c>
      <c r="C30" s="449">
        <f>+C5+C6+C7+C8+C9+C16+C17+C18+C19+C20+C21+C22+C23+C24+C25+C26+C27+C28+C29</f>
        <v>34020</v>
      </c>
      <c r="D30" s="450">
        <f>+D5+D6+D7+D8+D9+D16+D17+D18+D19+D20+D21+D22+D23+D24+D25+D26+D27+D28+D29</f>
        <v>0</v>
      </c>
    </row>
    <row r="31" spans="1:4" ht="8.25" customHeight="1">
      <c r="A31" s="451"/>
      <c r="B31" s="667"/>
      <c r="C31" s="667"/>
      <c r="D31" s="667"/>
    </row>
  </sheetData>
  <mergeCells count="2">
    <mergeCell ref="B1:D1"/>
    <mergeCell ref="B31:D31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horizontalDpi="300" verticalDpi="300" r:id="rId1"/>
  <headerFooter alignWithMargins="0">
    <oddHeader>&amp;R&amp;"Times New Roman CE,Dőlt"&amp;11 13. melléklet a 2/2015.(III.13.) önkormányzati rendelehez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92D050"/>
  </sheetPr>
  <dimension ref="A1:G164"/>
  <sheetViews>
    <sheetView view="pageLayout" topLeftCell="A22" zoomScaleSheetLayoutView="130" workbookViewId="0">
      <selection activeCell="D6" sqref="D6"/>
    </sheetView>
  </sheetViews>
  <sheetFormatPr defaultRowHeight="15.75"/>
  <cols>
    <col min="1" max="1" width="9" style="576" customWidth="1"/>
    <col min="2" max="2" width="75.83203125" style="576" customWidth="1"/>
    <col min="3" max="3" width="15.5" style="516" customWidth="1"/>
    <col min="4" max="5" width="15.5" style="576" customWidth="1"/>
    <col min="6" max="6" width="9" style="515" customWidth="1"/>
    <col min="7" max="256" width="9.33203125" style="515"/>
    <col min="257" max="257" width="9" style="515" customWidth="1"/>
    <col min="258" max="258" width="75.83203125" style="515" customWidth="1"/>
    <col min="259" max="261" width="15.5" style="515" customWidth="1"/>
    <col min="262" max="262" width="9" style="515" customWidth="1"/>
    <col min="263" max="512" width="9.33203125" style="515"/>
    <col min="513" max="513" width="9" style="515" customWidth="1"/>
    <col min="514" max="514" width="75.83203125" style="515" customWidth="1"/>
    <col min="515" max="517" width="15.5" style="515" customWidth="1"/>
    <col min="518" max="518" width="9" style="515" customWidth="1"/>
    <col min="519" max="768" width="9.33203125" style="515"/>
    <col min="769" max="769" width="9" style="515" customWidth="1"/>
    <col min="770" max="770" width="75.83203125" style="515" customWidth="1"/>
    <col min="771" max="773" width="15.5" style="515" customWidth="1"/>
    <col min="774" max="774" width="9" style="515" customWidth="1"/>
    <col min="775" max="1024" width="9.33203125" style="515"/>
    <col min="1025" max="1025" width="9" style="515" customWidth="1"/>
    <col min="1026" max="1026" width="75.83203125" style="515" customWidth="1"/>
    <col min="1027" max="1029" width="15.5" style="515" customWidth="1"/>
    <col min="1030" max="1030" width="9" style="515" customWidth="1"/>
    <col min="1031" max="1280" width="9.33203125" style="515"/>
    <col min="1281" max="1281" width="9" style="515" customWidth="1"/>
    <col min="1282" max="1282" width="75.83203125" style="515" customWidth="1"/>
    <col min="1283" max="1285" width="15.5" style="515" customWidth="1"/>
    <col min="1286" max="1286" width="9" style="515" customWidth="1"/>
    <col min="1287" max="1536" width="9.33203125" style="515"/>
    <col min="1537" max="1537" width="9" style="515" customWidth="1"/>
    <col min="1538" max="1538" width="75.83203125" style="515" customWidth="1"/>
    <col min="1539" max="1541" width="15.5" style="515" customWidth="1"/>
    <col min="1542" max="1542" width="9" style="515" customWidth="1"/>
    <col min="1543" max="1792" width="9.33203125" style="515"/>
    <col min="1793" max="1793" width="9" style="515" customWidth="1"/>
    <col min="1794" max="1794" width="75.83203125" style="515" customWidth="1"/>
    <col min="1795" max="1797" width="15.5" style="515" customWidth="1"/>
    <col min="1798" max="1798" width="9" style="515" customWidth="1"/>
    <col min="1799" max="2048" width="9.33203125" style="515"/>
    <col min="2049" max="2049" width="9" style="515" customWidth="1"/>
    <col min="2050" max="2050" width="75.83203125" style="515" customWidth="1"/>
    <col min="2051" max="2053" width="15.5" style="515" customWidth="1"/>
    <col min="2054" max="2054" width="9" style="515" customWidth="1"/>
    <col min="2055" max="2304" width="9.33203125" style="515"/>
    <col min="2305" max="2305" width="9" style="515" customWidth="1"/>
    <col min="2306" max="2306" width="75.83203125" style="515" customWidth="1"/>
    <col min="2307" max="2309" width="15.5" style="515" customWidth="1"/>
    <col min="2310" max="2310" width="9" style="515" customWidth="1"/>
    <col min="2311" max="2560" width="9.33203125" style="515"/>
    <col min="2561" max="2561" width="9" style="515" customWidth="1"/>
    <col min="2562" max="2562" width="75.83203125" style="515" customWidth="1"/>
    <col min="2563" max="2565" width="15.5" style="515" customWidth="1"/>
    <col min="2566" max="2566" width="9" style="515" customWidth="1"/>
    <col min="2567" max="2816" width="9.33203125" style="515"/>
    <col min="2817" max="2817" width="9" style="515" customWidth="1"/>
    <col min="2818" max="2818" width="75.83203125" style="515" customWidth="1"/>
    <col min="2819" max="2821" width="15.5" style="515" customWidth="1"/>
    <col min="2822" max="2822" width="9" style="515" customWidth="1"/>
    <col min="2823" max="3072" width="9.33203125" style="515"/>
    <col min="3073" max="3073" width="9" style="515" customWidth="1"/>
    <col min="3074" max="3074" width="75.83203125" style="515" customWidth="1"/>
    <col min="3075" max="3077" width="15.5" style="515" customWidth="1"/>
    <col min="3078" max="3078" width="9" style="515" customWidth="1"/>
    <col min="3079" max="3328" width="9.33203125" style="515"/>
    <col min="3329" max="3329" width="9" style="515" customWidth="1"/>
    <col min="3330" max="3330" width="75.83203125" style="515" customWidth="1"/>
    <col min="3331" max="3333" width="15.5" style="515" customWidth="1"/>
    <col min="3334" max="3334" width="9" style="515" customWidth="1"/>
    <col min="3335" max="3584" width="9.33203125" style="515"/>
    <col min="3585" max="3585" width="9" style="515" customWidth="1"/>
    <col min="3586" max="3586" width="75.83203125" style="515" customWidth="1"/>
    <col min="3587" max="3589" width="15.5" style="515" customWidth="1"/>
    <col min="3590" max="3590" width="9" style="515" customWidth="1"/>
    <col min="3591" max="3840" width="9.33203125" style="515"/>
    <col min="3841" max="3841" width="9" style="515" customWidth="1"/>
    <col min="3842" max="3842" width="75.83203125" style="515" customWidth="1"/>
    <col min="3843" max="3845" width="15.5" style="515" customWidth="1"/>
    <col min="3846" max="3846" width="9" style="515" customWidth="1"/>
    <col min="3847" max="4096" width="9.33203125" style="515"/>
    <col min="4097" max="4097" width="9" style="515" customWidth="1"/>
    <col min="4098" max="4098" width="75.83203125" style="515" customWidth="1"/>
    <col min="4099" max="4101" width="15.5" style="515" customWidth="1"/>
    <col min="4102" max="4102" width="9" style="515" customWidth="1"/>
    <col min="4103" max="4352" width="9.33203125" style="515"/>
    <col min="4353" max="4353" width="9" style="515" customWidth="1"/>
    <col min="4354" max="4354" width="75.83203125" style="515" customWidth="1"/>
    <col min="4355" max="4357" width="15.5" style="515" customWidth="1"/>
    <col min="4358" max="4358" width="9" style="515" customWidth="1"/>
    <col min="4359" max="4608" width="9.33203125" style="515"/>
    <col min="4609" max="4609" width="9" style="515" customWidth="1"/>
    <col min="4610" max="4610" width="75.83203125" style="515" customWidth="1"/>
    <col min="4611" max="4613" width="15.5" style="515" customWidth="1"/>
    <col min="4614" max="4614" width="9" style="515" customWidth="1"/>
    <col min="4615" max="4864" width="9.33203125" style="515"/>
    <col min="4865" max="4865" width="9" style="515" customWidth="1"/>
    <col min="4866" max="4866" width="75.83203125" style="515" customWidth="1"/>
    <col min="4867" max="4869" width="15.5" style="515" customWidth="1"/>
    <col min="4870" max="4870" width="9" style="515" customWidth="1"/>
    <col min="4871" max="5120" width="9.33203125" style="515"/>
    <col min="5121" max="5121" width="9" style="515" customWidth="1"/>
    <col min="5122" max="5122" width="75.83203125" style="515" customWidth="1"/>
    <col min="5123" max="5125" width="15.5" style="515" customWidth="1"/>
    <col min="5126" max="5126" width="9" style="515" customWidth="1"/>
    <col min="5127" max="5376" width="9.33203125" style="515"/>
    <col min="5377" max="5377" width="9" style="515" customWidth="1"/>
    <col min="5378" max="5378" width="75.83203125" style="515" customWidth="1"/>
    <col min="5379" max="5381" width="15.5" style="515" customWidth="1"/>
    <col min="5382" max="5382" width="9" style="515" customWidth="1"/>
    <col min="5383" max="5632" width="9.33203125" style="515"/>
    <col min="5633" max="5633" width="9" style="515" customWidth="1"/>
    <col min="5634" max="5634" width="75.83203125" style="515" customWidth="1"/>
    <col min="5635" max="5637" width="15.5" style="515" customWidth="1"/>
    <col min="5638" max="5638" width="9" style="515" customWidth="1"/>
    <col min="5639" max="5888" width="9.33203125" style="515"/>
    <col min="5889" max="5889" width="9" style="515" customWidth="1"/>
    <col min="5890" max="5890" width="75.83203125" style="515" customWidth="1"/>
    <col min="5891" max="5893" width="15.5" style="515" customWidth="1"/>
    <col min="5894" max="5894" width="9" style="515" customWidth="1"/>
    <col min="5895" max="6144" width="9.33203125" style="515"/>
    <col min="6145" max="6145" width="9" style="515" customWidth="1"/>
    <col min="6146" max="6146" width="75.83203125" style="515" customWidth="1"/>
    <col min="6147" max="6149" width="15.5" style="515" customWidth="1"/>
    <col min="6150" max="6150" width="9" style="515" customWidth="1"/>
    <col min="6151" max="6400" width="9.33203125" style="515"/>
    <col min="6401" max="6401" width="9" style="515" customWidth="1"/>
    <col min="6402" max="6402" width="75.83203125" style="515" customWidth="1"/>
    <col min="6403" max="6405" width="15.5" style="515" customWidth="1"/>
    <col min="6406" max="6406" width="9" style="515" customWidth="1"/>
    <col min="6407" max="6656" width="9.33203125" style="515"/>
    <col min="6657" max="6657" width="9" style="515" customWidth="1"/>
    <col min="6658" max="6658" width="75.83203125" style="515" customWidth="1"/>
    <col min="6659" max="6661" width="15.5" style="515" customWidth="1"/>
    <col min="6662" max="6662" width="9" style="515" customWidth="1"/>
    <col min="6663" max="6912" width="9.33203125" style="515"/>
    <col min="6913" max="6913" width="9" style="515" customWidth="1"/>
    <col min="6914" max="6914" width="75.83203125" style="515" customWidth="1"/>
    <col min="6915" max="6917" width="15.5" style="515" customWidth="1"/>
    <col min="6918" max="6918" width="9" style="515" customWidth="1"/>
    <col min="6919" max="7168" width="9.33203125" style="515"/>
    <col min="7169" max="7169" width="9" style="515" customWidth="1"/>
    <col min="7170" max="7170" width="75.83203125" style="515" customWidth="1"/>
    <col min="7171" max="7173" width="15.5" style="515" customWidth="1"/>
    <col min="7174" max="7174" width="9" style="515" customWidth="1"/>
    <col min="7175" max="7424" width="9.33203125" style="515"/>
    <col min="7425" max="7425" width="9" style="515" customWidth="1"/>
    <col min="7426" max="7426" width="75.83203125" style="515" customWidth="1"/>
    <col min="7427" max="7429" width="15.5" style="515" customWidth="1"/>
    <col min="7430" max="7430" width="9" style="515" customWidth="1"/>
    <col min="7431" max="7680" width="9.33203125" style="515"/>
    <col min="7681" max="7681" width="9" style="515" customWidth="1"/>
    <col min="7682" max="7682" width="75.83203125" style="515" customWidth="1"/>
    <col min="7683" max="7685" width="15.5" style="515" customWidth="1"/>
    <col min="7686" max="7686" width="9" style="515" customWidth="1"/>
    <col min="7687" max="7936" width="9.33203125" style="515"/>
    <col min="7937" max="7937" width="9" style="515" customWidth="1"/>
    <col min="7938" max="7938" width="75.83203125" style="515" customWidth="1"/>
    <col min="7939" max="7941" width="15.5" style="515" customWidth="1"/>
    <col min="7942" max="7942" width="9" style="515" customWidth="1"/>
    <col min="7943" max="8192" width="9.33203125" style="515"/>
    <col min="8193" max="8193" width="9" style="515" customWidth="1"/>
    <col min="8194" max="8194" width="75.83203125" style="515" customWidth="1"/>
    <col min="8195" max="8197" width="15.5" style="515" customWidth="1"/>
    <col min="8198" max="8198" width="9" style="515" customWidth="1"/>
    <col min="8199" max="8448" width="9.33203125" style="515"/>
    <col min="8449" max="8449" width="9" style="515" customWidth="1"/>
    <col min="8450" max="8450" width="75.83203125" style="515" customWidth="1"/>
    <col min="8451" max="8453" width="15.5" style="515" customWidth="1"/>
    <col min="8454" max="8454" width="9" style="515" customWidth="1"/>
    <col min="8455" max="8704" width="9.33203125" style="515"/>
    <col min="8705" max="8705" width="9" style="515" customWidth="1"/>
    <col min="8706" max="8706" width="75.83203125" style="515" customWidth="1"/>
    <col min="8707" max="8709" width="15.5" style="515" customWidth="1"/>
    <col min="8710" max="8710" width="9" style="515" customWidth="1"/>
    <col min="8711" max="8960" width="9.33203125" style="515"/>
    <col min="8961" max="8961" width="9" style="515" customWidth="1"/>
    <col min="8962" max="8962" width="75.83203125" style="515" customWidth="1"/>
    <col min="8963" max="8965" width="15.5" style="515" customWidth="1"/>
    <col min="8966" max="8966" width="9" style="515" customWidth="1"/>
    <col min="8967" max="9216" width="9.33203125" style="515"/>
    <col min="9217" max="9217" width="9" style="515" customWidth="1"/>
    <col min="9218" max="9218" width="75.83203125" style="515" customWidth="1"/>
    <col min="9219" max="9221" width="15.5" style="515" customWidth="1"/>
    <col min="9222" max="9222" width="9" style="515" customWidth="1"/>
    <col min="9223" max="9472" width="9.33203125" style="515"/>
    <col min="9473" max="9473" width="9" style="515" customWidth="1"/>
    <col min="9474" max="9474" width="75.83203125" style="515" customWidth="1"/>
    <col min="9475" max="9477" width="15.5" style="515" customWidth="1"/>
    <col min="9478" max="9478" width="9" style="515" customWidth="1"/>
    <col min="9479" max="9728" width="9.33203125" style="515"/>
    <col min="9729" max="9729" width="9" style="515" customWidth="1"/>
    <col min="9730" max="9730" width="75.83203125" style="515" customWidth="1"/>
    <col min="9731" max="9733" width="15.5" style="515" customWidth="1"/>
    <col min="9734" max="9734" width="9" style="515" customWidth="1"/>
    <col min="9735" max="9984" width="9.33203125" style="515"/>
    <col min="9985" max="9985" width="9" style="515" customWidth="1"/>
    <col min="9986" max="9986" width="75.83203125" style="515" customWidth="1"/>
    <col min="9987" max="9989" width="15.5" style="515" customWidth="1"/>
    <col min="9990" max="9990" width="9" style="515" customWidth="1"/>
    <col min="9991" max="10240" width="9.33203125" style="515"/>
    <col min="10241" max="10241" width="9" style="515" customWidth="1"/>
    <col min="10242" max="10242" width="75.83203125" style="515" customWidth="1"/>
    <col min="10243" max="10245" width="15.5" style="515" customWidth="1"/>
    <col min="10246" max="10246" width="9" style="515" customWidth="1"/>
    <col min="10247" max="10496" width="9.33203125" style="515"/>
    <col min="10497" max="10497" width="9" style="515" customWidth="1"/>
    <col min="10498" max="10498" width="75.83203125" style="515" customWidth="1"/>
    <col min="10499" max="10501" width="15.5" style="515" customWidth="1"/>
    <col min="10502" max="10502" width="9" style="515" customWidth="1"/>
    <col min="10503" max="10752" width="9.33203125" style="515"/>
    <col min="10753" max="10753" width="9" style="515" customWidth="1"/>
    <col min="10754" max="10754" width="75.83203125" style="515" customWidth="1"/>
    <col min="10755" max="10757" width="15.5" style="515" customWidth="1"/>
    <col min="10758" max="10758" width="9" style="515" customWidth="1"/>
    <col min="10759" max="11008" width="9.33203125" style="515"/>
    <col min="11009" max="11009" width="9" style="515" customWidth="1"/>
    <col min="11010" max="11010" width="75.83203125" style="515" customWidth="1"/>
    <col min="11011" max="11013" width="15.5" style="515" customWidth="1"/>
    <col min="11014" max="11014" width="9" style="515" customWidth="1"/>
    <col min="11015" max="11264" width="9.33203125" style="515"/>
    <col min="11265" max="11265" width="9" style="515" customWidth="1"/>
    <col min="11266" max="11266" width="75.83203125" style="515" customWidth="1"/>
    <col min="11267" max="11269" width="15.5" style="515" customWidth="1"/>
    <col min="11270" max="11270" width="9" style="515" customWidth="1"/>
    <col min="11271" max="11520" width="9.33203125" style="515"/>
    <col min="11521" max="11521" width="9" style="515" customWidth="1"/>
    <col min="11522" max="11522" width="75.83203125" style="515" customWidth="1"/>
    <col min="11523" max="11525" width="15.5" style="515" customWidth="1"/>
    <col min="11526" max="11526" width="9" style="515" customWidth="1"/>
    <col min="11527" max="11776" width="9.33203125" style="515"/>
    <col min="11777" max="11777" width="9" style="515" customWidth="1"/>
    <col min="11778" max="11778" width="75.83203125" style="515" customWidth="1"/>
    <col min="11779" max="11781" width="15.5" style="515" customWidth="1"/>
    <col min="11782" max="11782" width="9" style="515" customWidth="1"/>
    <col min="11783" max="12032" width="9.33203125" style="515"/>
    <col min="12033" max="12033" width="9" style="515" customWidth="1"/>
    <col min="12034" max="12034" width="75.83203125" style="515" customWidth="1"/>
    <col min="12035" max="12037" width="15.5" style="515" customWidth="1"/>
    <col min="12038" max="12038" width="9" style="515" customWidth="1"/>
    <col min="12039" max="12288" width="9.33203125" style="515"/>
    <col min="12289" max="12289" width="9" style="515" customWidth="1"/>
    <col min="12290" max="12290" width="75.83203125" style="515" customWidth="1"/>
    <col min="12291" max="12293" width="15.5" style="515" customWidth="1"/>
    <col min="12294" max="12294" width="9" style="515" customWidth="1"/>
    <col min="12295" max="12544" width="9.33203125" style="515"/>
    <col min="12545" max="12545" width="9" style="515" customWidth="1"/>
    <col min="12546" max="12546" width="75.83203125" style="515" customWidth="1"/>
    <col min="12547" max="12549" width="15.5" style="515" customWidth="1"/>
    <col min="12550" max="12550" width="9" style="515" customWidth="1"/>
    <col min="12551" max="12800" width="9.33203125" style="515"/>
    <col min="12801" max="12801" width="9" style="515" customWidth="1"/>
    <col min="12802" max="12802" width="75.83203125" style="515" customWidth="1"/>
    <col min="12803" max="12805" width="15.5" style="515" customWidth="1"/>
    <col min="12806" max="12806" width="9" style="515" customWidth="1"/>
    <col min="12807" max="13056" width="9.33203125" style="515"/>
    <col min="13057" max="13057" width="9" style="515" customWidth="1"/>
    <col min="13058" max="13058" width="75.83203125" style="515" customWidth="1"/>
    <col min="13059" max="13061" width="15.5" style="515" customWidth="1"/>
    <col min="13062" max="13062" width="9" style="515" customWidth="1"/>
    <col min="13063" max="13312" width="9.33203125" style="515"/>
    <col min="13313" max="13313" width="9" style="515" customWidth="1"/>
    <col min="13314" max="13314" width="75.83203125" style="515" customWidth="1"/>
    <col min="13315" max="13317" width="15.5" style="515" customWidth="1"/>
    <col min="13318" max="13318" width="9" style="515" customWidth="1"/>
    <col min="13319" max="13568" width="9.33203125" style="515"/>
    <col min="13569" max="13569" width="9" style="515" customWidth="1"/>
    <col min="13570" max="13570" width="75.83203125" style="515" customWidth="1"/>
    <col min="13571" max="13573" width="15.5" style="515" customWidth="1"/>
    <col min="13574" max="13574" width="9" style="515" customWidth="1"/>
    <col min="13575" max="13824" width="9.33203125" style="515"/>
    <col min="13825" max="13825" width="9" style="515" customWidth="1"/>
    <col min="13826" max="13826" width="75.83203125" style="515" customWidth="1"/>
    <col min="13827" max="13829" width="15.5" style="515" customWidth="1"/>
    <col min="13830" max="13830" width="9" style="515" customWidth="1"/>
    <col min="13831" max="14080" width="9.33203125" style="515"/>
    <col min="14081" max="14081" width="9" style="515" customWidth="1"/>
    <col min="14082" max="14082" width="75.83203125" style="515" customWidth="1"/>
    <col min="14083" max="14085" width="15.5" style="515" customWidth="1"/>
    <col min="14086" max="14086" width="9" style="515" customWidth="1"/>
    <col min="14087" max="14336" width="9.33203125" style="515"/>
    <col min="14337" max="14337" width="9" style="515" customWidth="1"/>
    <col min="14338" max="14338" width="75.83203125" style="515" customWidth="1"/>
    <col min="14339" max="14341" width="15.5" style="515" customWidth="1"/>
    <col min="14342" max="14342" width="9" style="515" customWidth="1"/>
    <col min="14343" max="14592" width="9.33203125" style="515"/>
    <col min="14593" max="14593" width="9" style="515" customWidth="1"/>
    <col min="14594" max="14594" width="75.83203125" style="515" customWidth="1"/>
    <col min="14595" max="14597" width="15.5" style="515" customWidth="1"/>
    <col min="14598" max="14598" width="9" style="515" customWidth="1"/>
    <col min="14599" max="14848" width="9.33203125" style="515"/>
    <col min="14849" max="14849" width="9" style="515" customWidth="1"/>
    <col min="14850" max="14850" width="75.83203125" style="515" customWidth="1"/>
    <col min="14851" max="14853" width="15.5" style="515" customWidth="1"/>
    <col min="14854" max="14854" width="9" style="515" customWidth="1"/>
    <col min="14855" max="15104" width="9.33203125" style="515"/>
    <col min="15105" max="15105" width="9" style="515" customWidth="1"/>
    <col min="15106" max="15106" width="75.83203125" style="515" customWidth="1"/>
    <col min="15107" max="15109" width="15.5" style="515" customWidth="1"/>
    <col min="15110" max="15110" width="9" style="515" customWidth="1"/>
    <col min="15111" max="15360" width="9.33203125" style="515"/>
    <col min="15361" max="15361" width="9" style="515" customWidth="1"/>
    <col min="15362" max="15362" width="75.83203125" style="515" customWidth="1"/>
    <col min="15363" max="15365" width="15.5" style="515" customWidth="1"/>
    <col min="15366" max="15366" width="9" style="515" customWidth="1"/>
    <col min="15367" max="15616" width="9.33203125" style="515"/>
    <col min="15617" max="15617" width="9" style="515" customWidth="1"/>
    <col min="15618" max="15618" width="75.83203125" style="515" customWidth="1"/>
    <col min="15619" max="15621" width="15.5" style="515" customWidth="1"/>
    <col min="15622" max="15622" width="9" style="515" customWidth="1"/>
    <col min="15623" max="15872" width="9.33203125" style="515"/>
    <col min="15873" max="15873" width="9" style="515" customWidth="1"/>
    <col min="15874" max="15874" width="75.83203125" style="515" customWidth="1"/>
    <col min="15875" max="15877" width="15.5" style="515" customWidth="1"/>
    <col min="15878" max="15878" width="9" style="515" customWidth="1"/>
    <col min="15879" max="16128" width="9.33203125" style="515"/>
    <col min="16129" max="16129" width="9" style="515" customWidth="1"/>
    <col min="16130" max="16130" width="75.83203125" style="515" customWidth="1"/>
    <col min="16131" max="16133" width="15.5" style="515" customWidth="1"/>
    <col min="16134" max="16134" width="9" style="515" customWidth="1"/>
    <col min="16135" max="16384" width="9.33203125" style="515"/>
  </cols>
  <sheetData>
    <row r="1" spans="1:5" ht="15.95" customHeight="1">
      <c r="A1" s="613" t="s">
        <v>0</v>
      </c>
      <c r="B1" s="613"/>
      <c r="C1" s="613"/>
      <c r="D1" s="613"/>
      <c r="E1" s="613"/>
    </row>
    <row r="2" spans="1:5" ht="15.95" customHeight="1" thickBot="1">
      <c r="A2" s="612" t="s">
        <v>1</v>
      </c>
      <c r="B2" s="612"/>
      <c r="D2" s="110"/>
      <c r="E2" s="2" t="s">
        <v>2</v>
      </c>
    </row>
    <row r="3" spans="1:5" ht="38.1" customHeight="1" thickBot="1">
      <c r="A3" s="3" t="s">
        <v>3</v>
      </c>
      <c r="B3" s="4" t="s">
        <v>4</v>
      </c>
      <c r="C3" s="4" t="s">
        <v>592</v>
      </c>
      <c r="D3" s="517" t="s">
        <v>593</v>
      </c>
      <c r="E3" s="518" t="s">
        <v>584</v>
      </c>
    </row>
    <row r="4" spans="1:5" s="520" customFormat="1" ht="12" customHeight="1" thickBot="1">
      <c r="A4" s="40">
        <v>1</v>
      </c>
      <c r="B4" s="41">
        <v>2</v>
      </c>
      <c r="C4" s="41">
        <v>3</v>
      </c>
      <c r="D4" s="41">
        <v>4</v>
      </c>
      <c r="E4" s="519">
        <v>5</v>
      </c>
    </row>
    <row r="5" spans="1:5" s="523" customFormat="1" ht="12" customHeight="1" thickBot="1">
      <c r="A5" s="10" t="s">
        <v>5</v>
      </c>
      <c r="B5" s="11" t="s">
        <v>6</v>
      </c>
      <c r="C5" s="521">
        <f>+C6+C7+C8+C9+C10+C11</f>
        <v>48345</v>
      </c>
      <c r="D5" s="521">
        <f>+D6+D7+D8+D9+D10+D11</f>
        <v>0</v>
      </c>
      <c r="E5" s="522">
        <f>+E6+E7+E8+E9+E10+E11</f>
        <v>69739</v>
      </c>
    </row>
    <row r="6" spans="1:5" s="523" customFormat="1" ht="12" customHeight="1">
      <c r="A6" s="14" t="s">
        <v>7</v>
      </c>
      <c r="B6" s="15" t="s">
        <v>8</v>
      </c>
      <c r="C6" s="524">
        <v>12051</v>
      </c>
      <c r="D6" s="524"/>
      <c r="E6" s="525">
        <v>33282</v>
      </c>
    </row>
    <row r="7" spans="1:5" s="523" customFormat="1" ht="12" customHeight="1">
      <c r="A7" s="17" t="s">
        <v>9</v>
      </c>
      <c r="B7" s="18" t="s">
        <v>10</v>
      </c>
      <c r="C7" s="526">
        <v>19947</v>
      </c>
      <c r="D7" s="526"/>
      <c r="E7" s="61">
        <v>22246</v>
      </c>
    </row>
    <row r="8" spans="1:5" s="523" customFormat="1" ht="12" customHeight="1">
      <c r="A8" s="17" t="s">
        <v>11</v>
      </c>
      <c r="B8" s="18" t="s">
        <v>12</v>
      </c>
      <c r="C8" s="526">
        <v>3023</v>
      </c>
      <c r="D8" s="526"/>
      <c r="E8" s="61">
        <v>13011</v>
      </c>
    </row>
    <row r="9" spans="1:5" s="523" customFormat="1" ht="12" customHeight="1">
      <c r="A9" s="17" t="s">
        <v>13</v>
      </c>
      <c r="B9" s="18" t="s">
        <v>14</v>
      </c>
      <c r="C9" s="526">
        <v>978</v>
      </c>
      <c r="D9" s="526"/>
      <c r="E9" s="61">
        <v>1200</v>
      </c>
    </row>
    <row r="10" spans="1:5" s="523" customFormat="1" ht="12" customHeight="1">
      <c r="A10" s="17" t="s">
        <v>15</v>
      </c>
      <c r="B10" s="18" t="s">
        <v>16</v>
      </c>
      <c r="C10" s="527">
        <v>12183</v>
      </c>
      <c r="D10" s="527"/>
      <c r="E10" s="61"/>
    </row>
    <row r="11" spans="1:5" s="523" customFormat="1" ht="12" customHeight="1" thickBot="1">
      <c r="A11" s="20" t="s">
        <v>17</v>
      </c>
      <c r="B11" s="62" t="s">
        <v>18</v>
      </c>
      <c r="C11" s="528">
        <v>163</v>
      </c>
      <c r="D11" s="528"/>
      <c r="E11" s="61"/>
    </row>
    <row r="12" spans="1:5" s="523" customFormat="1" ht="12" customHeight="1" thickBot="1">
      <c r="A12" s="10" t="s">
        <v>19</v>
      </c>
      <c r="B12" s="22" t="s">
        <v>20</v>
      </c>
      <c r="C12" s="521">
        <f>+C13+C14+C15+C16+C17</f>
        <v>31549</v>
      </c>
      <c r="D12" s="521">
        <f>+D13+D14+D15+D16+D17</f>
        <v>0</v>
      </c>
      <c r="E12" s="522">
        <f>+E13+E14+E15+E16+E17</f>
        <v>12681</v>
      </c>
    </row>
    <row r="13" spans="1:5" s="523" customFormat="1" ht="12" customHeight="1">
      <c r="A13" s="14" t="s">
        <v>21</v>
      </c>
      <c r="B13" s="15" t="s">
        <v>22</v>
      </c>
      <c r="C13" s="524"/>
      <c r="D13" s="524"/>
      <c r="E13" s="525"/>
    </row>
    <row r="14" spans="1:5" s="523" customFormat="1" ht="12" customHeight="1">
      <c r="A14" s="17" t="s">
        <v>23</v>
      </c>
      <c r="B14" s="18" t="s">
        <v>24</v>
      </c>
      <c r="C14" s="526"/>
      <c r="D14" s="526"/>
      <c r="E14" s="61"/>
    </row>
    <row r="15" spans="1:5" s="523" customFormat="1" ht="12" customHeight="1">
      <c r="A15" s="17" t="s">
        <v>25</v>
      </c>
      <c r="B15" s="18" t="s">
        <v>26</v>
      </c>
      <c r="C15" s="526"/>
      <c r="D15" s="526"/>
      <c r="E15" s="61"/>
    </row>
    <row r="16" spans="1:5" s="523" customFormat="1" ht="12" customHeight="1">
      <c r="A16" s="17" t="s">
        <v>27</v>
      </c>
      <c r="B16" s="18" t="s">
        <v>28</v>
      </c>
      <c r="C16" s="526"/>
      <c r="D16" s="526"/>
      <c r="E16" s="61"/>
    </row>
    <row r="17" spans="1:5" s="523" customFormat="1" ht="12" customHeight="1">
      <c r="A17" s="17" t="s">
        <v>29</v>
      </c>
      <c r="B17" s="18" t="s">
        <v>30</v>
      </c>
      <c r="C17" s="526">
        <v>31549</v>
      </c>
      <c r="D17" s="526"/>
      <c r="E17" s="61">
        <v>12681</v>
      </c>
    </row>
    <row r="18" spans="1:5" s="523" customFormat="1" ht="12" customHeight="1" thickBot="1">
      <c r="A18" s="20" t="s">
        <v>31</v>
      </c>
      <c r="B18" s="62" t="s">
        <v>32</v>
      </c>
      <c r="C18" s="529"/>
      <c r="D18" s="529"/>
      <c r="E18" s="65"/>
    </row>
    <row r="19" spans="1:5" s="523" customFormat="1" ht="12" customHeight="1" thickBot="1">
      <c r="A19" s="10" t="s">
        <v>33</v>
      </c>
      <c r="B19" s="11" t="s">
        <v>34</v>
      </c>
      <c r="C19" s="521">
        <f>+C20+C21+C22+C23+C24</f>
        <v>5404</v>
      </c>
      <c r="D19" s="521">
        <f>+D20+D21+D22+D23+D24</f>
        <v>0</v>
      </c>
      <c r="E19" s="522">
        <f>+E20+E21+E22+E23+E24</f>
        <v>20678</v>
      </c>
    </row>
    <row r="20" spans="1:5" s="523" customFormat="1" ht="12" customHeight="1">
      <c r="A20" s="14" t="s">
        <v>35</v>
      </c>
      <c r="B20" s="15" t="s">
        <v>36</v>
      </c>
      <c r="C20" s="524"/>
      <c r="D20" s="524"/>
      <c r="E20" s="525"/>
    </row>
    <row r="21" spans="1:5" s="523" customFormat="1" ht="12" customHeight="1">
      <c r="A21" s="17" t="s">
        <v>37</v>
      </c>
      <c r="B21" s="18" t="s">
        <v>38</v>
      </c>
      <c r="C21" s="526"/>
      <c r="D21" s="526"/>
      <c r="E21" s="61"/>
    </row>
    <row r="22" spans="1:5" s="523" customFormat="1" ht="12" customHeight="1">
      <c r="A22" s="17" t="s">
        <v>39</v>
      </c>
      <c r="B22" s="18" t="s">
        <v>40</v>
      </c>
      <c r="C22" s="526"/>
      <c r="D22" s="526"/>
      <c r="E22" s="61"/>
    </row>
    <row r="23" spans="1:5" s="523" customFormat="1" ht="12" customHeight="1">
      <c r="A23" s="17" t="s">
        <v>41</v>
      </c>
      <c r="B23" s="18" t="s">
        <v>42</v>
      </c>
      <c r="C23" s="526"/>
      <c r="D23" s="526"/>
      <c r="E23" s="61"/>
    </row>
    <row r="24" spans="1:5" s="523" customFormat="1" ht="12" customHeight="1">
      <c r="A24" s="17" t="s">
        <v>43</v>
      </c>
      <c r="B24" s="18" t="s">
        <v>44</v>
      </c>
      <c r="C24" s="526">
        <v>5404</v>
      </c>
      <c r="D24" s="526"/>
      <c r="E24" s="61">
        <v>20678</v>
      </c>
    </row>
    <row r="25" spans="1:5" s="523" customFormat="1" ht="12" customHeight="1" thickBot="1">
      <c r="A25" s="20" t="s">
        <v>45</v>
      </c>
      <c r="B25" s="62" t="s">
        <v>46</v>
      </c>
      <c r="C25" s="529">
        <v>5404</v>
      </c>
      <c r="D25" s="529"/>
      <c r="E25" s="65"/>
    </row>
    <row r="26" spans="1:5" s="523" customFormat="1" ht="12" customHeight="1" thickBot="1">
      <c r="A26" s="10" t="s">
        <v>47</v>
      </c>
      <c r="B26" s="11" t="s">
        <v>48</v>
      </c>
      <c r="C26" s="530">
        <f>+C27+C30+C31+C32</f>
        <v>26977</v>
      </c>
      <c r="D26" s="530">
        <f>+D27+D30+D31+D32</f>
        <v>0</v>
      </c>
      <c r="E26" s="531">
        <f>+E27+E30+E31+E32</f>
        <v>25000</v>
      </c>
    </row>
    <row r="27" spans="1:5" s="523" customFormat="1" ht="12" customHeight="1">
      <c r="A27" s="14" t="s">
        <v>49</v>
      </c>
      <c r="B27" s="15" t="s">
        <v>50</v>
      </c>
      <c r="C27" s="532">
        <f>+C28+C29</f>
        <v>23027</v>
      </c>
      <c r="D27" s="532"/>
      <c r="E27" s="533">
        <v>21700</v>
      </c>
    </row>
    <row r="28" spans="1:5" s="523" customFormat="1" ht="12" customHeight="1">
      <c r="A28" s="17" t="s">
        <v>51</v>
      </c>
      <c r="B28" s="18" t="s">
        <v>52</v>
      </c>
      <c r="C28" s="526">
        <v>2848</v>
      </c>
      <c r="D28" s="526"/>
      <c r="E28" s="61">
        <v>2700</v>
      </c>
    </row>
    <row r="29" spans="1:5" s="523" customFormat="1" ht="12" customHeight="1">
      <c r="A29" s="17" t="s">
        <v>53</v>
      </c>
      <c r="B29" s="18" t="s">
        <v>54</v>
      </c>
      <c r="C29" s="526">
        <v>20179</v>
      </c>
      <c r="D29" s="526"/>
      <c r="E29" s="61">
        <v>19000</v>
      </c>
    </row>
    <row r="30" spans="1:5" s="523" customFormat="1" ht="12" customHeight="1">
      <c r="A30" s="17" t="s">
        <v>55</v>
      </c>
      <c r="B30" s="18" t="s">
        <v>56</v>
      </c>
      <c r="C30" s="526">
        <v>3708</v>
      </c>
      <c r="D30" s="526"/>
      <c r="E30" s="61">
        <v>3200</v>
      </c>
    </row>
    <row r="31" spans="1:5" s="523" customFormat="1" ht="12" customHeight="1">
      <c r="A31" s="17" t="s">
        <v>57</v>
      </c>
      <c r="B31" s="18" t="s">
        <v>58</v>
      </c>
      <c r="C31" s="526"/>
      <c r="D31" s="526"/>
      <c r="E31" s="61"/>
    </row>
    <row r="32" spans="1:5" s="523" customFormat="1" ht="12" customHeight="1" thickBot="1">
      <c r="A32" s="20" t="s">
        <v>59</v>
      </c>
      <c r="B32" s="62" t="s">
        <v>60</v>
      </c>
      <c r="C32" s="529">
        <v>242</v>
      </c>
      <c r="D32" s="529"/>
      <c r="E32" s="65">
        <v>100</v>
      </c>
    </row>
    <row r="33" spans="1:5" s="523" customFormat="1" ht="12" customHeight="1" thickBot="1">
      <c r="A33" s="10" t="s">
        <v>61</v>
      </c>
      <c r="B33" s="11" t="s">
        <v>62</v>
      </c>
      <c r="C33" s="521">
        <f>SUM(C34:C43)</f>
        <v>12938</v>
      </c>
      <c r="D33" s="521">
        <f>SUM(D34:D43)</f>
        <v>0</v>
      </c>
      <c r="E33" s="522">
        <f>SUM(E34:E43)</f>
        <v>9692</v>
      </c>
    </row>
    <row r="34" spans="1:5" s="523" customFormat="1" ht="12" customHeight="1">
      <c r="A34" s="14" t="s">
        <v>63</v>
      </c>
      <c r="B34" s="15" t="s">
        <v>64</v>
      </c>
      <c r="C34" s="524"/>
      <c r="D34" s="524"/>
      <c r="E34" s="525"/>
    </row>
    <row r="35" spans="1:5" s="523" customFormat="1" ht="12" customHeight="1">
      <c r="A35" s="17" t="s">
        <v>65</v>
      </c>
      <c r="B35" s="18" t="s">
        <v>66</v>
      </c>
      <c r="C35" s="526">
        <v>328</v>
      </c>
      <c r="D35" s="526"/>
      <c r="E35" s="61"/>
    </row>
    <row r="36" spans="1:5" s="523" customFormat="1" ht="12" customHeight="1">
      <c r="A36" s="17" t="s">
        <v>67</v>
      </c>
      <c r="B36" s="18" t="s">
        <v>68</v>
      </c>
      <c r="C36" s="526">
        <v>1200</v>
      </c>
      <c r="D36" s="526"/>
      <c r="E36" s="61">
        <v>1370</v>
      </c>
    </row>
    <row r="37" spans="1:5" s="523" customFormat="1" ht="12" customHeight="1">
      <c r="A37" s="17" t="s">
        <v>69</v>
      </c>
      <c r="B37" s="18" t="s">
        <v>70</v>
      </c>
      <c r="C37" s="526">
        <v>9287</v>
      </c>
      <c r="D37" s="526"/>
      <c r="E37" s="61">
        <v>7750</v>
      </c>
    </row>
    <row r="38" spans="1:5" s="523" customFormat="1" ht="12" customHeight="1">
      <c r="A38" s="17" t="s">
        <v>71</v>
      </c>
      <c r="B38" s="18" t="s">
        <v>72</v>
      </c>
      <c r="C38" s="526"/>
      <c r="D38" s="526"/>
      <c r="E38" s="61"/>
    </row>
    <row r="39" spans="1:5" s="523" customFormat="1" ht="12" customHeight="1">
      <c r="A39" s="17" t="s">
        <v>73</v>
      </c>
      <c r="B39" s="18" t="s">
        <v>74</v>
      </c>
      <c r="C39" s="526"/>
      <c r="D39" s="526"/>
      <c r="E39" s="61"/>
    </row>
    <row r="40" spans="1:5" s="523" customFormat="1" ht="12" customHeight="1">
      <c r="A40" s="17" t="s">
        <v>75</v>
      </c>
      <c r="B40" s="18" t="s">
        <v>76</v>
      </c>
      <c r="C40" s="526"/>
      <c r="D40" s="526"/>
      <c r="E40" s="61"/>
    </row>
    <row r="41" spans="1:5" s="523" customFormat="1" ht="12" customHeight="1">
      <c r="A41" s="17" t="s">
        <v>77</v>
      </c>
      <c r="B41" s="18" t="s">
        <v>78</v>
      </c>
      <c r="C41" s="526">
        <v>3</v>
      </c>
      <c r="D41" s="526"/>
      <c r="E41" s="61">
        <v>2</v>
      </c>
    </row>
    <row r="42" spans="1:5" s="523" customFormat="1" ht="12" customHeight="1">
      <c r="A42" s="17" t="s">
        <v>79</v>
      </c>
      <c r="B42" s="18" t="s">
        <v>80</v>
      </c>
      <c r="C42" s="534"/>
      <c r="D42" s="534"/>
      <c r="E42" s="535"/>
    </row>
    <row r="43" spans="1:5" s="523" customFormat="1" ht="12" customHeight="1" thickBot="1">
      <c r="A43" s="20" t="s">
        <v>81</v>
      </c>
      <c r="B43" s="62" t="s">
        <v>82</v>
      </c>
      <c r="C43" s="536">
        <v>2120</v>
      </c>
      <c r="D43" s="536"/>
      <c r="E43" s="537">
        <v>570</v>
      </c>
    </row>
    <row r="44" spans="1:5" s="523" customFormat="1" ht="12" customHeight="1" thickBot="1">
      <c r="A44" s="10" t="s">
        <v>83</v>
      </c>
      <c r="B44" s="11" t="s">
        <v>84</v>
      </c>
      <c r="C44" s="521">
        <f>SUM(C45:C49)</f>
        <v>0</v>
      </c>
      <c r="D44" s="521">
        <f>SUM(D45:D49)</f>
        <v>0</v>
      </c>
      <c r="E44" s="522">
        <f>SUM(E45:E49)</f>
        <v>22000</v>
      </c>
    </row>
    <row r="45" spans="1:5" s="523" customFormat="1" ht="12" customHeight="1">
      <c r="A45" s="14" t="s">
        <v>85</v>
      </c>
      <c r="B45" s="15" t="s">
        <v>86</v>
      </c>
      <c r="C45" s="538"/>
      <c r="D45" s="538"/>
      <c r="E45" s="539"/>
    </row>
    <row r="46" spans="1:5" s="523" customFormat="1" ht="12" customHeight="1">
      <c r="A46" s="17" t="s">
        <v>87</v>
      </c>
      <c r="B46" s="18" t="s">
        <v>88</v>
      </c>
      <c r="C46" s="534"/>
      <c r="D46" s="534"/>
      <c r="E46" s="535">
        <v>22000</v>
      </c>
    </row>
    <row r="47" spans="1:5" s="523" customFormat="1" ht="12" customHeight="1">
      <c r="A47" s="17" t="s">
        <v>89</v>
      </c>
      <c r="B47" s="18" t="s">
        <v>90</v>
      </c>
      <c r="C47" s="534"/>
      <c r="D47" s="534"/>
      <c r="E47" s="535"/>
    </row>
    <row r="48" spans="1:5" s="523" customFormat="1" ht="12" customHeight="1">
      <c r="A48" s="17" t="s">
        <v>91</v>
      </c>
      <c r="B48" s="18" t="s">
        <v>92</v>
      </c>
      <c r="C48" s="534"/>
      <c r="D48" s="534"/>
      <c r="E48" s="535"/>
    </row>
    <row r="49" spans="1:5" s="523" customFormat="1" ht="12" customHeight="1" thickBot="1">
      <c r="A49" s="20" t="s">
        <v>93</v>
      </c>
      <c r="B49" s="62" t="s">
        <v>94</v>
      </c>
      <c r="C49" s="536"/>
      <c r="D49" s="536"/>
      <c r="E49" s="537"/>
    </row>
    <row r="50" spans="1:5" s="523" customFormat="1" ht="12" customHeight="1" thickBot="1">
      <c r="A50" s="10" t="s">
        <v>95</v>
      </c>
      <c r="B50" s="11" t="s">
        <v>96</v>
      </c>
      <c r="C50" s="521">
        <f>SUM(C51:C53)</f>
        <v>0</v>
      </c>
      <c r="D50" s="521">
        <f>SUM(D51:D53)</f>
        <v>0</v>
      </c>
      <c r="E50" s="522">
        <f>SUM(E51:E53)</f>
        <v>1000</v>
      </c>
    </row>
    <row r="51" spans="1:5" s="523" customFormat="1" ht="12" customHeight="1">
      <c r="A51" s="14" t="s">
        <v>97</v>
      </c>
      <c r="B51" s="15" t="s">
        <v>98</v>
      </c>
      <c r="C51" s="524"/>
      <c r="D51" s="524"/>
      <c r="E51" s="525"/>
    </row>
    <row r="52" spans="1:5" s="523" customFormat="1" ht="12" customHeight="1">
      <c r="A52" s="17" t="s">
        <v>99</v>
      </c>
      <c r="B52" s="18" t="s">
        <v>100</v>
      </c>
      <c r="C52" s="526"/>
      <c r="D52" s="526"/>
      <c r="E52" s="61"/>
    </row>
    <row r="53" spans="1:5" s="523" customFormat="1" ht="12" customHeight="1">
      <c r="A53" s="17" t="s">
        <v>101</v>
      </c>
      <c r="B53" s="18" t="s">
        <v>102</v>
      </c>
      <c r="C53" s="526"/>
      <c r="D53" s="526"/>
      <c r="E53" s="61">
        <v>1000</v>
      </c>
    </row>
    <row r="54" spans="1:5" s="523" customFormat="1" ht="12" customHeight="1" thickBot="1">
      <c r="A54" s="20" t="s">
        <v>103</v>
      </c>
      <c r="B54" s="62" t="s">
        <v>104</v>
      </c>
      <c r="C54" s="529"/>
      <c r="D54" s="529"/>
      <c r="E54" s="65"/>
    </row>
    <row r="55" spans="1:5" s="523" customFormat="1" ht="12" customHeight="1" thickBot="1">
      <c r="A55" s="10" t="s">
        <v>105</v>
      </c>
      <c r="B55" s="22" t="s">
        <v>106</v>
      </c>
      <c r="C55" s="521">
        <f>SUM(C56:C58)</f>
        <v>2074</v>
      </c>
      <c r="D55" s="521">
        <f>SUM(D56:D58)</f>
        <v>0</v>
      </c>
      <c r="E55" s="522">
        <f>SUM(E56:E58)</f>
        <v>5500</v>
      </c>
    </row>
    <row r="56" spans="1:5" s="523" customFormat="1" ht="12" customHeight="1">
      <c r="A56" s="17" t="s">
        <v>107</v>
      </c>
      <c r="B56" s="15" t="s">
        <v>108</v>
      </c>
      <c r="C56" s="534"/>
      <c r="D56" s="534"/>
      <c r="E56" s="535"/>
    </row>
    <row r="57" spans="1:5" s="523" customFormat="1" ht="12" customHeight="1">
      <c r="A57" s="17" t="s">
        <v>109</v>
      </c>
      <c r="B57" s="18" t="s">
        <v>110</v>
      </c>
      <c r="C57" s="534"/>
      <c r="D57" s="534"/>
      <c r="E57" s="535"/>
    </row>
    <row r="58" spans="1:5" s="523" customFormat="1" ht="12" customHeight="1">
      <c r="A58" s="17" t="s">
        <v>111</v>
      </c>
      <c r="B58" s="18" t="s">
        <v>112</v>
      </c>
      <c r="C58" s="534">
        <v>2074</v>
      </c>
      <c r="D58" s="534"/>
      <c r="E58" s="535">
        <v>5500</v>
      </c>
    </row>
    <row r="59" spans="1:5" s="523" customFormat="1" ht="12" customHeight="1" thickBot="1">
      <c r="A59" s="17" t="s">
        <v>113</v>
      </c>
      <c r="B59" s="62" t="s">
        <v>114</v>
      </c>
      <c r="C59" s="534"/>
      <c r="D59" s="534"/>
      <c r="E59" s="535"/>
    </row>
    <row r="60" spans="1:5" s="523" customFormat="1" ht="12" customHeight="1" thickBot="1">
      <c r="A60" s="10" t="s">
        <v>115</v>
      </c>
      <c r="B60" s="11" t="s">
        <v>116</v>
      </c>
      <c r="C60" s="530">
        <f>+C5+C12+C19+C26+C33+C44+C50+C55</f>
        <v>127287</v>
      </c>
      <c r="D60" s="530">
        <f>+D5+D12+D19+D26+D33+D44+D50+D55</f>
        <v>0</v>
      </c>
      <c r="E60" s="531">
        <f>+E5+E12+E19+E26+E33+E44+E50+E55</f>
        <v>166290</v>
      </c>
    </row>
    <row r="61" spans="1:5" s="523" customFormat="1" ht="12" customHeight="1" thickBot="1">
      <c r="A61" s="540" t="s">
        <v>117</v>
      </c>
      <c r="B61" s="22" t="s">
        <v>118</v>
      </c>
      <c r="C61" s="521">
        <f>SUM(C62:C64)</f>
        <v>0</v>
      </c>
      <c r="D61" s="521">
        <f>SUM(D62:D64)</f>
        <v>0</v>
      </c>
      <c r="E61" s="522">
        <f>SUM(E62:E64)</f>
        <v>4572</v>
      </c>
    </row>
    <row r="62" spans="1:5" s="523" customFormat="1" ht="12" customHeight="1">
      <c r="A62" s="17" t="s">
        <v>119</v>
      </c>
      <c r="B62" s="15" t="s">
        <v>120</v>
      </c>
      <c r="C62" s="534"/>
      <c r="D62" s="534"/>
      <c r="E62" s="535">
        <v>4572</v>
      </c>
    </row>
    <row r="63" spans="1:5" s="523" customFormat="1" ht="12" customHeight="1">
      <c r="A63" s="17" t="s">
        <v>121</v>
      </c>
      <c r="B63" s="18" t="s">
        <v>122</v>
      </c>
      <c r="C63" s="534"/>
      <c r="D63" s="534"/>
      <c r="E63" s="535"/>
    </row>
    <row r="64" spans="1:5" s="523" customFormat="1" ht="12" customHeight="1" thickBot="1">
      <c r="A64" s="17" t="s">
        <v>123</v>
      </c>
      <c r="B64" s="541" t="s">
        <v>547</v>
      </c>
      <c r="C64" s="534"/>
      <c r="D64" s="534"/>
      <c r="E64" s="535"/>
    </row>
    <row r="65" spans="1:7" s="523" customFormat="1" ht="12" customHeight="1" thickBot="1">
      <c r="A65" s="540" t="s">
        <v>125</v>
      </c>
      <c r="B65" s="22" t="s">
        <v>342</v>
      </c>
      <c r="C65" s="521">
        <f>SUM(C66:C69)</f>
        <v>0</v>
      </c>
      <c r="D65" s="521">
        <f>SUM(D66:D69)</f>
        <v>0</v>
      </c>
      <c r="E65" s="522">
        <f>SUM(E66:E69)</f>
        <v>0</v>
      </c>
    </row>
    <row r="66" spans="1:7" s="523" customFormat="1" ht="12" customHeight="1">
      <c r="A66" s="17" t="s">
        <v>343</v>
      </c>
      <c r="B66" s="15" t="s">
        <v>344</v>
      </c>
      <c r="C66" s="534"/>
      <c r="D66" s="534"/>
      <c r="E66" s="535"/>
    </row>
    <row r="67" spans="1:7" s="523" customFormat="1" ht="12" customHeight="1">
      <c r="A67" s="17" t="s">
        <v>345</v>
      </c>
      <c r="B67" s="18" t="s">
        <v>346</v>
      </c>
      <c r="C67" s="534"/>
      <c r="D67" s="534"/>
      <c r="E67" s="535"/>
    </row>
    <row r="68" spans="1:7" s="523" customFormat="1" ht="12" customHeight="1">
      <c r="A68" s="17" t="s">
        <v>347</v>
      </c>
      <c r="B68" s="18" t="s">
        <v>348</v>
      </c>
      <c r="C68" s="534"/>
      <c r="D68" s="534"/>
      <c r="E68" s="535"/>
    </row>
    <row r="69" spans="1:7" s="523" customFormat="1" ht="17.25" customHeight="1" thickBot="1">
      <c r="A69" s="17" t="s">
        <v>349</v>
      </c>
      <c r="B69" s="62" t="s">
        <v>350</v>
      </c>
      <c r="C69" s="534"/>
      <c r="D69" s="534"/>
      <c r="E69" s="535"/>
      <c r="G69" s="542"/>
    </row>
    <row r="70" spans="1:7" s="523" customFormat="1" ht="12" customHeight="1" thickBot="1">
      <c r="A70" s="540" t="s">
        <v>126</v>
      </c>
      <c r="B70" s="22" t="s">
        <v>127</v>
      </c>
      <c r="C70" s="521">
        <f>SUM(C71:C72)</f>
        <v>6417</v>
      </c>
      <c r="D70" s="521">
        <f>SUM(D71:D72)</f>
        <v>0</v>
      </c>
      <c r="E70" s="522">
        <f>SUM(E71:E72)</f>
        <v>3000</v>
      </c>
    </row>
    <row r="71" spans="1:7" s="523" customFormat="1" ht="12" customHeight="1">
      <c r="A71" s="17" t="s">
        <v>128</v>
      </c>
      <c r="B71" s="15" t="s">
        <v>129</v>
      </c>
      <c r="C71" s="534">
        <v>6417</v>
      </c>
      <c r="D71" s="534"/>
      <c r="E71" s="535">
        <v>3000</v>
      </c>
    </row>
    <row r="72" spans="1:7" s="523" customFormat="1" ht="12" customHeight="1" thickBot="1">
      <c r="A72" s="17" t="s">
        <v>130</v>
      </c>
      <c r="B72" s="62" t="s">
        <v>131</v>
      </c>
      <c r="C72" s="534"/>
      <c r="D72" s="534"/>
      <c r="E72" s="535"/>
    </row>
    <row r="73" spans="1:7" s="523" customFormat="1" ht="12" customHeight="1" thickBot="1">
      <c r="A73" s="540" t="s">
        <v>132</v>
      </c>
      <c r="B73" s="22" t="s">
        <v>351</v>
      </c>
      <c r="C73" s="521">
        <f>SUM(C74:C76)</f>
        <v>0</v>
      </c>
      <c r="D73" s="521">
        <f>SUM(D74:D76)</f>
        <v>0</v>
      </c>
      <c r="E73" s="522">
        <f>SUM(E74:E76)</f>
        <v>0</v>
      </c>
    </row>
    <row r="74" spans="1:7" s="523" customFormat="1" ht="12" customHeight="1">
      <c r="A74" s="17" t="s">
        <v>352</v>
      </c>
      <c r="B74" s="15" t="s">
        <v>353</v>
      </c>
      <c r="C74" s="534"/>
      <c r="D74" s="534"/>
      <c r="E74" s="535"/>
    </row>
    <row r="75" spans="1:7" s="523" customFormat="1" ht="12" customHeight="1">
      <c r="A75" s="17" t="s">
        <v>354</v>
      </c>
      <c r="B75" s="18" t="s">
        <v>355</v>
      </c>
      <c r="C75" s="534"/>
      <c r="D75" s="534"/>
      <c r="E75" s="535"/>
    </row>
    <row r="76" spans="1:7" s="523" customFormat="1" ht="12" customHeight="1" thickBot="1">
      <c r="A76" s="17" t="s">
        <v>356</v>
      </c>
      <c r="B76" s="62" t="s">
        <v>357</v>
      </c>
      <c r="C76" s="534"/>
      <c r="D76" s="534"/>
      <c r="E76" s="535"/>
    </row>
    <row r="77" spans="1:7" s="523" customFormat="1" ht="12" customHeight="1" thickBot="1">
      <c r="A77" s="540" t="s">
        <v>133</v>
      </c>
      <c r="B77" s="22" t="s">
        <v>358</v>
      </c>
      <c r="C77" s="521">
        <f>SUM(C78:C81)</f>
        <v>0</v>
      </c>
      <c r="D77" s="521">
        <f>SUM(D78:D81)</f>
        <v>0</v>
      </c>
      <c r="E77" s="522">
        <f>SUM(E78:E81)</f>
        <v>0</v>
      </c>
    </row>
    <row r="78" spans="1:7" s="523" customFormat="1" ht="12" customHeight="1">
      <c r="A78" s="543" t="s">
        <v>359</v>
      </c>
      <c r="B78" s="15" t="s">
        <v>360</v>
      </c>
      <c r="C78" s="534"/>
      <c r="D78" s="534"/>
      <c r="E78" s="535"/>
    </row>
    <row r="79" spans="1:7" s="523" customFormat="1" ht="12" customHeight="1">
      <c r="A79" s="544" t="s">
        <v>361</v>
      </c>
      <c r="B79" s="18" t="s">
        <v>362</v>
      </c>
      <c r="C79" s="534"/>
      <c r="D79" s="534"/>
      <c r="E79" s="535"/>
    </row>
    <row r="80" spans="1:7" s="523" customFormat="1" ht="12" customHeight="1">
      <c r="A80" s="544" t="s">
        <v>363</v>
      </c>
      <c r="B80" s="18" t="s">
        <v>364</v>
      </c>
      <c r="C80" s="534"/>
      <c r="D80" s="534"/>
      <c r="E80" s="535"/>
    </row>
    <row r="81" spans="1:6" s="523" customFormat="1" ht="12" customHeight="1" thickBot="1">
      <c r="A81" s="545" t="s">
        <v>365</v>
      </c>
      <c r="B81" s="62" t="s">
        <v>366</v>
      </c>
      <c r="C81" s="534"/>
      <c r="D81" s="534"/>
      <c r="E81" s="535"/>
    </row>
    <row r="82" spans="1:6" s="523" customFormat="1" ht="12" customHeight="1" thickBot="1">
      <c r="A82" s="540" t="s">
        <v>134</v>
      </c>
      <c r="B82" s="22" t="s">
        <v>135</v>
      </c>
      <c r="C82" s="546"/>
      <c r="D82" s="546"/>
      <c r="E82" s="547"/>
    </row>
    <row r="83" spans="1:6" s="523" customFormat="1" ht="12" customHeight="1" thickBot="1">
      <c r="A83" s="540" t="s">
        <v>136</v>
      </c>
      <c r="B83" s="548" t="s">
        <v>137</v>
      </c>
      <c r="C83" s="530">
        <f>+C61+C65+C70+C73+C77+C82</f>
        <v>6417</v>
      </c>
      <c r="D83" s="530">
        <f>+D61+D65+D70+D73+D77+D82</f>
        <v>0</v>
      </c>
      <c r="E83" s="531">
        <f>+E61+E65+E70+E73+E77+E82</f>
        <v>7572</v>
      </c>
    </row>
    <row r="84" spans="1:6" s="523" customFormat="1" ht="12" customHeight="1" thickBot="1">
      <c r="A84" s="549" t="s">
        <v>138</v>
      </c>
      <c r="B84" s="550" t="s">
        <v>139</v>
      </c>
      <c r="C84" s="530">
        <f>+C60+C83</f>
        <v>133704</v>
      </c>
      <c r="D84" s="530">
        <f>+D60+D83</f>
        <v>0</v>
      </c>
      <c r="E84" s="531">
        <f>+E60+E83</f>
        <v>173862</v>
      </c>
    </row>
    <row r="85" spans="1:6" s="523" customFormat="1" ht="12" customHeight="1">
      <c r="A85" s="551"/>
      <c r="B85" s="552"/>
      <c r="C85" s="553"/>
      <c r="D85" s="554"/>
      <c r="E85" s="555"/>
    </row>
    <row r="86" spans="1:6" s="523" customFormat="1" ht="12" customHeight="1">
      <c r="A86" s="613" t="s">
        <v>140</v>
      </c>
      <c r="B86" s="613"/>
      <c r="C86" s="613"/>
      <c r="D86" s="613"/>
      <c r="E86" s="613"/>
    </row>
    <row r="87" spans="1:6" s="523" customFormat="1" ht="12" customHeight="1" thickBot="1">
      <c r="A87" s="614" t="s">
        <v>141</v>
      </c>
      <c r="B87" s="614"/>
      <c r="C87" s="516"/>
      <c r="D87" s="110"/>
      <c r="E87" s="2" t="s">
        <v>2</v>
      </c>
    </row>
    <row r="88" spans="1:6" s="523" customFormat="1" ht="24" customHeight="1" thickBot="1">
      <c r="A88" s="3" t="s">
        <v>384</v>
      </c>
      <c r="B88" s="4" t="s">
        <v>142</v>
      </c>
      <c r="C88" s="4" t="s">
        <v>592</v>
      </c>
      <c r="D88" s="517" t="s">
        <v>593</v>
      </c>
      <c r="E88" s="518" t="s">
        <v>584</v>
      </c>
      <c r="F88" s="556"/>
    </row>
    <row r="89" spans="1:6" s="523" customFormat="1" ht="12" customHeight="1" thickBot="1">
      <c r="A89" s="40">
        <v>1</v>
      </c>
      <c r="B89" s="41">
        <v>2</v>
      </c>
      <c r="C89" s="41">
        <v>3</v>
      </c>
      <c r="D89" s="41">
        <v>4</v>
      </c>
      <c r="E89" s="42">
        <v>5</v>
      </c>
      <c r="F89" s="556"/>
    </row>
    <row r="90" spans="1:6" s="523" customFormat="1" ht="15" customHeight="1" thickBot="1">
      <c r="A90" s="43" t="s">
        <v>5</v>
      </c>
      <c r="B90" s="44" t="s">
        <v>143</v>
      </c>
      <c r="C90" s="557">
        <f>SUM(C91:C95)</f>
        <v>115469</v>
      </c>
      <c r="D90" s="558">
        <f>+D91+D92+D93+D94+D95</f>
        <v>0</v>
      </c>
      <c r="E90" s="559">
        <f>+E91+E92+E93+E94+E95</f>
        <v>128800</v>
      </c>
      <c r="F90" s="556"/>
    </row>
    <row r="91" spans="1:6" s="523" customFormat="1" ht="12.95" customHeight="1">
      <c r="A91" s="46" t="s">
        <v>7</v>
      </c>
      <c r="B91" s="47" t="s">
        <v>144</v>
      </c>
      <c r="C91" s="560">
        <v>52152</v>
      </c>
      <c r="D91" s="560"/>
      <c r="E91" s="561">
        <v>65208</v>
      </c>
    </row>
    <row r="92" spans="1:6" ht="16.5" customHeight="1">
      <c r="A92" s="17" t="s">
        <v>9</v>
      </c>
      <c r="B92" s="49" t="s">
        <v>145</v>
      </c>
      <c r="C92" s="526">
        <v>13130</v>
      </c>
      <c r="D92" s="526"/>
      <c r="E92" s="61">
        <v>17007</v>
      </c>
    </row>
    <row r="93" spans="1:6">
      <c r="A93" s="17" t="s">
        <v>11</v>
      </c>
      <c r="B93" s="49" t="s">
        <v>146</v>
      </c>
      <c r="C93" s="529">
        <v>42159</v>
      </c>
      <c r="D93" s="529"/>
      <c r="E93" s="65">
        <v>40779</v>
      </c>
    </row>
    <row r="94" spans="1:6" s="520" customFormat="1" ht="12" customHeight="1">
      <c r="A94" s="17" t="s">
        <v>13</v>
      </c>
      <c r="B94" s="50" t="s">
        <v>147</v>
      </c>
      <c r="C94" s="529">
        <v>4432</v>
      </c>
      <c r="D94" s="529"/>
      <c r="E94" s="65">
        <v>1313</v>
      </c>
    </row>
    <row r="95" spans="1:6" ht="12" customHeight="1">
      <c r="A95" s="17" t="s">
        <v>148</v>
      </c>
      <c r="B95" s="51" t="s">
        <v>149</v>
      </c>
      <c r="C95" s="529">
        <v>3596</v>
      </c>
      <c r="D95" s="529"/>
      <c r="E95" s="65">
        <v>4493</v>
      </c>
    </row>
    <row r="96" spans="1:6" ht="12" customHeight="1">
      <c r="A96" s="17" t="s">
        <v>17</v>
      </c>
      <c r="B96" s="49" t="s">
        <v>150</v>
      </c>
      <c r="C96" s="529"/>
      <c r="D96" s="529"/>
      <c r="E96" s="65"/>
    </row>
    <row r="97" spans="1:5" ht="12" customHeight="1">
      <c r="A97" s="17" t="s">
        <v>151</v>
      </c>
      <c r="B97" s="52" t="s">
        <v>152</v>
      </c>
      <c r="C97" s="529"/>
      <c r="D97" s="529"/>
      <c r="E97" s="65"/>
    </row>
    <row r="98" spans="1:5" ht="12" customHeight="1">
      <c r="A98" s="17" t="s">
        <v>153</v>
      </c>
      <c r="B98" s="53" t="s">
        <v>154</v>
      </c>
      <c r="C98" s="529"/>
      <c r="D98" s="529"/>
      <c r="E98" s="65"/>
    </row>
    <row r="99" spans="1:5" ht="12" customHeight="1">
      <c r="A99" s="17" t="s">
        <v>155</v>
      </c>
      <c r="B99" s="53" t="s">
        <v>156</v>
      </c>
      <c r="C99" s="529"/>
      <c r="D99" s="529"/>
      <c r="E99" s="65"/>
    </row>
    <row r="100" spans="1:5" ht="12" customHeight="1">
      <c r="A100" s="17" t="s">
        <v>157</v>
      </c>
      <c r="B100" s="52" t="s">
        <v>158</v>
      </c>
      <c r="C100" s="529">
        <v>2665</v>
      </c>
      <c r="D100" s="529"/>
      <c r="E100" s="65">
        <v>3198</v>
      </c>
    </row>
    <row r="101" spans="1:5" ht="12" customHeight="1">
      <c r="A101" s="17" t="s">
        <v>159</v>
      </c>
      <c r="B101" s="52" t="s">
        <v>160</v>
      </c>
      <c r="C101" s="529"/>
      <c r="D101" s="529"/>
      <c r="E101" s="65"/>
    </row>
    <row r="102" spans="1:5" ht="12" customHeight="1">
      <c r="A102" s="17" t="s">
        <v>161</v>
      </c>
      <c r="B102" s="53" t="s">
        <v>162</v>
      </c>
      <c r="C102" s="529"/>
      <c r="D102" s="529"/>
      <c r="E102" s="65"/>
    </row>
    <row r="103" spans="1:5" ht="12" customHeight="1">
      <c r="A103" s="54" t="s">
        <v>163</v>
      </c>
      <c r="B103" s="55" t="s">
        <v>164</v>
      </c>
      <c r="C103" s="529"/>
      <c r="D103" s="529"/>
      <c r="E103" s="65"/>
    </row>
    <row r="104" spans="1:5" ht="12" customHeight="1">
      <c r="A104" s="17" t="s">
        <v>165</v>
      </c>
      <c r="B104" s="55" t="s">
        <v>166</v>
      </c>
      <c r="C104" s="529"/>
      <c r="D104" s="529"/>
      <c r="E104" s="65"/>
    </row>
    <row r="105" spans="1:5" ht="12" customHeight="1" thickBot="1">
      <c r="A105" s="56" t="s">
        <v>167</v>
      </c>
      <c r="B105" s="57" t="s">
        <v>168</v>
      </c>
      <c r="C105" s="563">
        <v>931</v>
      </c>
      <c r="D105" s="563"/>
      <c r="E105" s="564">
        <v>1295</v>
      </c>
    </row>
    <row r="106" spans="1:5" ht="12" customHeight="1" thickBot="1">
      <c r="A106" s="10" t="s">
        <v>19</v>
      </c>
      <c r="B106" s="59" t="s">
        <v>169</v>
      </c>
      <c r="C106" s="565">
        <f>+C107+C109+C111</f>
        <v>14113</v>
      </c>
      <c r="D106" s="521">
        <f>+D107+D109+D111</f>
        <v>0</v>
      </c>
      <c r="E106" s="522">
        <f>+E107+E109+E111</f>
        <v>45062</v>
      </c>
    </row>
    <row r="107" spans="1:5" ht="12" customHeight="1">
      <c r="A107" s="14" t="s">
        <v>21</v>
      </c>
      <c r="B107" s="49" t="s">
        <v>170</v>
      </c>
      <c r="C107" s="524">
        <v>13095</v>
      </c>
      <c r="D107" s="524"/>
      <c r="E107" s="525">
        <v>38236</v>
      </c>
    </row>
    <row r="108" spans="1:5" ht="12" customHeight="1">
      <c r="A108" s="14" t="s">
        <v>23</v>
      </c>
      <c r="B108" s="60" t="s">
        <v>171</v>
      </c>
      <c r="C108" s="524"/>
      <c r="D108" s="524"/>
      <c r="E108" s="525"/>
    </row>
    <row r="109" spans="1:5" ht="12" customHeight="1">
      <c r="A109" s="14" t="s">
        <v>25</v>
      </c>
      <c r="B109" s="60" t="s">
        <v>172</v>
      </c>
      <c r="C109" s="526"/>
      <c r="D109" s="526"/>
      <c r="E109" s="61">
        <v>6826</v>
      </c>
    </row>
    <row r="110" spans="1:5" ht="12" customHeight="1">
      <c r="A110" s="14" t="s">
        <v>27</v>
      </c>
      <c r="B110" s="60" t="s">
        <v>173</v>
      </c>
      <c r="C110" s="526"/>
      <c r="D110" s="526"/>
      <c r="E110" s="61"/>
    </row>
    <row r="111" spans="1:5" ht="12" customHeight="1">
      <c r="A111" s="14" t="s">
        <v>29</v>
      </c>
      <c r="B111" s="62" t="s">
        <v>174</v>
      </c>
      <c r="C111" s="526">
        <v>1018</v>
      </c>
      <c r="D111" s="526"/>
      <c r="E111" s="61"/>
    </row>
    <row r="112" spans="1:5" ht="12" customHeight="1">
      <c r="A112" s="14" t="s">
        <v>31</v>
      </c>
      <c r="B112" s="63" t="s">
        <v>175</v>
      </c>
      <c r="C112" s="567"/>
      <c r="D112" s="526"/>
      <c r="E112" s="61"/>
    </row>
    <row r="113" spans="1:5">
      <c r="A113" s="14" t="s">
        <v>176</v>
      </c>
      <c r="B113" s="64" t="s">
        <v>177</v>
      </c>
      <c r="C113" s="567"/>
      <c r="D113" s="526"/>
      <c r="E113" s="61"/>
    </row>
    <row r="114" spans="1:5" ht="12" customHeight="1">
      <c r="A114" s="14" t="s">
        <v>178</v>
      </c>
      <c r="B114" s="53" t="s">
        <v>156</v>
      </c>
      <c r="C114" s="567"/>
      <c r="D114" s="526"/>
      <c r="E114" s="61"/>
    </row>
    <row r="115" spans="1:5" ht="12" customHeight="1">
      <c r="A115" s="14" t="s">
        <v>179</v>
      </c>
      <c r="B115" s="53" t="s">
        <v>180</v>
      </c>
      <c r="C115" s="567"/>
      <c r="D115" s="526"/>
      <c r="E115" s="61"/>
    </row>
    <row r="116" spans="1:5" ht="12" customHeight="1">
      <c r="A116" s="14" t="s">
        <v>181</v>
      </c>
      <c r="B116" s="53" t="s">
        <v>182</v>
      </c>
      <c r="C116" s="567"/>
      <c r="D116" s="526"/>
      <c r="E116" s="61"/>
    </row>
    <row r="117" spans="1:5" ht="12" customHeight="1">
      <c r="A117" s="14" t="s">
        <v>183</v>
      </c>
      <c r="B117" s="53" t="s">
        <v>162</v>
      </c>
      <c r="C117" s="567"/>
      <c r="D117" s="526"/>
      <c r="E117" s="61"/>
    </row>
    <row r="118" spans="1:5" ht="12" customHeight="1">
      <c r="A118" s="14" t="s">
        <v>184</v>
      </c>
      <c r="B118" s="53" t="s">
        <v>185</v>
      </c>
      <c r="C118" s="567"/>
      <c r="D118" s="526"/>
      <c r="E118" s="61"/>
    </row>
    <row r="119" spans="1:5" ht="12" customHeight="1" thickBot="1">
      <c r="A119" s="54" t="s">
        <v>186</v>
      </c>
      <c r="B119" s="53" t="s">
        <v>187</v>
      </c>
      <c r="C119" s="568"/>
      <c r="D119" s="529"/>
      <c r="E119" s="65"/>
    </row>
    <row r="120" spans="1:5" ht="12" customHeight="1" thickBot="1">
      <c r="A120" s="10" t="s">
        <v>33</v>
      </c>
      <c r="B120" s="66" t="s">
        <v>188</v>
      </c>
      <c r="C120" s="565">
        <f>+C121+C122</f>
        <v>0</v>
      </c>
      <c r="D120" s="521">
        <f>+D121+D122</f>
        <v>0</v>
      </c>
      <c r="E120" s="522">
        <f>+E121+E122</f>
        <v>0</v>
      </c>
    </row>
    <row r="121" spans="1:5" ht="12" customHeight="1">
      <c r="A121" s="14" t="s">
        <v>35</v>
      </c>
      <c r="B121" s="67" t="s">
        <v>189</v>
      </c>
      <c r="C121" s="566"/>
      <c r="D121" s="524"/>
      <c r="E121" s="525"/>
    </row>
    <row r="122" spans="1:5" ht="12" customHeight="1" thickBot="1">
      <c r="A122" s="20" t="s">
        <v>37</v>
      </c>
      <c r="B122" s="60" t="s">
        <v>190</v>
      </c>
      <c r="C122" s="562"/>
      <c r="D122" s="529"/>
      <c r="E122" s="65"/>
    </row>
    <row r="123" spans="1:5" ht="12" customHeight="1" thickBot="1">
      <c r="A123" s="10" t="s">
        <v>191</v>
      </c>
      <c r="B123" s="66" t="s">
        <v>192</v>
      </c>
      <c r="C123" s="565">
        <f>+C90+C106+C120</f>
        <v>129582</v>
      </c>
      <c r="D123" s="521">
        <f>+D90+D106+D120</f>
        <v>0</v>
      </c>
      <c r="E123" s="522">
        <f>+E90+E106+E120</f>
        <v>173862</v>
      </c>
    </row>
    <row r="124" spans="1:5" ht="12" customHeight="1" thickBot="1">
      <c r="A124" s="10" t="s">
        <v>61</v>
      </c>
      <c r="B124" s="66" t="s">
        <v>193</v>
      </c>
      <c r="C124" s="565">
        <f>+C125+C126+C127</f>
        <v>0</v>
      </c>
      <c r="D124" s="521">
        <f>+D125+D126+D127</f>
        <v>0</v>
      </c>
      <c r="E124" s="522">
        <f>+E125+E126+E127</f>
        <v>0</v>
      </c>
    </row>
    <row r="125" spans="1:5" ht="12" customHeight="1">
      <c r="A125" s="14" t="s">
        <v>63</v>
      </c>
      <c r="B125" s="67" t="s">
        <v>194</v>
      </c>
      <c r="C125" s="567"/>
      <c r="D125" s="526"/>
      <c r="E125" s="61"/>
    </row>
    <row r="126" spans="1:5" ht="12" customHeight="1">
      <c r="A126" s="14" t="s">
        <v>65</v>
      </c>
      <c r="B126" s="67" t="s">
        <v>195</v>
      </c>
      <c r="C126" s="567"/>
      <c r="D126" s="526"/>
      <c r="E126" s="61"/>
    </row>
    <row r="127" spans="1:5" ht="12" customHeight="1" thickBot="1">
      <c r="A127" s="54" t="s">
        <v>67</v>
      </c>
      <c r="B127" s="68" t="s">
        <v>196</v>
      </c>
      <c r="C127" s="567"/>
      <c r="D127" s="526"/>
      <c r="E127" s="61"/>
    </row>
    <row r="128" spans="1:5" ht="12" customHeight="1" thickBot="1">
      <c r="A128" s="10" t="s">
        <v>83</v>
      </c>
      <c r="B128" s="66" t="s">
        <v>367</v>
      </c>
      <c r="C128" s="565">
        <f>+C129+C130+C131+C132</f>
        <v>0</v>
      </c>
      <c r="D128" s="521">
        <f>+D129+D130+D131+D132</f>
        <v>0</v>
      </c>
      <c r="E128" s="522">
        <f>+E129+E130+E131+E132</f>
        <v>0</v>
      </c>
    </row>
    <row r="129" spans="1:5" ht="12" customHeight="1">
      <c r="A129" s="14" t="s">
        <v>85</v>
      </c>
      <c r="B129" s="67" t="s">
        <v>368</v>
      </c>
      <c r="C129" s="567"/>
      <c r="D129" s="526"/>
      <c r="E129" s="61"/>
    </row>
    <row r="130" spans="1:5" ht="12" customHeight="1">
      <c r="A130" s="14" t="s">
        <v>87</v>
      </c>
      <c r="B130" s="67" t="s">
        <v>369</v>
      </c>
      <c r="C130" s="567"/>
      <c r="D130" s="526"/>
      <c r="E130" s="61"/>
    </row>
    <row r="131" spans="1:5" ht="12" customHeight="1">
      <c r="A131" s="14" t="s">
        <v>89</v>
      </c>
      <c r="B131" s="67" t="s">
        <v>370</v>
      </c>
      <c r="C131" s="567"/>
      <c r="D131" s="526"/>
      <c r="E131" s="61"/>
    </row>
    <row r="132" spans="1:5" ht="12" customHeight="1" thickBot="1">
      <c r="A132" s="54" t="s">
        <v>91</v>
      </c>
      <c r="B132" s="68" t="s">
        <v>371</v>
      </c>
      <c r="C132" s="567"/>
      <c r="D132" s="526"/>
      <c r="E132" s="61"/>
    </row>
    <row r="133" spans="1:5" ht="12" customHeight="1" thickBot="1">
      <c r="A133" s="10" t="s">
        <v>197</v>
      </c>
      <c r="B133" s="66" t="s">
        <v>372</v>
      </c>
      <c r="C133" s="569">
        <f>+C134+C135+C136+C137</f>
        <v>0</v>
      </c>
      <c r="D133" s="530">
        <f>+D134+D135+D136+D137</f>
        <v>0</v>
      </c>
      <c r="E133" s="531">
        <f>+E134+E135+E136+E137</f>
        <v>0</v>
      </c>
    </row>
    <row r="134" spans="1:5" ht="12" customHeight="1">
      <c r="A134" s="14" t="s">
        <v>97</v>
      </c>
      <c r="B134" s="67" t="s">
        <v>373</v>
      </c>
      <c r="C134" s="567"/>
      <c r="D134" s="526"/>
      <c r="E134" s="61"/>
    </row>
    <row r="135" spans="1:5" ht="12" customHeight="1">
      <c r="A135" s="14" t="s">
        <v>99</v>
      </c>
      <c r="B135" s="67" t="s">
        <v>374</v>
      </c>
      <c r="C135" s="567"/>
      <c r="D135" s="526"/>
      <c r="E135" s="61"/>
    </row>
    <row r="136" spans="1:5" ht="12" customHeight="1">
      <c r="A136" s="14" t="s">
        <v>101</v>
      </c>
      <c r="B136" s="67" t="s">
        <v>375</v>
      </c>
      <c r="C136" s="567"/>
      <c r="D136" s="526"/>
      <c r="E136" s="61"/>
    </row>
    <row r="137" spans="1:5" ht="12" customHeight="1" thickBot="1">
      <c r="A137" s="54" t="s">
        <v>103</v>
      </c>
      <c r="B137" s="68" t="s">
        <v>376</v>
      </c>
      <c r="C137" s="567"/>
      <c r="D137" s="526"/>
      <c r="E137" s="61"/>
    </row>
    <row r="138" spans="1:5" ht="12" customHeight="1" thickBot="1">
      <c r="A138" s="10" t="s">
        <v>105</v>
      </c>
      <c r="B138" s="66" t="s">
        <v>377</v>
      </c>
      <c r="C138" s="570">
        <f>+C139+C140+C141+C142</f>
        <v>0</v>
      </c>
      <c r="D138" s="571">
        <f>+D139+D140+D141+D142</f>
        <v>0</v>
      </c>
      <c r="E138" s="572">
        <f>+E139+E140+E141+E142</f>
        <v>0</v>
      </c>
    </row>
    <row r="139" spans="1:5" ht="12" customHeight="1">
      <c r="A139" s="14" t="s">
        <v>107</v>
      </c>
      <c r="B139" s="67" t="s">
        <v>378</v>
      </c>
      <c r="C139" s="567"/>
      <c r="D139" s="526"/>
      <c r="E139" s="61"/>
    </row>
    <row r="140" spans="1:5" ht="12" customHeight="1">
      <c r="A140" s="14" t="s">
        <v>109</v>
      </c>
      <c r="B140" s="67" t="s">
        <v>379</v>
      </c>
      <c r="C140" s="567"/>
      <c r="D140" s="526"/>
      <c r="E140" s="61"/>
    </row>
    <row r="141" spans="1:5" ht="12" customHeight="1">
      <c r="A141" s="14" t="s">
        <v>111</v>
      </c>
      <c r="B141" s="67" t="s">
        <v>380</v>
      </c>
      <c r="C141" s="567"/>
      <c r="D141" s="526"/>
      <c r="E141" s="61"/>
    </row>
    <row r="142" spans="1:5" ht="12" customHeight="1" thickBot="1">
      <c r="A142" s="14" t="s">
        <v>113</v>
      </c>
      <c r="B142" s="67" t="s">
        <v>381</v>
      </c>
      <c r="C142" s="567"/>
      <c r="D142" s="526"/>
      <c r="E142" s="61"/>
    </row>
    <row r="143" spans="1:5" ht="12" customHeight="1" thickBot="1">
      <c r="A143" s="10" t="s">
        <v>115</v>
      </c>
      <c r="B143" s="66" t="s">
        <v>198</v>
      </c>
      <c r="C143" s="573">
        <f>+C124+C128+C133+C138</f>
        <v>0</v>
      </c>
      <c r="D143" s="574">
        <f>+D124+D128+D133+D138</f>
        <v>0</v>
      </c>
      <c r="E143" s="575">
        <f>+E124+E128+E133+E138</f>
        <v>0</v>
      </c>
    </row>
    <row r="144" spans="1:5" ht="12" customHeight="1" thickBot="1">
      <c r="A144" s="73" t="s">
        <v>199</v>
      </c>
      <c r="B144" s="74" t="s">
        <v>200</v>
      </c>
      <c r="C144" s="573">
        <f>+C123+C143</f>
        <v>129582</v>
      </c>
      <c r="D144" s="574">
        <f>+D123+D143</f>
        <v>0</v>
      </c>
      <c r="E144" s="575">
        <f>+E123+E143</f>
        <v>173862</v>
      </c>
    </row>
    <row r="145" spans="3:6" ht="12" customHeight="1">
      <c r="C145" s="576"/>
    </row>
    <row r="146" spans="3:6" ht="12" customHeight="1">
      <c r="C146" s="576"/>
    </row>
    <row r="147" spans="3:6" ht="12" customHeight="1">
      <c r="C147" s="576"/>
    </row>
    <row r="148" spans="3:6" ht="12" customHeight="1">
      <c r="C148" s="576"/>
    </row>
    <row r="149" spans="3:6" ht="12" customHeight="1">
      <c r="C149" s="576"/>
    </row>
    <row r="150" spans="3:6" ht="15" customHeight="1">
      <c r="C150" s="577"/>
      <c r="D150" s="577"/>
      <c r="E150" s="577"/>
      <c r="F150" s="577"/>
    </row>
    <row r="151" spans="3:6" s="523" customFormat="1" ht="12.95" customHeight="1"/>
    <row r="152" spans="3:6">
      <c r="C152" s="576"/>
    </row>
    <row r="153" spans="3:6">
      <c r="C153" s="576"/>
    </row>
    <row r="154" spans="3:6">
      <c r="C154" s="576"/>
    </row>
    <row r="155" spans="3:6" ht="16.5" customHeight="1">
      <c r="C155" s="576"/>
    </row>
    <row r="156" spans="3:6">
      <c r="C156" s="576"/>
    </row>
    <row r="157" spans="3:6">
      <c r="C157" s="576"/>
    </row>
    <row r="158" spans="3:6">
      <c r="C158" s="576"/>
    </row>
    <row r="159" spans="3:6">
      <c r="C159" s="576"/>
    </row>
    <row r="160" spans="3:6">
      <c r="C160" s="576"/>
    </row>
    <row r="161" spans="3:3">
      <c r="C161" s="576"/>
    </row>
    <row r="162" spans="3:3">
      <c r="C162" s="576"/>
    </row>
    <row r="163" spans="3:3">
      <c r="C163" s="576"/>
    </row>
    <row r="164" spans="3:3">
      <c r="C164" s="576"/>
    </row>
  </sheetData>
  <mergeCells count="4">
    <mergeCell ref="A1:E1"/>
    <mergeCell ref="A2:B2"/>
    <mergeCell ref="A86:E86"/>
    <mergeCell ref="A87:B8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2" fitToWidth="3" fitToHeight="2" orientation="portrait" r:id="rId1"/>
  <headerFooter alignWithMargins="0">
    <oddHeader>&amp;C&amp;"Times New Roman CE,Félkövér"&amp;12
Kisbajcs Községi Önkormányzat
2015. ÉVI KÖLTSÉGVETÉSÉNEK MÉRLEGE&amp;R&amp;"Times New Roman CE,Félkövér dőlt"&amp;11 14. melléklet a 2/2015.(III.13.) önkormányzati rendelethez</oddHeader>
  </headerFooter>
  <rowBreaks count="1" manualBreakCount="1">
    <brk id="85" max="4" man="1"/>
  </rowBreaks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rgb="FF92D050"/>
  </sheetPr>
  <dimension ref="A1:O81"/>
  <sheetViews>
    <sheetView view="pageLayout" workbookViewId="0">
      <selection activeCell="L7" sqref="L7"/>
    </sheetView>
  </sheetViews>
  <sheetFormatPr defaultRowHeight="15.75"/>
  <cols>
    <col min="1" max="1" width="4.83203125" style="483" customWidth="1"/>
    <col min="2" max="2" width="31.1640625" style="482" customWidth="1"/>
    <col min="3" max="4" width="9" style="482" customWidth="1"/>
    <col min="5" max="5" width="9.5" style="482" customWidth="1"/>
    <col min="6" max="6" width="8.83203125" style="482" customWidth="1"/>
    <col min="7" max="7" width="8.6640625" style="482" customWidth="1"/>
    <col min="8" max="8" width="8.83203125" style="482" customWidth="1"/>
    <col min="9" max="9" width="8.1640625" style="482" customWidth="1"/>
    <col min="10" max="14" width="9.5" style="482" customWidth="1"/>
    <col min="15" max="15" width="12.6640625" style="483" customWidth="1"/>
    <col min="16" max="256" width="9.33203125" style="482"/>
    <col min="257" max="257" width="4.83203125" style="482" customWidth="1"/>
    <col min="258" max="258" width="31.1640625" style="482" customWidth="1"/>
    <col min="259" max="260" width="9" style="482" customWidth="1"/>
    <col min="261" max="261" width="9.5" style="482" customWidth="1"/>
    <col min="262" max="262" width="8.83203125" style="482" customWidth="1"/>
    <col min="263" max="263" width="8.6640625" style="482" customWidth="1"/>
    <col min="264" max="264" width="8.83203125" style="482" customWidth="1"/>
    <col min="265" max="265" width="8.1640625" style="482" customWidth="1"/>
    <col min="266" max="270" width="9.5" style="482" customWidth="1"/>
    <col min="271" max="271" width="12.6640625" style="482" customWidth="1"/>
    <col min="272" max="512" width="9.33203125" style="482"/>
    <col min="513" max="513" width="4.83203125" style="482" customWidth="1"/>
    <col min="514" max="514" width="31.1640625" style="482" customWidth="1"/>
    <col min="515" max="516" width="9" style="482" customWidth="1"/>
    <col min="517" max="517" width="9.5" style="482" customWidth="1"/>
    <col min="518" max="518" width="8.83203125" style="482" customWidth="1"/>
    <col min="519" max="519" width="8.6640625" style="482" customWidth="1"/>
    <col min="520" max="520" width="8.83203125" style="482" customWidth="1"/>
    <col min="521" max="521" width="8.1640625" style="482" customWidth="1"/>
    <col min="522" max="526" width="9.5" style="482" customWidth="1"/>
    <col min="527" max="527" width="12.6640625" style="482" customWidth="1"/>
    <col min="528" max="768" width="9.33203125" style="482"/>
    <col min="769" max="769" width="4.83203125" style="482" customWidth="1"/>
    <col min="770" max="770" width="31.1640625" style="482" customWidth="1"/>
    <col min="771" max="772" width="9" style="482" customWidth="1"/>
    <col min="773" max="773" width="9.5" style="482" customWidth="1"/>
    <col min="774" max="774" width="8.83203125" style="482" customWidth="1"/>
    <col min="775" max="775" width="8.6640625" style="482" customWidth="1"/>
    <col min="776" max="776" width="8.83203125" style="482" customWidth="1"/>
    <col min="777" max="777" width="8.1640625" style="482" customWidth="1"/>
    <col min="778" max="782" width="9.5" style="482" customWidth="1"/>
    <col min="783" max="783" width="12.6640625" style="482" customWidth="1"/>
    <col min="784" max="1024" width="9.33203125" style="482"/>
    <col min="1025" max="1025" width="4.83203125" style="482" customWidth="1"/>
    <col min="1026" max="1026" width="31.1640625" style="482" customWidth="1"/>
    <col min="1027" max="1028" width="9" style="482" customWidth="1"/>
    <col min="1029" max="1029" width="9.5" style="482" customWidth="1"/>
    <col min="1030" max="1030" width="8.83203125" style="482" customWidth="1"/>
    <col min="1031" max="1031" width="8.6640625" style="482" customWidth="1"/>
    <col min="1032" max="1032" width="8.83203125" style="482" customWidth="1"/>
    <col min="1033" max="1033" width="8.1640625" style="482" customWidth="1"/>
    <col min="1034" max="1038" width="9.5" style="482" customWidth="1"/>
    <col min="1039" max="1039" width="12.6640625" style="482" customWidth="1"/>
    <col min="1040" max="1280" width="9.33203125" style="482"/>
    <col min="1281" max="1281" width="4.83203125" style="482" customWidth="1"/>
    <col min="1282" max="1282" width="31.1640625" style="482" customWidth="1"/>
    <col min="1283" max="1284" width="9" style="482" customWidth="1"/>
    <col min="1285" max="1285" width="9.5" style="482" customWidth="1"/>
    <col min="1286" max="1286" width="8.83203125" style="482" customWidth="1"/>
    <col min="1287" max="1287" width="8.6640625" style="482" customWidth="1"/>
    <col min="1288" max="1288" width="8.83203125" style="482" customWidth="1"/>
    <col min="1289" max="1289" width="8.1640625" style="482" customWidth="1"/>
    <col min="1290" max="1294" width="9.5" style="482" customWidth="1"/>
    <col min="1295" max="1295" width="12.6640625" style="482" customWidth="1"/>
    <col min="1296" max="1536" width="9.33203125" style="482"/>
    <col min="1537" max="1537" width="4.83203125" style="482" customWidth="1"/>
    <col min="1538" max="1538" width="31.1640625" style="482" customWidth="1"/>
    <col min="1539" max="1540" width="9" style="482" customWidth="1"/>
    <col min="1541" max="1541" width="9.5" style="482" customWidth="1"/>
    <col min="1542" max="1542" width="8.83203125" style="482" customWidth="1"/>
    <col min="1543" max="1543" width="8.6640625" style="482" customWidth="1"/>
    <col min="1544" max="1544" width="8.83203125" style="482" customWidth="1"/>
    <col min="1545" max="1545" width="8.1640625" style="482" customWidth="1"/>
    <col min="1546" max="1550" width="9.5" style="482" customWidth="1"/>
    <col min="1551" max="1551" width="12.6640625" style="482" customWidth="1"/>
    <col min="1552" max="1792" width="9.33203125" style="482"/>
    <col min="1793" max="1793" width="4.83203125" style="482" customWidth="1"/>
    <col min="1794" max="1794" width="31.1640625" style="482" customWidth="1"/>
    <col min="1795" max="1796" width="9" style="482" customWidth="1"/>
    <col min="1797" max="1797" width="9.5" style="482" customWidth="1"/>
    <col min="1798" max="1798" width="8.83203125" style="482" customWidth="1"/>
    <col min="1799" max="1799" width="8.6640625" style="482" customWidth="1"/>
    <col min="1800" max="1800" width="8.83203125" style="482" customWidth="1"/>
    <col min="1801" max="1801" width="8.1640625" style="482" customWidth="1"/>
    <col min="1802" max="1806" width="9.5" style="482" customWidth="1"/>
    <col min="1807" max="1807" width="12.6640625" style="482" customWidth="1"/>
    <col min="1808" max="2048" width="9.33203125" style="482"/>
    <col min="2049" max="2049" width="4.83203125" style="482" customWidth="1"/>
    <col min="2050" max="2050" width="31.1640625" style="482" customWidth="1"/>
    <col min="2051" max="2052" width="9" style="482" customWidth="1"/>
    <col min="2053" max="2053" width="9.5" style="482" customWidth="1"/>
    <col min="2054" max="2054" width="8.83203125" style="482" customWidth="1"/>
    <col min="2055" max="2055" width="8.6640625" style="482" customWidth="1"/>
    <col min="2056" max="2056" width="8.83203125" style="482" customWidth="1"/>
    <col min="2057" max="2057" width="8.1640625" style="482" customWidth="1"/>
    <col min="2058" max="2062" width="9.5" style="482" customWidth="1"/>
    <col min="2063" max="2063" width="12.6640625" style="482" customWidth="1"/>
    <col min="2064" max="2304" width="9.33203125" style="482"/>
    <col min="2305" max="2305" width="4.83203125" style="482" customWidth="1"/>
    <col min="2306" max="2306" width="31.1640625" style="482" customWidth="1"/>
    <col min="2307" max="2308" width="9" style="482" customWidth="1"/>
    <col min="2309" max="2309" width="9.5" style="482" customWidth="1"/>
    <col min="2310" max="2310" width="8.83203125" style="482" customWidth="1"/>
    <col min="2311" max="2311" width="8.6640625" style="482" customWidth="1"/>
    <col min="2312" max="2312" width="8.83203125" style="482" customWidth="1"/>
    <col min="2313" max="2313" width="8.1640625" style="482" customWidth="1"/>
    <col min="2314" max="2318" width="9.5" style="482" customWidth="1"/>
    <col min="2319" max="2319" width="12.6640625" style="482" customWidth="1"/>
    <col min="2320" max="2560" width="9.33203125" style="482"/>
    <col min="2561" max="2561" width="4.83203125" style="482" customWidth="1"/>
    <col min="2562" max="2562" width="31.1640625" style="482" customWidth="1"/>
    <col min="2563" max="2564" width="9" style="482" customWidth="1"/>
    <col min="2565" max="2565" width="9.5" style="482" customWidth="1"/>
    <col min="2566" max="2566" width="8.83203125" style="482" customWidth="1"/>
    <col min="2567" max="2567" width="8.6640625" style="482" customWidth="1"/>
    <col min="2568" max="2568" width="8.83203125" style="482" customWidth="1"/>
    <col min="2569" max="2569" width="8.1640625" style="482" customWidth="1"/>
    <col min="2570" max="2574" width="9.5" style="482" customWidth="1"/>
    <col min="2575" max="2575" width="12.6640625" style="482" customWidth="1"/>
    <col min="2576" max="2816" width="9.33203125" style="482"/>
    <col min="2817" max="2817" width="4.83203125" style="482" customWidth="1"/>
    <col min="2818" max="2818" width="31.1640625" style="482" customWidth="1"/>
    <col min="2819" max="2820" width="9" style="482" customWidth="1"/>
    <col min="2821" max="2821" width="9.5" style="482" customWidth="1"/>
    <col min="2822" max="2822" width="8.83203125" style="482" customWidth="1"/>
    <col min="2823" max="2823" width="8.6640625" style="482" customWidth="1"/>
    <col min="2824" max="2824" width="8.83203125" style="482" customWidth="1"/>
    <col min="2825" max="2825" width="8.1640625" style="482" customWidth="1"/>
    <col min="2826" max="2830" width="9.5" style="482" customWidth="1"/>
    <col min="2831" max="2831" width="12.6640625" style="482" customWidth="1"/>
    <col min="2832" max="3072" width="9.33203125" style="482"/>
    <col min="3073" max="3073" width="4.83203125" style="482" customWidth="1"/>
    <col min="3074" max="3074" width="31.1640625" style="482" customWidth="1"/>
    <col min="3075" max="3076" width="9" style="482" customWidth="1"/>
    <col min="3077" max="3077" width="9.5" style="482" customWidth="1"/>
    <col min="3078" max="3078" width="8.83203125" style="482" customWidth="1"/>
    <col min="3079" max="3079" width="8.6640625" style="482" customWidth="1"/>
    <col min="3080" max="3080" width="8.83203125" style="482" customWidth="1"/>
    <col min="3081" max="3081" width="8.1640625" style="482" customWidth="1"/>
    <col min="3082" max="3086" width="9.5" style="482" customWidth="1"/>
    <col min="3087" max="3087" width="12.6640625" style="482" customWidth="1"/>
    <col min="3088" max="3328" width="9.33203125" style="482"/>
    <col min="3329" max="3329" width="4.83203125" style="482" customWidth="1"/>
    <col min="3330" max="3330" width="31.1640625" style="482" customWidth="1"/>
    <col min="3331" max="3332" width="9" style="482" customWidth="1"/>
    <col min="3333" max="3333" width="9.5" style="482" customWidth="1"/>
    <col min="3334" max="3334" width="8.83203125" style="482" customWidth="1"/>
    <col min="3335" max="3335" width="8.6640625" style="482" customWidth="1"/>
    <col min="3336" max="3336" width="8.83203125" style="482" customWidth="1"/>
    <col min="3337" max="3337" width="8.1640625" style="482" customWidth="1"/>
    <col min="3338" max="3342" width="9.5" style="482" customWidth="1"/>
    <col min="3343" max="3343" width="12.6640625" style="482" customWidth="1"/>
    <col min="3344" max="3584" width="9.33203125" style="482"/>
    <col min="3585" max="3585" width="4.83203125" style="482" customWidth="1"/>
    <col min="3586" max="3586" width="31.1640625" style="482" customWidth="1"/>
    <col min="3587" max="3588" width="9" style="482" customWidth="1"/>
    <col min="3589" max="3589" width="9.5" style="482" customWidth="1"/>
    <col min="3590" max="3590" width="8.83203125" style="482" customWidth="1"/>
    <col min="3591" max="3591" width="8.6640625" style="482" customWidth="1"/>
    <col min="3592" max="3592" width="8.83203125" style="482" customWidth="1"/>
    <col min="3593" max="3593" width="8.1640625" style="482" customWidth="1"/>
    <col min="3594" max="3598" width="9.5" style="482" customWidth="1"/>
    <col min="3599" max="3599" width="12.6640625" style="482" customWidth="1"/>
    <col min="3600" max="3840" width="9.33203125" style="482"/>
    <col min="3841" max="3841" width="4.83203125" style="482" customWidth="1"/>
    <col min="3842" max="3842" width="31.1640625" style="482" customWidth="1"/>
    <col min="3843" max="3844" width="9" style="482" customWidth="1"/>
    <col min="3845" max="3845" width="9.5" style="482" customWidth="1"/>
    <col min="3846" max="3846" width="8.83203125" style="482" customWidth="1"/>
    <col min="3847" max="3847" width="8.6640625" style="482" customWidth="1"/>
    <col min="3848" max="3848" width="8.83203125" style="482" customWidth="1"/>
    <col min="3849" max="3849" width="8.1640625" style="482" customWidth="1"/>
    <col min="3850" max="3854" width="9.5" style="482" customWidth="1"/>
    <col min="3855" max="3855" width="12.6640625" style="482" customWidth="1"/>
    <col min="3856" max="4096" width="9.33203125" style="482"/>
    <col min="4097" max="4097" width="4.83203125" style="482" customWidth="1"/>
    <col min="4098" max="4098" width="31.1640625" style="482" customWidth="1"/>
    <col min="4099" max="4100" width="9" style="482" customWidth="1"/>
    <col min="4101" max="4101" width="9.5" style="482" customWidth="1"/>
    <col min="4102" max="4102" width="8.83203125" style="482" customWidth="1"/>
    <col min="4103" max="4103" width="8.6640625" style="482" customWidth="1"/>
    <col min="4104" max="4104" width="8.83203125" style="482" customWidth="1"/>
    <col min="4105" max="4105" width="8.1640625" style="482" customWidth="1"/>
    <col min="4106" max="4110" width="9.5" style="482" customWidth="1"/>
    <col min="4111" max="4111" width="12.6640625" style="482" customWidth="1"/>
    <col min="4112" max="4352" width="9.33203125" style="482"/>
    <col min="4353" max="4353" width="4.83203125" style="482" customWidth="1"/>
    <col min="4354" max="4354" width="31.1640625" style="482" customWidth="1"/>
    <col min="4355" max="4356" width="9" style="482" customWidth="1"/>
    <col min="4357" max="4357" width="9.5" style="482" customWidth="1"/>
    <col min="4358" max="4358" width="8.83203125" style="482" customWidth="1"/>
    <col min="4359" max="4359" width="8.6640625" style="482" customWidth="1"/>
    <col min="4360" max="4360" width="8.83203125" style="482" customWidth="1"/>
    <col min="4361" max="4361" width="8.1640625" style="482" customWidth="1"/>
    <col min="4362" max="4366" width="9.5" style="482" customWidth="1"/>
    <col min="4367" max="4367" width="12.6640625" style="482" customWidth="1"/>
    <col min="4368" max="4608" width="9.33203125" style="482"/>
    <col min="4609" max="4609" width="4.83203125" style="482" customWidth="1"/>
    <col min="4610" max="4610" width="31.1640625" style="482" customWidth="1"/>
    <col min="4611" max="4612" width="9" style="482" customWidth="1"/>
    <col min="4613" max="4613" width="9.5" style="482" customWidth="1"/>
    <col min="4614" max="4614" width="8.83203125" style="482" customWidth="1"/>
    <col min="4615" max="4615" width="8.6640625" style="482" customWidth="1"/>
    <col min="4616" max="4616" width="8.83203125" style="482" customWidth="1"/>
    <col min="4617" max="4617" width="8.1640625" style="482" customWidth="1"/>
    <col min="4618" max="4622" width="9.5" style="482" customWidth="1"/>
    <col min="4623" max="4623" width="12.6640625" style="482" customWidth="1"/>
    <col min="4624" max="4864" width="9.33203125" style="482"/>
    <col min="4865" max="4865" width="4.83203125" style="482" customWidth="1"/>
    <col min="4866" max="4866" width="31.1640625" style="482" customWidth="1"/>
    <col min="4867" max="4868" width="9" style="482" customWidth="1"/>
    <col min="4869" max="4869" width="9.5" style="482" customWidth="1"/>
    <col min="4870" max="4870" width="8.83203125" style="482" customWidth="1"/>
    <col min="4871" max="4871" width="8.6640625" style="482" customWidth="1"/>
    <col min="4872" max="4872" width="8.83203125" style="482" customWidth="1"/>
    <col min="4873" max="4873" width="8.1640625" style="482" customWidth="1"/>
    <col min="4874" max="4878" width="9.5" style="482" customWidth="1"/>
    <col min="4879" max="4879" width="12.6640625" style="482" customWidth="1"/>
    <col min="4880" max="5120" width="9.33203125" style="482"/>
    <col min="5121" max="5121" width="4.83203125" style="482" customWidth="1"/>
    <col min="5122" max="5122" width="31.1640625" style="482" customWidth="1"/>
    <col min="5123" max="5124" width="9" style="482" customWidth="1"/>
    <col min="5125" max="5125" width="9.5" style="482" customWidth="1"/>
    <col min="5126" max="5126" width="8.83203125" style="482" customWidth="1"/>
    <col min="5127" max="5127" width="8.6640625" style="482" customWidth="1"/>
    <col min="5128" max="5128" width="8.83203125" style="482" customWidth="1"/>
    <col min="5129" max="5129" width="8.1640625" style="482" customWidth="1"/>
    <col min="5130" max="5134" width="9.5" style="482" customWidth="1"/>
    <col min="5135" max="5135" width="12.6640625" style="482" customWidth="1"/>
    <col min="5136" max="5376" width="9.33203125" style="482"/>
    <col min="5377" max="5377" width="4.83203125" style="482" customWidth="1"/>
    <col min="5378" max="5378" width="31.1640625" style="482" customWidth="1"/>
    <col min="5379" max="5380" width="9" style="482" customWidth="1"/>
    <col min="5381" max="5381" width="9.5" style="482" customWidth="1"/>
    <col min="5382" max="5382" width="8.83203125" style="482" customWidth="1"/>
    <col min="5383" max="5383" width="8.6640625" style="482" customWidth="1"/>
    <col min="5384" max="5384" width="8.83203125" style="482" customWidth="1"/>
    <col min="5385" max="5385" width="8.1640625" style="482" customWidth="1"/>
    <col min="5386" max="5390" width="9.5" style="482" customWidth="1"/>
    <col min="5391" max="5391" width="12.6640625" style="482" customWidth="1"/>
    <col min="5392" max="5632" width="9.33203125" style="482"/>
    <col min="5633" max="5633" width="4.83203125" style="482" customWidth="1"/>
    <col min="5634" max="5634" width="31.1640625" style="482" customWidth="1"/>
    <col min="5635" max="5636" width="9" style="482" customWidth="1"/>
    <col min="5637" max="5637" width="9.5" style="482" customWidth="1"/>
    <col min="5638" max="5638" width="8.83203125" style="482" customWidth="1"/>
    <col min="5639" max="5639" width="8.6640625" style="482" customWidth="1"/>
    <col min="5640" max="5640" width="8.83203125" style="482" customWidth="1"/>
    <col min="5641" max="5641" width="8.1640625" style="482" customWidth="1"/>
    <col min="5642" max="5646" width="9.5" style="482" customWidth="1"/>
    <col min="5647" max="5647" width="12.6640625" style="482" customWidth="1"/>
    <col min="5648" max="5888" width="9.33203125" style="482"/>
    <col min="5889" max="5889" width="4.83203125" style="482" customWidth="1"/>
    <col min="5890" max="5890" width="31.1640625" style="482" customWidth="1"/>
    <col min="5891" max="5892" width="9" style="482" customWidth="1"/>
    <col min="5893" max="5893" width="9.5" style="482" customWidth="1"/>
    <col min="5894" max="5894" width="8.83203125" style="482" customWidth="1"/>
    <col min="5895" max="5895" width="8.6640625" style="482" customWidth="1"/>
    <col min="5896" max="5896" width="8.83203125" style="482" customWidth="1"/>
    <col min="5897" max="5897" width="8.1640625" style="482" customWidth="1"/>
    <col min="5898" max="5902" width="9.5" style="482" customWidth="1"/>
    <col min="5903" max="5903" width="12.6640625" style="482" customWidth="1"/>
    <col min="5904" max="6144" width="9.33203125" style="482"/>
    <col min="6145" max="6145" width="4.83203125" style="482" customWidth="1"/>
    <col min="6146" max="6146" width="31.1640625" style="482" customWidth="1"/>
    <col min="6147" max="6148" width="9" style="482" customWidth="1"/>
    <col min="6149" max="6149" width="9.5" style="482" customWidth="1"/>
    <col min="6150" max="6150" width="8.83203125" style="482" customWidth="1"/>
    <col min="6151" max="6151" width="8.6640625" style="482" customWidth="1"/>
    <col min="6152" max="6152" width="8.83203125" style="482" customWidth="1"/>
    <col min="6153" max="6153" width="8.1640625" style="482" customWidth="1"/>
    <col min="6154" max="6158" width="9.5" style="482" customWidth="1"/>
    <col min="6159" max="6159" width="12.6640625" style="482" customWidth="1"/>
    <col min="6160" max="6400" width="9.33203125" style="482"/>
    <col min="6401" max="6401" width="4.83203125" style="482" customWidth="1"/>
    <col min="6402" max="6402" width="31.1640625" style="482" customWidth="1"/>
    <col min="6403" max="6404" width="9" style="482" customWidth="1"/>
    <col min="6405" max="6405" width="9.5" style="482" customWidth="1"/>
    <col min="6406" max="6406" width="8.83203125" style="482" customWidth="1"/>
    <col min="6407" max="6407" width="8.6640625" style="482" customWidth="1"/>
    <col min="6408" max="6408" width="8.83203125" style="482" customWidth="1"/>
    <col min="6409" max="6409" width="8.1640625" style="482" customWidth="1"/>
    <col min="6410" max="6414" width="9.5" style="482" customWidth="1"/>
    <col min="6415" max="6415" width="12.6640625" style="482" customWidth="1"/>
    <col min="6416" max="6656" width="9.33203125" style="482"/>
    <col min="6657" max="6657" width="4.83203125" style="482" customWidth="1"/>
    <col min="6658" max="6658" width="31.1640625" style="482" customWidth="1"/>
    <col min="6659" max="6660" width="9" style="482" customWidth="1"/>
    <col min="6661" max="6661" width="9.5" style="482" customWidth="1"/>
    <col min="6662" max="6662" width="8.83203125" style="482" customWidth="1"/>
    <col min="6663" max="6663" width="8.6640625" style="482" customWidth="1"/>
    <col min="6664" max="6664" width="8.83203125" style="482" customWidth="1"/>
    <col min="6665" max="6665" width="8.1640625" style="482" customWidth="1"/>
    <col min="6666" max="6670" width="9.5" style="482" customWidth="1"/>
    <col min="6671" max="6671" width="12.6640625" style="482" customWidth="1"/>
    <col min="6672" max="6912" width="9.33203125" style="482"/>
    <col min="6913" max="6913" width="4.83203125" style="482" customWidth="1"/>
    <col min="6914" max="6914" width="31.1640625" style="482" customWidth="1"/>
    <col min="6915" max="6916" width="9" style="482" customWidth="1"/>
    <col min="6917" max="6917" width="9.5" style="482" customWidth="1"/>
    <col min="6918" max="6918" width="8.83203125" style="482" customWidth="1"/>
    <col min="6919" max="6919" width="8.6640625" style="482" customWidth="1"/>
    <col min="6920" max="6920" width="8.83203125" style="482" customWidth="1"/>
    <col min="6921" max="6921" width="8.1640625" style="482" customWidth="1"/>
    <col min="6922" max="6926" width="9.5" style="482" customWidth="1"/>
    <col min="6927" max="6927" width="12.6640625" style="482" customWidth="1"/>
    <col min="6928" max="7168" width="9.33203125" style="482"/>
    <col min="7169" max="7169" width="4.83203125" style="482" customWidth="1"/>
    <col min="7170" max="7170" width="31.1640625" style="482" customWidth="1"/>
    <col min="7171" max="7172" width="9" style="482" customWidth="1"/>
    <col min="7173" max="7173" width="9.5" style="482" customWidth="1"/>
    <col min="7174" max="7174" width="8.83203125" style="482" customWidth="1"/>
    <col min="7175" max="7175" width="8.6640625" style="482" customWidth="1"/>
    <col min="7176" max="7176" width="8.83203125" style="482" customWidth="1"/>
    <col min="7177" max="7177" width="8.1640625" style="482" customWidth="1"/>
    <col min="7178" max="7182" width="9.5" style="482" customWidth="1"/>
    <col min="7183" max="7183" width="12.6640625" style="482" customWidth="1"/>
    <col min="7184" max="7424" width="9.33203125" style="482"/>
    <col min="7425" max="7425" width="4.83203125" style="482" customWidth="1"/>
    <col min="7426" max="7426" width="31.1640625" style="482" customWidth="1"/>
    <col min="7427" max="7428" width="9" style="482" customWidth="1"/>
    <col min="7429" max="7429" width="9.5" style="482" customWidth="1"/>
    <col min="7430" max="7430" width="8.83203125" style="482" customWidth="1"/>
    <col min="7431" max="7431" width="8.6640625" style="482" customWidth="1"/>
    <col min="7432" max="7432" width="8.83203125" style="482" customWidth="1"/>
    <col min="7433" max="7433" width="8.1640625" style="482" customWidth="1"/>
    <col min="7434" max="7438" width="9.5" style="482" customWidth="1"/>
    <col min="7439" max="7439" width="12.6640625" style="482" customWidth="1"/>
    <col min="7440" max="7680" width="9.33203125" style="482"/>
    <col min="7681" max="7681" width="4.83203125" style="482" customWidth="1"/>
    <col min="7682" max="7682" width="31.1640625" style="482" customWidth="1"/>
    <col min="7683" max="7684" width="9" style="482" customWidth="1"/>
    <col min="7685" max="7685" width="9.5" style="482" customWidth="1"/>
    <col min="7686" max="7686" width="8.83203125" style="482" customWidth="1"/>
    <col min="7687" max="7687" width="8.6640625" style="482" customWidth="1"/>
    <col min="7688" max="7688" width="8.83203125" style="482" customWidth="1"/>
    <col min="7689" max="7689" width="8.1640625" style="482" customWidth="1"/>
    <col min="7690" max="7694" width="9.5" style="482" customWidth="1"/>
    <col min="7695" max="7695" width="12.6640625" style="482" customWidth="1"/>
    <col min="7696" max="7936" width="9.33203125" style="482"/>
    <col min="7937" max="7937" width="4.83203125" style="482" customWidth="1"/>
    <col min="7938" max="7938" width="31.1640625" style="482" customWidth="1"/>
    <col min="7939" max="7940" width="9" style="482" customWidth="1"/>
    <col min="7941" max="7941" width="9.5" style="482" customWidth="1"/>
    <col min="7942" max="7942" width="8.83203125" style="482" customWidth="1"/>
    <col min="7943" max="7943" width="8.6640625" style="482" customWidth="1"/>
    <col min="7944" max="7944" width="8.83203125" style="482" customWidth="1"/>
    <col min="7945" max="7945" width="8.1640625" style="482" customWidth="1"/>
    <col min="7946" max="7950" width="9.5" style="482" customWidth="1"/>
    <col min="7951" max="7951" width="12.6640625" style="482" customWidth="1"/>
    <col min="7952" max="8192" width="9.33203125" style="482"/>
    <col min="8193" max="8193" width="4.83203125" style="482" customWidth="1"/>
    <col min="8194" max="8194" width="31.1640625" style="482" customWidth="1"/>
    <col min="8195" max="8196" width="9" style="482" customWidth="1"/>
    <col min="8197" max="8197" width="9.5" style="482" customWidth="1"/>
    <col min="8198" max="8198" width="8.83203125" style="482" customWidth="1"/>
    <col min="8199" max="8199" width="8.6640625" style="482" customWidth="1"/>
    <col min="8200" max="8200" width="8.83203125" style="482" customWidth="1"/>
    <col min="8201" max="8201" width="8.1640625" style="482" customWidth="1"/>
    <col min="8202" max="8206" width="9.5" style="482" customWidth="1"/>
    <col min="8207" max="8207" width="12.6640625" style="482" customWidth="1"/>
    <col min="8208" max="8448" width="9.33203125" style="482"/>
    <col min="8449" max="8449" width="4.83203125" style="482" customWidth="1"/>
    <col min="8450" max="8450" width="31.1640625" style="482" customWidth="1"/>
    <col min="8451" max="8452" width="9" style="482" customWidth="1"/>
    <col min="8453" max="8453" width="9.5" style="482" customWidth="1"/>
    <col min="8454" max="8454" width="8.83203125" style="482" customWidth="1"/>
    <col min="8455" max="8455" width="8.6640625" style="482" customWidth="1"/>
    <col min="8456" max="8456" width="8.83203125" style="482" customWidth="1"/>
    <col min="8457" max="8457" width="8.1640625" style="482" customWidth="1"/>
    <col min="8458" max="8462" width="9.5" style="482" customWidth="1"/>
    <col min="8463" max="8463" width="12.6640625" style="482" customWidth="1"/>
    <col min="8464" max="8704" width="9.33203125" style="482"/>
    <col min="8705" max="8705" width="4.83203125" style="482" customWidth="1"/>
    <col min="8706" max="8706" width="31.1640625" style="482" customWidth="1"/>
    <col min="8707" max="8708" width="9" style="482" customWidth="1"/>
    <col min="8709" max="8709" width="9.5" style="482" customWidth="1"/>
    <col min="8710" max="8710" width="8.83203125" style="482" customWidth="1"/>
    <col min="8711" max="8711" width="8.6640625" style="482" customWidth="1"/>
    <col min="8712" max="8712" width="8.83203125" style="482" customWidth="1"/>
    <col min="8713" max="8713" width="8.1640625" style="482" customWidth="1"/>
    <col min="8714" max="8718" width="9.5" style="482" customWidth="1"/>
    <col min="8719" max="8719" width="12.6640625" style="482" customWidth="1"/>
    <col min="8720" max="8960" width="9.33203125" style="482"/>
    <col min="8961" max="8961" width="4.83203125" style="482" customWidth="1"/>
    <col min="8962" max="8962" width="31.1640625" style="482" customWidth="1"/>
    <col min="8963" max="8964" width="9" style="482" customWidth="1"/>
    <col min="8965" max="8965" width="9.5" style="482" customWidth="1"/>
    <col min="8966" max="8966" width="8.83203125" style="482" customWidth="1"/>
    <col min="8967" max="8967" width="8.6640625" style="482" customWidth="1"/>
    <col min="8968" max="8968" width="8.83203125" style="482" customWidth="1"/>
    <col min="8969" max="8969" width="8.1640625" style="482" customWidth="1"/>
    <col min="8970" max="8974" width="9.5" style="482" customWidth="1"/>
    <col min="8975" max="8975" width="12.6640625" style="482" customWidth="1"/>
    <col min="8976" max="9216" width="9.33203125" style="482"/>
    <col min="9217" max="9217" width="4.83203125" style="482" customWidth="1"/>
    <col min="9218" max="9218" width="31.1640625" style="482" customWidth="1"/>
    <col min="9219" max="9220" width="9" style="482" customWidth="1"/>
    <col min="9221" max="9221" width="9.5" style="482" customWidth="1"/>
    <col min="9222" max="9222" width="8.83203125" style="482" customWidth="1"/>
    <col min="9223" max="9223" width="8.6640625" style="482" customWidth="1"/>
    <col min="9224" max="9224" width="8.83203125" style="482" customWidth="1"/>
    <col min="9225" max="9225" width="8.1640625" style="482" customWidth="1"/>
    <col min="9226" max="9230" width="9.5" style="482" customWidth="1"/>
    <col min="9231" max="9231" width="12.6640625" style="482" customWidth="1"/>
    <col min="9232" max="9472" width="9.33203125" style="482"/>
    <col min="9473" max="9473" width="4.83203125" style="482" customWidth="1"/>
    <col min="9474" max="9474" width="31.1640625" style="482" customWidth="1"/>
    <col min="9475" max="9476" width="9" style="482" customWidth="1"/>
    <col min="9477" max="9477" width="9.5" style="482" customWidth="1"/>
    <col min="9478" max="9478" width="8.83203125" style="482" customWidth="1"/>
    <col min="9479" max="9479" width="8.6640625" style="482" customWidth="1"/>
    <col min="9480" max="9480" width="8.83203125" style="482" customWidth="1"/>
    <col min="9481" max="9481" width="8.1640625" style="482" customWidth="1"/>
    <col min="9482" max="9486" width="9.5" style="482" customWidth="1"/>
    <col min="9487" max="9487" width="12.6640625" style="482" customWidth="1"/>
    <col min="9488" max="9728" width="9.33203125" style="482"/>
    <col min="9729" max="9729" width="4.83203125" style="482" customWidth="1"/>
    <col min="9730" max="9730" width="31.1640625" style="482" customWidth="1"/>
    <col min="9731" max="9732" width="9" style="482" customWidth="1"/>
    <col min="9733" max="9733" width="9.5" style="482" customWidth="1"/>
    <col min="9734" max="9734" width="8.83203125" style="482" customWidth="1"/>
    <col min="9735" max="9735" width="8.6640625" style="482" customWidth="1"/>
    <col min="9736" max="9736" width="8.83203125" style="482" customWidth="1"/>
    <col min="9737" max="9737" width="8.1640625" style="482" customWidth="1"/>
    <col min="9738" max="9742" width="9.5" style="482" customWidth="1"/>
    <col min="9743" max="9743" width="12.6640625" style="482" customWidth="1"/>
    <col min="9744" max="9984" width="9.33203125" style="482"/>
    <col min="9985" max="9985" width="4.83203125" style="482" customWidth="1"/>
    <col min="9986" max="9986" width="31.1640625" style="482" customWidth="1"/>
    <col min="9987" max="9988" width="9" style="482" customWidth="1"/>
    <col min="9989" max="9989" width="9.5" style="482" customWidth="1"/>
    <col min="9990" max="9990" width="8.83203125" style="482" customWidth="1"/>
    <col min="9991" max="9991" width="8.6640625" style="482" customWidth="1"/>
    <col min="9992" max="9992" width="8.83203125" style="482" customWidth="1"/>
    <col min="9993" max="9993" width="8.1640625" style="482" customWidth="1"/>
    <col min="9994" max="9998" width="9.5" style="482" customWidth="1"/>
    <col min="9999" max="9999" width="12.6640625" style="482" customWidth="1"/>
    <col min="10000" max="10240" width="9.33203125" style="482"/>
    <col min="10241" max="10241" width="4.83203125" style="482" customWidth="1"/>
    <col min="10242" max="10242" width="31.1640625" style="482" customWidth="1"/>
    <col min="10243" max="10244" width="9" style="482" customWidth="1"/>
    <col min="10245" max="10245" width="9.5" style="482" customWidth="1"/>
    <col min="10246" max="10246" width="8.83203125" style="482" customWidth="1"/>
    <col min="10247" max="10247" width="8.6640625" style="482" customWidth="1"/>
    <col min="10248" max="10248" width="8.83203125" style="482" customWidth="1"/>
    <col min="10249" max="10249" width="8.1640625" style="482" customWidth="1"/>
    <col min="10250" max="10254" width="9.5" style="482" customWidth="1"/>
    <col min="10255" max="10255" width="12.6640625" style="482" customWidth="1"/>
    <col min="10256" max="10496" width="9.33203125" style="482"/>
    <col min="10497" max="10497" width="4.83203125" style="482" customWidth="1"/>
    <col min="10498" max="10498" width="31.1640625" style="482" customWidth="1"/>
    <col min="10499" max="10500" width="9" style="482" customWidth="1"/>
    <col min="10501" max="10501" width="9.5" style="482" customWidth="1"/>
    <col min="10502" max="10502" width="8.83203125" style="482" customWidth="1"/>
    <col min="10503" max="10503" width="8.6640625" style="482" customWidth="1"/>
    <col min="10504" max="10504" width="8.83203125" style="482" customWidth="1"/>
    <col min="10505" max="10505" width="8.1640625" style="482" customWidth="1"/>
    <col min="10506" max="10510" width="9.5" style="482" customWidth="1"/>
    <col min="10511" max="10511" width="12.6640625" style="482" customWidth="1"/>
    <col min="10512" max="10752" width="9.33203125" style="482"/>
    <col min="10753" max="10753" width="4.83203125" style="482" customWidth="1"/>
    <col min="10754" max="10754" width="31.1640625" style="482" customWidth="1"/>
    <col min="10755" max="10756" width="9" style="482" customWidth="1"/>
    <col min="10757" max="10757" width="9.5" style="482" customWidth="1"/>
    <col min="10758" max="10758" width="8.83203125" style="482" customWidth="1"/>
    <col min="10759" max="10759" width="8.6640625" style="482" customWidth="1"/>
    <col min="10760" max="10760" width="8.83203125" style="482" customWidth="1"/>
    <col min="10761" max="10761" width="8.1640625" style="482" customWidth="1"/>
    <col min="10762" max="10766" width="9.5" style="482" customWidth="1"/>
    <col min="10767" max="10767" width="12.6640625" style="482" customWidth="1"/>
    <col min="10768" max="11008" width="9.33203125" style="482"/>
    <col min="11009" max="11009" width="4.83203125" style="482" customWidth="1"/>
    <col min="11010" max="11010" width="31.1640625" style="482" customWidth="1"/>
    <col min="11011" max="11012" width="9" style="482" customWidth="1"/>
    <col min="11013" max="11013" width="9.5" style="482" customWidth="1"/>
    <col min="11014" max="11014" width="8.83203125" style="482" customWidth="1"/>
    <col min="11015" max="11015" width="8.6640625" style="482" customWidth="1"/>
    <col min="11016" max="11016" width="8.83203125" style="482" customWidth="1"/>
    <col min="11017" max="11017" width="8.1640625" style="482" customWidth="1"/>
    <col min="11018" max="11022" width="9.5" style="482" customWidth="1"/>
    <col min="11023" max="11023" width="12.6640625" style="482" customWidth="1"/>
    <col min="11024" max="11264" width="9.33203125" style="482"/>
    <col min="11265" max="11265" width="4.83203125" style="482" customWidth="1"/>
    <col min="11266" max="11266" width="31.1640625" style="482" customWidth="1"/>
    <col min="11267" max="11268" width="9" style="482" customWidth="1"/>
    <col min="11269" max="11269" width="9.5" style="482" customWidth="1"/>
    <col min="11270" max="11270" width="8.83203125" style="482" customWidth="1"/>
    <col min="11271" max="11271" width="8.6640625" style="482" customWidth="1"/>
    <col min="11272" max="11272" width="8.83203125" style="482" customWidth="1"/>
    <col min="11273" max="11273" width="8.1640625" style="482" customWidth="1"/>
    <col min="11274" max="11278" width="9.5" style="482" customWidth="1"/>
    <col min="11279" max="11279" width="12.6640625" style="482" customWidth="1"/>
    <col min="11280" max="11520" width="9.33203125" style="482"/>
    <col min="11521" max="11521" width="4.83203125" style="482" customWidth="1"/>
    <col min="11522" max="11522" width="31.1640625" style="482" customWidth="1"/>
    <col min="11523" max="11524" width="9" style="482" customWidth="1"/>
    <col min="11525" max="11525" width="9.5" style="482" customWidth="1"/>
    <col min="11526" max="11526" width="8.83203125" style="482" customWidth="1"/>
    <col min="11527" max="11527" width="8.6640625" style="482" customWidth="1"/>
    <col min="11528" max="11528" width="8.83203125" style="482" customWidth="1"/>
    <col min="11529" max="11529" width="8.1640625" style="482" customWidth="1"/>
    <col min="11530" max="11534" width="9.5" style="482" customWidth="1"/>
    <col min="11535" max="11535" width="12.6640625" style="482" customWidth="1"/>
    <col min="11536" max="11776" width="9.33203125" style="482"/>
    <col min="11777" max="11777" width="4.83203125" style="482" customWidth="1"/>
    <col min="11778" max="11778" width="31.1640625" style="482" customWidth="1"/>
    <col min="11779" max="11780" width="9" style="482" customWidth="1"/>
    <col min="11781" max="11781" width="9.5" style="482" customWidth="1"/>
    <col min="11782" max="11782" width="8.83203125" style="482" customWidth="1"/>
    <col min="11783" max="11783" width="8.6640625" style="482" customWidth="1"/>
    <col min="11784" max="11784" width="8.83203125" style="482" customWidth="1"/>
    <col min="11785" max="11785" width="8.1640625" style="482" customWidth="1"/>
    <col min="11786" max="11790" width="9.5" style="482" customWidth="1"/>
    <col min="11791" max="11791" width="12.6640625" style="482" customWidth="1"/>
    <col min="11792" max="12032" width="9.33203125" style="482"/>
    <col min="12033" max="12033" width="4.83203125" style="482" customWidth="1"/>
    <col min="12034" max="12034" width="31.1640625" style="482" customWidth="1"/>
    <col min="12035" max="12036" width="9" style="482" customWidth="1"/>
    <col min="12037" max="12037" width="9.5" style="482" customWidth="1"/>
    <col min="12038" max="12038" width="8.83203125" style="482" customWidth="1"/>
    <col min="12039" max="12039" width="8.6640625" style="482" customWidth="1"/>
    <col min="12040" max="12040" width="8.83203125" style="482" customWidth="1"/>
    <col min="12041" max="12041" width="8.1640625" style="482" customWidth="1"/>
    <col min="12042" max="12046" width="9.5" style="482" customWidth="1"/>
    <col min="12047" max="12047" width="12.6640625" style="482" customWidth="1"/>
    <col min="12048" max="12288" width="9.33203125" style="482"/>
    <col min="12289" max="12289" width="4.83203125" style="482" customWidth="1"/>
    <col min="12290" max="12290" width="31.1640625" style="482" customWidth="1"/>
    <col min="12291" max="12292" width="9" style="482" customWidth="1"/>
    <col min="12293" max="12293" width="9.5" style="482" customWidth="1"/>
    <col min="12294" max="12294" width="8.83203125" style="482" customWidth="1"/>
    <col min="12295" max="12295" width="8.6640625" style="482" customWidth="1"/>
    <col min="12296" max="12296" width="8.83203125" style="482" customWidth="1"/>
    <col min="12297" max="12297" width="8.1640625" style="482" customWidth="1"/>
    <col min="12298" max="12302" width="9.5" style="482" customWidth="1"/>
    <col min="12303" max="12303" width="12.6640625" style="482" customWidth="1"/>
    <col min="12304" max="12544" width="9.33203125" style="482"/>
    <col min="12545" max="12545" width="4.83203125" style="482" customWidth="1"/>
    <col min="12546" max="12546" width="31.1640625" style="482" customWidth="1"/>
    <col min="12547" max="12548" width="9" style="482" customWidth="1"/>
    <col min="12549" max="12549" width="9.5" style="482" customWidth="1"/>
    <col min="12550" max="12550" width="8.83203125" style="482" customWidth="1"/>
    <col min="12551" max="12551" width="8.6640625" style="482" customWidth="1"/>
    <col min="12552" max="12552" width="8.83203125" style="482" customWidth="1"/>
    <col min="12553" max="12553" width="8.1640625" style="482" customWidth="1"/>
    <col min="12554" max="12558" width="9.5" style="482" customWidth="1"/>
    <col min="12559" max="12559" width="12.6640625" style="482" customWidth="1"/>
    <col min="12560" max="12800" width="9.33203125" style="482"/>
    <col min="12801" max="12801" width="4.83203125" style="482" customWidth="1"/>
    <col min="12802" max="12802" width="31.1640625" style="482" customWidth="1"/>
    <col min="12803" max="12804" width="9" style="482" customWidth="1"/>
    <col min="12805" max="12805" width="9.5" style="482" customWidth="1"/>
    <col min="12806" max="12806" width="8.83203125" style="482" customWidth="1"/>
    <col min="12807" max="12807" width="8.6640625" style="482" customWidth="1"/>
    <col min="12808" max="12808" width="8.83203125" style="482" customWidth="1"/>
    <col min="12809" max="12809" width="8.1640625" style="482" customWidth="1"/>
    <col min="12810" max="12814" width="9.5" style="482" customWidth="1"/>
    <col min="12815" max="12815" width="12.6640625" style="482" customWidth="1"/>
    <col min="12816" max="13056" width="9.33203125" style="482"/>
    <col min="13057" max="13057" width="4.83203125" style="482" customWidth="1"/>
    <col min="13058" max="13058" width="31.1640625" style="482" customWidth="1"/>
    <col min="13059" max="13060" width="9" style="482" customWidth="1"/>
    <col min="13061" max="13061" width="9.5" style="482" customWidth="1"/>
    <col min="13062" max="13062" width="8.83203125" style="482" customWidth="1"/>
    <col min="13063" max="13063" width="8.6640625" style="482" customWidth="1"/>
    <col min="13064" max="13064" width="8.83203125" style="482" customWidth="1"/>
    <col min="13065" max="13065" width="8.1640625" style="482" customWidth="1"/>
    <col min="13066" max="13070" width="9.5" style="482" customWidth="1"/>
    <col min="13071" max="13071" width="12.6640625" style="482" customWidth="1"/>
    <col min="13072" max="13312" width="9.33203125" style="482"/>
    <col min="13313" max="13313" width="4.83203125" style="482" customWidth="1"/>
    <col min="13314" max="13314" width="31.1640625" style="482" customWidth="1"/>
    <col min="13315" max="13316" width="9" style="482" customWidth="1"/>
    <col min="13317" max="13317" width="9.5" style="482" customWidth="1"/>
    <col min="13318" max="13318" width="8.83203125" style="482" customWidth="1"/>
    <col min="13319" max="13319" width="8.6640625" style="482" customWidth="1"/>
    <col min="13320" max="13320" width="8.83203125" style="482" customWidth="1"/>
    <col min="13321" max="13321" width="8.1640625" style="482" customWidth="1"/>
    <col min="13322" max="13326" width="9.5" style="482" customWidth="1"/>
    <col min="13327" max="13327" width="12.6640625" style="482" customWidth="1"/>
    <col min="13328" max="13568" width="9.33203125" style="482"/>
    <col min="13569" max="13569" width="4.83203125" style="482" customWidth="1"/>
    <col min="13570" max="13570" width="31.1640625" style="482" customWidth="1"/>
    <col min="13571" max="13572" width="9" style="482" customWidth="1"/>
    <col min="13573" max="13573" width="9.5" style="482" customWidth="1"/>
    <col min="13574" max="13574" width="8.83203125" style="482" customWidth="1"/>
    <col min="13575" max="13575" width="8.6640625" style="482" customWidth="1"/>
    <col min="13576" max="13576" width="8.83203125" style="482" customWidth="1"/>
    <col min="13577" max="13577" width="8.1640625" style="482" customWidth="1"/>
    <col min="13578" max="13582" width="9.5" style="482" customWidth="1"/>
    <col min="13583" max="13583" width="12.6640625" style="482" customWidth="1"/>
    <col min="13584" max="13824" width="9.33203125" style="482"/>
    <col min="13825" max="13825" width="4.83203125" style="482" customWidth="1"/>
    <col min="13826" max="13826" width="31.1640625" style="482" customWidth="1"/>
    <col min="13827" max="13828" width="9" style="482" customWidth="1"/>
    <col min="13829" max="13829" width="9.5" style="482" customWidth="1"/>
    <col min="13830" max="13830" width="8.83203125" style="482" customWidth="1"/>
    <col min="13831" max="13831" width="8.6640625" style="482" customWidth="1"/>
    <col min="13832" max="13832" width="8.83203125" style="482" customWidth="1"/>
    <col min="13833" max="13833" width="8.1640625" style="482" customWidth="1"/>
    <col min="13834" max="13838" width="9.5" style="482" customWidth="1"/>
    <col min="13839" max="13839" width="12.6640625" style="482" customWidth="1"/>
    <col min="13840" max="14080" width="9.33203125" style="482"/>
    <col min="14081" max="14081" width="4.83203125" style="482" customWidth="1"/>
    <col min="14082" max="14082" width="31.1640625" style="482" customWidth="1"/>
    <col min="14083" max="14084" width="9" style="482" customWidth="1"/>
    <col min="14085" max="14085" width="9.5" style="482" customWidth="1"/>
    <col min="14086" max="14086" width="8.83203125" style="482" customWidth="1"/>
    <col min="14087" max="14087" width="8.6640625" style="482" customWidth="1"/>
    <col min="14088" max="14088" width="8.83203125" style="482" customWidth="1"/>
    <col min="14089" max="14089" width="8.1640625" style="482" customWidth="1"/>
    <col min="14090" max="14094" width="9.5" style="482" customWidth="1"/>
    <col min="14095" max="14095" width="12.6640625" style="482" customWidth="1"/>
    <col min="14096" max="14336" width="9.33203125" style="482"/>
    <col min="14337" max="14337" width="4.83203125" style="482" customWidth="1"/>
    <col min="14338" max="14338" width="31.1640625" style="482" customWidth="1"/>
    <col min="14339" max="14340" width="9" style="482" customWidth="1"/>
    <col min="14341" max="14341" width="9.5" style="482" customWidth="1"/>
    <col min="14342" max="14342" width="8.83203125" style="482" customWidth="1"/>
    <col min="14343" max="14343" width="8.6640625" style="482" customWidth="1"/>
    <col min="14344" max="14344" width="8.83203125" style="482" customWidth="1"/>
    <col min="14345" max="14345" width="8.1640625" style="482" customWidth="1"/>
    <col min="14346" max="14350" width="9.5" style="482" customWidth="1"/>
    <col min="14351" max="14351" width="12.6640625" style="482" customWidth="1"/>
    <col min="14352" max="14592" width="9.33203125" style="482"/>
    <col min="14593" max="14593" width="4.83203125" style="482" customWidth="1"/>
    <col min="14594" max="14594" width="31.1640625" style="482" customWidth="1"/>
    <col min="14595" max="14596" width="9" style="482" customWidth="1"/>
    <col min="14597" max="14597" width="9.5" style="482" customWidth="1"/>
    <col min="14598" max="14598" width="8.83203125" style="482" customWidth="1"/>
    <col min="14599" max="14599" width="8.6640625" style="482" customWidth="1"/>
    <col min="14600" max="14600" width="8.83203125" style="482" customWidth="1"/>
    <col min="14601" max="14601" width="8.1640625" style="482" customWidth="1"/>
    <col min="14602" max="14606" width="9.5" style="482" customWidth="1"/>
    <col min="14607" max="14607" width="12.6640625" style="482" customWidth="1"/>
    <col min="14608" max="14848" width="9.33203125" style="482"/>
    <col min="14849" max="14849" width="4.83203125" style="482" customWidth="1"/>
    <col min="14850" max="14850" width="31.1640625" style="482" customWidth="1"/>
    <col min="14851" max="14852" width="9" style="482" customWidth="1"/>
    <col min="14853" max="14853" width="9.5" style="482" customWidth="1"/>
    <col min="14854" max="14854" width="8.83203125" style="482" customWidth="1"/>
    <col min="14855" max="14855" width="8.6640625" style="482" customWidth="1"/>
    <col min="14856" max="14856" width="8.83203125" style="482" customWidth="1"/>
    <col min="14857" max="14857" width="8.1640625" style="482" customWidth="1"/>
    <col min="14858" max="14862" width="9.5" style="482" customWidth="1"/>
    <col min="14863" max="14863" width="12.6640625" style="482" customWidth="1"/>
    <col min="14864" max="15104" width="9.33203125" style="482"/>
    <col min="15105" max="15105" width="4.83203125" style="482" customWidth="1"/>
    <col min="15106" max="15106" width="31.1640625" style="482" customWidth="1"/>
    <col min="15107" max="15108" width="9" style="482" customWidth="1"/>
    <col min="15109" max="15109" width="9.5" style="482" customWidth="1"/>
    <col min="15110" max="15110" width="8.83203125" style="482" customWidth="1"/>
    <col min="15111" max="15111" width="8.6640625" style="482" customWidth="1"/>
    <col min="15112" max="15112" width="8.83203125" style="482" customWidth="1"/>
    <col min="15113" max="15113" width="8.1640625" style="482" customWidth="1"/>
    <col min="15114" max="15118" width="9.5" style="482" customWidth="1"/>
    <col min="15119" max="15119" width="12.6640625" style="482" customWidth="1"/>
    <col min="15120" max="15360" width="9.33203125" style="482"/>
    <col min="15361" max="15361" width="4.83203125" style="482" customWidth="1"/>
    <col min="15362" max="15362" width="31.1640625" style="482" customWidth="1"/>
    <col min="15363" max="15364" width="9" style="482" customWidth="1"/>
    <col min="15365" max="15365" width="9.5" style="482" customWidth="1"/>
    <col min="15366" max="15366" width="8.83203125" style="482" customWidth="1"/>
    <col min="15367" max="15367" width="8.6640625" style="482" customWidth="1"/>
    <col min="15368" max="15368" width="8.83203125" style="482" customWidth="1"/>
    <col min="15369" max="15369" width="8.1640625" style="482" customWidth="1"/>
    <col min="15370" max="15374" width="9.5" style="482" customWidth="1"/>
    <col min="15375" max="15375" width="12.6640625" style="482" customWidth="1"/>
    <col min="15376" max="15616" width="9.33203125" style="482"/>
    <col min="15617" max="15617" width="4.83203125" style="482" customWidth="1"/>
    <col min="15618" max="15618" width="31.1640625" style="482" customWidth="1"/>
    <col min="15619" max="15620" width="9" style="482" customWidth="1"/>
    <col min="15621" max="15621" width="9.5" style="482" customWidth="1"/>
    <col min="15622" max="15622" width="8.83203125" style="482" customWidth="1"/>
    <col min="15623" max="15623" width="8.6640625" style="482" customWidth="1"/>
    <col min="15624" max="15624" width="8.83203125" style="482" customWidth="1"/>
    <col min="15625" max="15625" width="8.1640625" style="482" customWidth="1"/>
    <col min="15626" max="15630" width="9.5" style="482" customWidth="1"/>
    <col min="15631" max="15631" width="12.6640625" style="482" customWidth="1"/>
    <col min="15632" max="15872" width="9.33203125" style="482"/>
    <col min="15873" max="15873" width="4.83203125" style="482" customWidth="1"/>
    <col min="15874" max="15874" width="31.1640625" style="482" customWidth="1"/>
    <col min="15875" max="15876" width="9" style="482" customWidth="1"/>
    <col min="15877" max="15877" width="9.5" style="482" customWidth="1"/>
    <col min="15878" max="15878" width="8.83203125" style="482" customWidth="1"/>
    <col min="15879" max="15879" width="8.6640625" style="482" customWidth="1"/>
    <col min="15880" max="15880" width="8.83203125" style="482" customWidth="1"/>
    <col min="15881" max="15881" width="8.1640625" style="482" customWidth="1"/>
    <col min="15882" max="15886" width="9.5" style="482" customWidth="1"/>
    <col min="15887" max="15887" width="12.6640625" style="482" customWidth="1"/>
    <col min="15888" max="16128" width="9.33203125" style="482"/>
    <col min="16129" max="16129" width="4.83203125" style="482" customWidth="1"/>
    <col min="16130" max="16130" width="31.1640625" style="482" customWidth="1"/>
    <col min="16131" max="16132" width="9" style="482" customWidth="1"/>
    <col min="16133" max="16133" width="9.5" style="482" customWidth="1"/>
    <col min="16134" max="16134" width="8.83203125" style="482" customWidth="1"/>
    <col min="16135" max="16135" width="8.6640625" style="482" customWidth="1"/>
    <col min="16136" max="16136" width="8.83203125" style="482" customWidth="1"/>
    <col min="16137" max="16137" width="8.1640625" style="482" customWidth="1"/>
    <col min="16138" max="16142" width="9.5" style="482" customWidth="1"/>
    <col min="16143" max="16143" width="12.6640625" style="482" customWidth="1"/>
    <col min="16144" max="16384" width="9.33203125" style="482"/>
  </cols>
  <sheetData>
    <row r="1" spans="1:15" ht="31.5" customHeight="1">
      <c r="A1" s="668" t="s">
        <v>594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</row>
    <row r="2" spans="1:15" ht="16.5" thickBot="1">
      <c r="O2" s="484" t="s">
        <v>383</v>
      </c>
    </row>
    <row r="3" spans="1:15" s="483" customFormat="1" ht="26.1" customHeight="1" thickBot="1">
      <c r="A3" s="485" t="s">
        <v>384</v>
      </c>
      <c r="B3" s="486" t="s">
        <v>258</v>
      </c>
      <c r="C3" s="486" t="s">
        <v>526</v>
      </c>
      <c r="D3" s="486" t="s">
        <v>527</v>
      </c>
      <c r="E3" s="486" t="s">
        <v>528</v>
      </c>
      <c r="F3" s="486" t="s">
        <v>529</v>
      </c>
      <c r="G3" s="486" t="s">
        <v>530</v>
      </c>
      <c r="H3" s="486" t="s">
        <v>531</v>
      </c>
      <c r="I3" s="486" t="s">
        <v>532</v>
      </c>
      <c r="J3" s="486" t="s">
        <v>533</v>
      </c>
      <c r="K3" s="486" t="s">
        <v>534</v>
      </c>
      <c r="L3" s="486" t="s">
        <v>535</v>
      </c>
      <c r="M3" s="486" t="s">
        <v>536</v>
      </c>
      <c r="N3" s="486" t="s">
        <v>537</v>
      </c>
      <c r="O3" s="487" t="s">
        <v>419</v>
      </c>
    </row>
    <row r="4" spans="1:15" s="489" customFormat="1" ht="15" customHeight="1" thickBot="1">
      <c r="A4" s="488" t="s">
        <v>5</v>
      </c>
      <c r="B4" s="670" t="s">
        <v>256</v>
      </c>
      <c r="C4" s="671"/>
      <c r="D4" s="671"/>
      <c r="E4" s="671"/>
      <c r="F4" s="671"/>
      <c r="G4" s="671"/>
      <c r="H4" s="671"/>
      <c r="I4" s="671"/>
      <c r="J4" s="671"/>
      <c r="K4" s="671"/>
      <c r="L4" s="671"/>
      <c r="M4" s="671"/>
      <c r="N4" s="671"/>
      <c r="O4" s="672"/>
    </row>
    <row r="5" spans="1:15" s="489" customFormat="1" ht="22.5">
      <c r="A5" s="490" t="s">
        <v>19</v>
      </c>
      <c r="B5" s="491" t="s">
        <v>259</v>
      </c>
      <c r="C5" s="492">
        <v>5820</v>
      </c>
      <c r="D5" s="492">
        <v>5820</v>
      </c>
      <c r="E5" s="492">
        <v>5820</v>
      </c>
      <c r="F5" s="492">
        <v>5820</v>
      </c>
      <c r="G5" s="492">
        <v>5719</v>
      </c>
      <c r="H5" s="492">
        <v>5820</v>
      </c>
      <c r="I5" s="492">
        <v>5820</v>
      </c>
      <c r="J5" s="492">
        <v>5820</v>
      </c>
      <c r="K5" s="492">
        <v>5820</v>
      </c>
      <c r="L5" s="492">
        <v>5820</v>
      </c>
      <c r="M5" s="492">
        <v>5820</v>
      </c>
      <c r="N5" s="492">
        <v>5820</v>
      </c>
      <c r="O5" s="493">
        <f t="shared" ref="O5:O25" si="0">SUM(C5:N5)</f>
        <v>69739</v>
      </c>
    </row>
    <row r="6" spans="1:15" s="498" customFormat="1" ht="22.5">
      <c r="A6" s="494" t="s">
        <v>33</v>
      </c>
      <c r="B6" s="495" t="s">
        <v>538</v>
      </c>
      <c r="C6" s="496">
        <v>855</v>
      </c>
      <c r="D6" s="496">
        <v>855</v>
      </c>
      <c r="E6" s="496">
        <v>855</v>
      </c>
      <c r="F6" s="496">
        <v>1725</v>
      </c>
      <c r="G6" s="496">
        <v>1285</v>
      </c>
      <c r="H6" s="496">
        <v>855</v>
      </c>
      <c r="I6" s="496">
        <v>1545</v>
      </c>
      <c r="J6" s="496">
        <v>1255</v>
      </c>
      <c r="K6" s="496">
        <v>825</v>
      </c>
      <c r="L6" s="496">
        <v>825</v>
      </c>
      <c r="M6" s="496">
        <v>850</v>
      </c>
      <c r="N6" s="496">
        <v>951</v>
      </c>
      <c r="O6" s="497">
        <f t="shared" si="0"/>
        <v>12681</v>
      </c>
    </row>
    <row r="7" spans="1:15" s="498" customFormat="1" ht="22.5">
      <c r="A7" s="494" t="s">
        <v>191</v>
      </c>
      <c r="B7" s="499" t="s">
        <v>539</v>
      </c>
      <c r="C7" s="500"/>
      <c r="D7" s="500"/>
      <c r="E7" s="500"/>
      <c r="F7" s="500"/>
      <c r="G7" s="500"/>
      <c r="H7" s="500">
        <v>980</v>
      </c>
      <c r="I7" s="500"/>
      <c r="J7" s="500"/>
      <c r="K7" s="500">
        <v>19698</v>
      </c>
      <c r="L7" s="500"/>
      <c r="M7" s="500"/>
      <c r="N7" s="500"/>
      <c r="O7" s="501">
        <f t="shared" si="0"/>
        <v>20678</v>
      </c>
    </row>
    <row r="8" spans="1:15" s="498" customFormat="1" ht="14.1" customHeight="1">
      <c r="A8" s="494" t="s">
        <v>61</v>
      </c>
      <c r="B8" s="502" t="s">
        <v>264</v>
      </c>
      <c r="C8" s="496">
        <v>100</v>
      </c>
      <c r="D8" s="496">
        <v>200</v>
      </c>
      <c r="E8" s="496">
        <v>12000</v>
      </c>
      <c r="F8" s="496">
        <v>100</v>
      </c>
      <c r="G8" s="496">
        <v>100</v>
      </c>
      <c r="H8" s="496">
        <v>50</v>
      </c>
      <c r="I8" s="496">
        <v>50</v>
      </c>
      <c r="J8" s="496">
        <v>200</v>
      </c>
      <c r="K8" s="496">
        <v>12100</v>
      </c>
      <c r="L8" s="496">
        <v>30</v>
      </c>
      <c r="M8" s="496">
        <v>20</v>
      </c>
      <c r="N8" s="496">
        <v>50</v>
      </c>
      <c r="O8" s="497">
        <f t="shared" si="0"/>
        <v>25000</v>
      </c>
    </row>
    <row r="9" spans="1:15" s="498" customFormat="1" ht="14.1" customHeight="1">
      <c r="A9" s="494" t="s">
        <v>83</v>
      </c>
      <c r="B9" s="502" t="s">
        <v>540</v>
      </c>
      <c r="C9" s="496">
        <v>870</v>
      </c>
      <c r="D9" s="496">
        <v>870</v>
      </c>
      <c r="E9" s="496">
        <v>900</v>
      </c>
      <c r="F9" s="496">
        <v>800</v>
      </c>
      <c r="G9" s="496">
        <v>800</v>
      </c>
      <c r="H9" s="496">
        <v>700</v>
      </c>
      <c r="I9" s="496">
        <v>600</v>
      </c>
      <c r="J9" s="496">
        <v>600</v>
      </c>
      <c r="K9" s="496">
        <v>1200</v>
      </c>
      <c r="L9" s="496">
        <v>1000</v>
      </c>
      <c r="M9" s="496">
        <v>900</v>
      </c>
      <c r="N9" s="496">
        <v>452</v>
      </c>
      <c r="O9" s="497">
        <f t="shared" si="0"/>
        <v>9692</v>
      </c>
    </row>
    <row r="10" spans="1:15" s="498" customFormat="1" ht="14.1" customHeight="1">
      <c r="A10" s="494" t="s">
        <v>197</v>
      </c>
      <c r="B10" s="502" t="s">
        <v>312</v>
      </c>
      <c r="C10" s="496"/>
      <c r="D10" s="496"/>
      <c r="E10" s="496"/>
      <c r="F10" s="496"/>
      <c r="G10" s="496">
        <v>10000</v>
      </c>
      <c r="H10" s="496"/>
      <c r="I10" s="496">
        <v>5000</v>
      </c>
      <c r="J10" s="496"/>
      <c r="K10" s="496">
        <v>5000</v>
      </c>
      <c r="L10" s="496"/>
      <c r="M10" s="496"/>
      <c r="N10" s="496">
        <v>2000</v>
      </c>
      <c r="O10" s="497">
        <f t="shared" si="0"/>
        <v>22000</v>
      </c>
    </row>
    <row r="11" spans="1:15" s="498" customFormat="1" ht="14.1" customHeight="1">
      <c r="A11" s="494" t="s">
        <v>105</v>
      </c>
      <c r="B11" s="502" t="s">
        <v>265</v>
      </c>
      <c r="C11" s="496"/>
      <c r="D11" s="496"/>
      <c r="E11" s="496"/>
      <c r="F11" s="496"/>
      <c r="G11" s="496"/>
      <c r="H11" s="496"/>
      <c r="I11" s="496"/>
      <c r="J11" s="496">
        <v>500</v>
      </c>
      <c r="K11" s="496"/>
      <c r="L11" s="496"/>
      <c r="M11" s="496">
        <v>500</v>
      </c>
      <c r="N11" s="496"/>
      <c r="O11" s="497">
        <f t="shared" si="0"/>
        <v>1000</v>
      </c>
    </row>
    <row r="12" spans="1:15" s="498" customFormat="1" ht="22.5">
      <c r="A12" s="494" t="s">
        <v>115</v>
      </c>
      <c r="B12" s="495" t="s">
        <v>448</v>
      </c>
      <c r="C12" s="496"/>
      <c r="D12" s="496"/>
      <c r="E12" s="496"/>
      <c r="F12" s="496">
        <v>5500</v>
      </c>
      <c r="G12" s="496"/>
      <c r="H12" s="496"/>
      <c r="I12" s="496"/>
      <c r="J12" s="496"/>
      <c r="K12" s="496"/>
      <c r="L12" s="496"/>
      <c r="M12" s="496"/>
      <c r="N12" s="496"/>
      <c r="O12" s="497">
        <f t="shared" si="0"/>
        <v>5500</v>
      </c>
    </row>
    <row r="13" spans="1:15" s="498" customFormat="1" ht="14.1" customHeight="1" thickBot="1">
      <c r="A13" s="494" t="s">
        <v>199</v>
      </c>
      <c r="B13" s="502" t="s">
        <v>541</v>
      </c>
      <c r="C13" s="496">
        <v>3000</v>
      </c>
      <c r="D13" s="496"/>
      <c r="E13" s="496"/>
      <c r="F13" s="496"/>
      <c r="G13" s="496"/>
      <c r="H13" s="496"/>
      <c r="I13" s="496"/>
      <c r="J13" s="496"/>
      <c r="K13" s="496"/>
      <c r="L13" s="496">
        <v>4572</v>
      </c>
      <c r="M13" s="496"/>
      <c r="N13" s="496"/>
      <c r="O13" s="497">
        <f t="shared" si="0"/>
        <v>7572</v>
      </c>
    </row>
    <row r="14" spans="1:15" s="489" customFormat="1" ht="15.95" customHeight="1" thickBot="1">
      <c r="A14" s="488" t="s">
        <v>268</v>
      </c>
      <c r="B14" s="503" t="s">
        <v>542</v>
      </c>
      <c r="C14" s="504">
        <f t="shared" ref="C14:N14" si="1">SUM(C5:C13)</f>
        <v>10645</v>
      </c>
      <c r="D14" s="504">
        <f t="shared" si="1"/>
        <v>7745</v>
      </c>
      <c r="E14" s="504">
        <f t="shared" si="1"/>
        <v>19575</v>
      </c>
      <c r="F14" s="504">
        <f t="shared" si="1"/>
        <v>13945</v>
      </c>
      <c r="G14" s="504">
        <f t="shared" si="1"/>
        <v>17904</v>
      </c>
      <c r="H14" s="504">
        <f t="shared" si="1"/>
        <v>8405</v>
      </c>
      <c r="I14" s="504">
        <f t="shared" si="1"/>
        <v>13015</v>
      </c>
      <c r="J14" s="504">
        <f t="shared" si="1"/>
        <v>8375</v>
      </c>
      <c r="K14" s="504">
        <f t="shared" si="1"/>
        <v>44643</v>
      </c>
      <c r="L14" s="504">
        <f t="shared" si="1"/>
        <v>12247</v>
      </c>
      <c r="M14" s="504">
        <f t="shared" si="1"/>
        <v>8090</v>
      </c>
      <c r="N14" s="504">
        <f t="shared" si="1"/>
        <v>9273</v>
      </c>
      <c r="O14" s="505">
        <f>SUM(C14:N14)</f>
        <v>173862</v>
      </c>
    </row>
    <row r="15" spans="1:15" s="489" customFormat="1" ht="15" customHeight="1" thickBot="1">
      <c r="A15" s="488" t="s">
        <v>269</v>
      </c>
      <c r="B15" s="670" t="s">
        <v>257</v>
      </c>
      <c r="C15" s="671"/>
      <c r="D15" s="671"/>
      <c r="E15" s="671"/>
      <c r="F15" s="671"/>
      <c r="G15" s="671"/>
      <c r="H15" s="671"/>
      <c r="I15" s="671"/>
      <c r="J15" s="671"/>
      <c r="K15" s="671"/>
      <c r="L15" s="671"/>
      <c r="M15" s="671"/>
      <c r="N15" s="671"/>
      <c r="O15" s="672"/>
    </row>
    <row r="16" spans="1:15" s="498" customFormat="1" ht="14.1" customHeight="1">
      <c r="A16" s="506" t="s">
        <v>270</v>
      </c>
      <c r="B16" s="507" t="s">
        <v>260</v>
      </c>
      <c r="C16" s="500">
        <v>5200</v>
      </c>
      <c r="D16" s="500">
        <v>5200</v>
      </c>
      <c r="E16" s="500">
        <v>4700</v>
      </c>
      <c r="F16" s="500">
        <v>5700</v>
      </c>
      <c r="G16" s="500">
        <v>5400</v>
      </c>
      <c r="H16" s="500">
        <v>5400</v>
      </c>
      <c r="I16" s="500">
        <v>5700</v>
      </c>
      <c r="J16" s="500">
        <v>5400</v>
      </c>
      <c r="K16" s="500">
        <v>5200</v>
      </c>
      <c r="L16" s="500">
        <v>5200</v>
      </c>
      <c r="M16" s="500">
        <v>6808</v>
      </c>
      <c r="N16" s="500">
        <v>5300</v>
      </c>
      <c r="O16" s="501">
        <f t="shared" si="0"/>
        <v>65208</v>
      </c>
    </row>
    <row r="17" spans="1:15" s="498" customFormat="1" ht="27" customHeight="1">
      <c r="A17" s="494" t="s">
        <v>273</v>
      </c>
      <c r="B17" s="495" t="s">
        <v>145</v>
      </c>
      <c r="C17" s="496">
        <v>1300</v>
      </c>
      <c r="D17" s="496">
        <v>1300</v>
      </c>
      <c r="E17" s="496">
        <v>1200</v>
      </c>
      <c r="F17" s="496">
        <v>1500</v>
      </c>
      <c r="G17" s="496">
        <v>1400</v>
      </c>
      <c r="H17" s="496">
        <v>1300</v>
      </c>
      <c r="I17" s="496">
        <v>1500</v>
      </c>
      <c r="J17" s="496">
        <v>1300</v>
      </c>
      <c r="K17" s="496">
        <v>1300</v>
      </c>
      <c r="L17" s="496">
        <v>1400</v>
      </c>
      <c r="M17" s="496">
        <v>2000</v>
      </c>
      <c r="N17" s="496">
        <v>1507</v>
      </c>
      <c r="O17" s="497">
        <f t="shared" si="0"/>
        <v>17007</v>
      </c>
    </row>
    <row r="18" spans="1:15" s="498" customFormat="1" ht="14.1" customHeight="1">
      <c r="A18" s="494" t="s">
        <v>276</v>
      </c>
      <c r="B18" s="502" t="s">
        <v>146</v>
      </c>
      <c r="C18" s="496">
        <v>3700</v>
      </c>
      <c r="D18" s="496">
        <v>3700</v>
      </c>
      <c r="E18" s="496">
        <v>3500</v>
      </c>
      <c r="F18" s="496">
        <v>3700</v>
      </c>
      <c r="G18" s="496">
        <v>3700</v>
      </c>
      <c r="H18" s="496">
        <v>2000</v>
      </c>
      <c r="I18" s="496">
        <v>2000</v>
      </c>
      <c r="J18" s="496">
        <v>2690</v>
      </c>
      <c r="K18" s="496">
        <v>3700</v>
      </c>
      <c r="L18" s="496">
        <v>3700</v>
      </c>
      <c r="M18" s="496">
        <v>3700</v>
      </c>
      <c r="N18" s="496">
        <v>4689</v>
      </c>
      <c r="O18" s="497">
        <f t="shared" si="0"/>
        <v>40779</v>
      </c>
    </row>
    <row r="19" spans="1:15" s="498" customFormat="1" ht="14.1" customHeight="1">
      <c r="A19" s="494" t="s">
        <v>279</v>
      </c>
      <c r="B19" s="502" t="s">
        <v>147</v>
      </c>
      <c r="C19" s="496">
        <v>210</v>
      </c>
      <c r="D19" s="496">
        <v>110</v>
      </c>
      <c r="E19" s="496">
        <v>170</v>
      </c>
      <c r="F19" s="496">
        <v>80</v>
      </c>
      <c r="G19" s="496">
        <v>80</v>
      </c>
      <c r="H19" s="496">
        <v>80</v>
      </c>
      <c r="I19" s="496">
        <v>200</v>
      </c>
      <c r="J19" s="496">
        <v>100</v>
      </c>
      <c r="K19" s="496">
        <v>80</v>
      </c>
      <c r="L19" s="496">
        <v>80</v>
      </c>
      <c r="M19" s="496">
        <v>20</v>
      </c>
      <c r="N19" s="496">
        <v>103</v>
      </c>
      <c r="O19" s="497">
        <f t="shared" si="0"/>
        <v>1313</v>
      </c>
    </row>
    <row r="20" spans="1:15" s="498" customFormat="1" ht="14.1" customHeight="1">
      <c r="A20" s="494" t="s">
        <v>282</v>
      </c>
      <c r="B20" s="502" t="s">
        <v>543</v>
      </c>
      <c r="C20" s="496">
        <v>370</v>
      </c>
      <c r="D20" s="496">
        <v>370</v>
      </c>
      <c r="E20" s="496">
        <v>370</v>
      </c>
      <c r="F20" s="496">
        <v>370</v>
      </c>
      <c r="G20" s="496">
        <v>370</v>
      </c>
      <c r="H20" s="496">
        <v>370</v>
      </c>
      <c r="I20" s="496">
        <v>370</v>
      </c>
      <c r="J20" s="496">
        <v>370</v>
      </c>
      <c r="K20" s="496">
        <v>370</v>
      </c>
      <c r="L20" s="496">
        <v>370</v>
      </c>
      <c r="M20" s="496">
        <v>423</v>
      </c>
      <c r="N20" s="496">
        <v>370</v>
      </c>
      <c r="O20" s="497">
        <f t="shared" si="0"/>
        <v>4493</v>
      </c>
    </row>
    <row r="21" spans="1:15" s="498" customFormat="1" ht="14.1" customHeight="1">
      <c r="A21" s="494" t="s">
        <v>285</v>
      </c>
      <c r="B21" s="502" t="s">
        <v>170</v>
      </c>
      <c r="C21" s="496"/>
      <c r="D21" s="496"/>
      <c r="E21" s="496">
        <v>1646</v>
      </c>
      <c r="F21" s="496">
        <v>4000</v>
      </c>
      <c r="G21" s="496"/>
      <c r="H21" s="496"/>
      <c r="I21" s="496">
        <v>18497</v>
      </c>
      <c r="J21" s="496"/>
      <c r="K21" s="496">
        <v>2521</v>
      </c>
      <c r="L21" s="496">
        <v>3000</v>
      </c>
      <c r="M21" s="496"/>
      <c r="N21" s="496">
        <v>8572</v>
      </c>
      <c r="O21" s="497">
        <f t="shared" si="0"/>
        <v>38236</v>
      </c>
    </row>
    <row r="22" spans="1:15" s="498" customFormat="1">
      <c r="A22" s="494" t="s">
        <v>288</v>
      </c>
      <c r="B22" s="495" t="s">
        <v>172</v>
      </c>
      <c r="C22" s="496"/>
      <c r="D22" s="496"/>
      <c r="E22" s="496"/>
      <c r="F22" s="496"/>
      <c r="G22" s="496"/>
      <c r="H22" s="496"/>
      <c r="I22" s="496"/>
      <c r="J22" s="496">
        <v>4826</v>
      </c>
      <c r="K22" s="496"/>
      <c r="L22" s="496"/>
      <c r="M22" s="496">
        <v>2000</v>
      </c>
      <c r="N22" s="496"/>
      <c r="O22" s="497">
        <f t="shared" si="0"/>
        <v>6826</v>
      </c>
    </row>
    <row r="23" spans="1:15" s="498" customFormat="1" ht="14.1" customHeight="1">
      <c r="A23" s="494" t="s">
        <v>291</v>
      </c>
      <c r="B23" s="502" t="s">
        <v>174</v>
      </c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  <c r="O23" s="497">
        <f t="shared" si="0"/>
        <v>0</v>
      </c>
    </row>
    <row r="24" spans="1:15" s="498" customFormat="1" ht="14.1" customHeight="1" thickBot="1">
      <c r="A24" s="494" t="s">
        <v>294</v>
      </c>
      <c r="B24" s="502" t="s">
        <v>544</v>
      </c>
      <c r="C24" s="496"/>
      <c r="D24" s="496"/>
      <c r="E24" s="496"/>
      <c r="F24" s="496"/>
      <c r="G24" s="496"/>
      <c r="H24" s="496"/>
      <c r="I24" s="496"/>
      <c r="J24" s="496"/>
      <c r="K24" s="496"/>
      <c r="L24" s="496"/>
      <c r="M24" s="496"/>
      <c r="N24" s="496"/>
      <c r="O24" s="497">
        <f t="shared" si="0"/>
        <v>0</v>
      </c>
    </row>
    <row r="25" spans="1:15" s="489" customFormat="1" ht="15.95" customHeight="1" thickBot="1">
      <c r="A25" s="508" t="s">
        <v>296</v>
      </c>
      <c r="B25" s="503" t="s">
        <v>545</v>
      </c>
      <c r="C25" s="504">
        <f t="shared" ref="C25:N25" si="2">SUM(C16:C24)</f>
        <v>10780</v>
      </c>
      <c r="D25" s="504">
        <f t="shared" si="2"/>
        <v>10680</v>
      </c>
      <c r="E25" s="504">
        <f t="shared" si="2"/>
        <v>11586</v>
      </c>
      <c r="F25" s="504">
        <f t="shared" si="2"/>
        <v>15350</v>
      </c>
      <c r="G25" s="504">
        <f t="shared" si="2"/>
        <v>10950</v>
      </c>
      <c r="H25" s="504">
        <f t="shared" si="2"/>
        <v>9150</v>
      </c>
      <c r="I25" s="504">
        <f t="shared" si="2"/>
        <v>28267</v>
      </c>
      <c r="J25" s="504">
        <f t="shared" si="2"/>
        <v>14686</v>
      </c>
      <c r="K25" s="504">
        <f t="shared" si="2"/>
        <v>13171</v>
      </c>
      <c r="L25" s="504">
        <f t="shared" si="2"/>
        <v>13750</v>
      </c>
      <c r="M25" s="504">
        <f t="shared" si="2"/>
        <v>14951</v>
      </c>
      <c r="N25" s="504">
        <f t="shared" si="2"/>
        <v>20541</v>
      </c>
      <c r="O25" s="505">
        <f t="shared" si="0"/>
        <v>173862</v>
      </c>
    </row>
    <row r="26" spans="1:15" ht="16.5" thickBot="1">
      <c r="A26" s="508" t="s">
        <v>299</v>
      </c>
      <c r="B26" s="509" t="s">
        <v>546</v>
      </c>
      <c r="C26" s="510">
        <f t="shared" ref="C26:O26" si="3">C14-C25</f>
        <v>-135</v>
      </c>
      <c r="D26" s="510">
        <f t="shared" si="3"/>
        <v>-2935</v>
      </c>
      <c r="E26" s="510">
        <f t="shared" si="3"/>
        <v>7989</v>
      </c>
      <c r="F26" s="510">
        <f t="shared" si="3"/>
        <v>-1405</v>
      </c>
      <c r="G26" s="510">
        <f t="shared" si="3"/>
        <v>6954</v>
      </c>
      <c r="H26" s="510">
        <f t="shared" si="3"/>
        <v>-745</v>
      </c>
      <c r="I26" s="510">
        <f t="shared" si="3"/>
        <v>-15252</v>
      </c>
      <c r="J26" s="510">
        <f t="shared" si="3"/>
        <v>-6311</v>
      </c>
      <c r="K26" s="510">
        <f t="shared" si="3"/>
        <v>31472</v>
      </c>
      <c r="L26" s="510">
        <f t="shared" si="3"/>
        <v>-1503</v>
      </c>
      <c r="M26" s="510">
        <f t="shared" si="3"/>
        <v>-6861</v>
      </c>
      <c r="N26" s="510">
        <f t="shared" si="3"/>
        <v>-11268</v>
      </c>
      <c r="O26" s="511">
        <f t="shared" si="3"/>
        <v>0</v>
      </c>
    </row>
    <row r="27" spans="1:15">
      <c r="A27" s="512"/>
    </row>
    <row r="28" spans="1:15">
      <c r="B28" s="513"/>
      <c r="C28" s="514"/>
      <c r="D28" s="514"/>
      <c r="O28" s="482"/>
    </row>
    <row r="29" spans="1:15">
      <c r="O29" s="482"/>
    </row>
    <row r="30" spans="1:15">
      <c r="O30" s="482"/>
    </row>
    <row r="31" spans="1:15">
      <c r="O31" s="482"/>
    </row>
    <row r="32" spans="1:15">
      <c r="O32" s="482"/>
    </row>
    <row r="33" spans="15:15">
      <c r="O33" s="482"/>
    </row>
    <row r="34" spans="15:15">
      <c r="O34" s="482"/>
    </row>
    <row r="35" spans="15:15">
      <c r="O35" s="482"/>
    </row>
    <row r="36" spans="15:15">
      <c r="O36" s="482"/>
    </row>
    <row r="37" spans="15:15">
      <c r="O37" s="482"/>
    </row>
    <row r="38" spans="15:15">
      <c r="O38" s="482"/>
    </row>
    <row r="39" spans="15:15">
      <c r="O39" s="482"/>
    </row>
    <row r="40" spans="15:15">
      <c r="O40" s="482"/>
    </row>
    <row r="41" spans="15:15">
      <c r="O41" s="482"/>
    </row>
    <row r="42" spans="15:15">
      <c r="O42" s="482"/>
    </row>
    <row r="43" spans="15:15">
      <c r="O43" s="482"/>
    </row>
    <row r="44" spans="15:15">
      <c r="O44" s="482"/>
    </row>
    <row r="45" spans="15:15">
      <c r="O45" s="482"/>
    </row>
    <row r="46" spans="15:15">
      <c r="O46" s="482"/>
    </row>
    <row r="47" spans="15:15">
      <c r="O47" s="482"/>
    </row>
    <row r="48" spans="15:15">
      <c r="O48" s="482"/>
    </row>
    <row r="49" spans="15:15">
      <c r="O49" s="482"/>
    </row>
    <row r="50" spans="15:15">
      <c r="O50" s="482"/>
    </row>
    <row r="51" spans="15:15">
      <c r="O51" s="482"/>
    </row>
    <row r="52" spans="15:15">
      <c r="O52" s="482"/>
    </row>
    <row r="53" spans="15:15">
      <c r="O53" s="482"/>
    </row>
    <row r="54" spans="15:15">
      <c r="O54" s="482"/>
    </row>
    <row r="55" spans="15:15">
      <c r="O55" s="482"/>
    </row>
    <row r="56" spans="15:15">
      <c r="O56" s="482"/>
    </row>
    <row r="57" spans="15:15">
      <c r="O57" s="482"/>
    </row>
    <row r="58" spans="15:15">
      <c r="O58" s="482"/>
    </row>
    <row r="59" spans="15:15">
      <c r="O59" s="482"/>
    </row>
    <row r="60" spans="15:15">
      <c r="O60" s="482"/>
    </row>
    <row r="61" spans="15:15">
      <c r="O61" s="482"/>
    </row>
    <row r="62" spans="15:15">
      <c r="O62" s="482"/>
    </row>
    <row r="63" spans="15:15">
      <c r="O63" s="482"/>
    </row>
    <row r="64" spans="15:15">
      <c r="O64" s="482"/>
    </row>
    <row r="65" spans="15:15">
      <c r="O65" s="482"/>
    </row>
    <row r="66" spans="15:15">
      <c r="O66" s="482"/>
    </row>
    <row r="67" spans="15:15">
      <c r="O67" s="482"/>
    </row>
    <row r="68" spans="15:15">
      <c r="O68" s="482"/>
    </row>
    <row r="69" spans="15:15">
      <c r="O69" s="482"/>
    </row>
    <row r="70" spans="15:15">
      <c r="O70" s="482"/>
    </row>
    <row r="71" spans="15:15">
      <c r="O71" s="482"/>
    </row>
    <row r="72" spans="15:15">
      <c r="O72" s="482"/>
    </row>
    <row r="73" spans="15:15">
      <c r="O73" s="482"/>
    </row>
    <row r="74" spans="15:15">
      <c r="O74" s="482"/>
    </row>
    <row r="75" spans="15:15">
      <c r="O75" s="482"/>
    </row>
    <row r="76" spans="15:15">
      <c r="O76" s="482"/>
    </row>
    <row r="77" spans="15:15">
      <c r="O77" s="482"/>
    </row>
    <row r="78" spans="15:15">
      <c r="O78" s="482"/>
    </row>
    <row r="79" spans="15:15">
      <c r="O79" s="482"/>
    </row>
    <row r="80" spans="15:15">
      <c r="O80" s="482"/>
    </row>
    <row r="81" spans="15:15">
      <c r="O81" s="482"/>
    </row>
  </sheetData>
  <mergeCells count="3">
    <mergeCell ref="A1:O1"/>
    <mergeCell ref="B4:O4"/>
    <mergeCell ref="B15:O15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0" orientation="landscape" r:id="rId1"/>
  <headerFooter alignWithMargins="0">
    <oddHeader>&amp;R&amp;"Times New Roman CE,Félkövér dőlt"&amp;11 15. melléklet a 2/2015.(III.13.) önkormányzati rendelethez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rgb="FF92D050"/>
  </sheetPr>
  <dimension ref="A1:G26"/>
  <sheetViews>
    <sheetView view="pageLayout" workbookViewId="0">
      <selection activeCell="F4" sqref="F4"/>
    </sheetView>
  </sheetViews>
  <sheetFormatPr defaultRowHeight="12.75"/>
  <cols>
    <col min="1" max="1" width="5.5" style="241" customWidth="1"/>
    <col min="2" max="2" width="33.1640625" style="241" customWidth="1"/>
    <col min="3" max="3" width="12.33203125" style="241" customWidth="1"/>
    <col min="4" max="4" width="11.5" style="241" customWidth="1"/>
    <col min="5" max="5" width="11.33203125" style="241" customWidth="1"/>
    <col min="6" max="6" width="11" style="241" customWidth="1"/>
    <col min="7" max="7" width="14.33203125" style="241" customWidth="1"/>
    <col min="8" max="256" width="9.33203125" style="241"/>
    <col min="257" max="257" width="5.5" style="241" customWidth="1"/>
    <col min="258" max="258" width="33.1640625" style="241" customWidth="1"/>
    <col min="259" max="259" width="12.33203125" style="241" customWidth="1"/>
    <col min="260" max="260" width="11.5" style="241" customWidth="1"/>
    <col min="261" max="261" width="11.33203125" style="241" customWidth="1"/>
    <col min="262" max="262" width="11" style="241" customWidth="1"/>
    <col min="263" max="263" width="14.33203125" style="241" customWidth="1"/>
    <col min="264" max="512" width="9.33203125" style="241"/>
    <col min="513" max="513" width="5.5" style="241" customWidth="1"/>
    <col min="514" max="514" width="33.1640625" style="241" customWidth="1"/>
    <col min="515" max="515" width="12.33203125" style="241" customWidth="1"/>
    <col min="516" max="516" width="11.5" style="241" customWidth="1"/>
    <col min="517" max="517" width="11.33203125" style="241" customWidth="1"/>
    <col min="518" max="518" width="11" style="241" customWidth="1"/>
    <col min="519" max="519" width="14.33203125" style="241" customWidth="1"/>
    <col min="520" max="768" width="9.33203125" style="241"/>
    <col min="769" max="769" width="5.5" style="241" customWidth="1"/>
    <col min="770" max="770" width="33.1640625" style="241" customWidth="1"/>
    <col min="771" max="771" width="12.33203125" style="241" customWidth="1"/>
    <col min="772" max="772" width="11.5" style="241" customWidth="1"/>
    <col min="773" max="773" width="11.33203125" style="241" customWidth="1"/>
    <col min="774" max="774" width="11" style="241" customWidth="1"/>
    <col min="775" max="775" width="14.33203125" style="241" customWidth="1"/>
    <col min="776" max="1024" width="9.33203125" style="241"/>
    <col min="1025" max="1025" width="5.5" style="241" customWidth="1"/>
    <col min="1026" max="1026" width="33.1640625" style="241" customWidth="1"/>
    <col min="1027" max="1027" width="12.33203125" style="241" customWidth="1"/>
    <col min="1028" max="1028" width="11.5" style="241" customWidth="1"/>
    <col min="1029" max="1029" width="11.33203125" style="241" customWidth="1"/>
    <col min="1030" max="1030" width="11" style="241" customWidth="1"/>
    <col min="1031" max="1031" width="14.33203125" style="241" customWidth="1"/>
    <col min="1032" max="1280" width="9.33203125" style="241"/>
    <col min="1281" max="1281" width="5.5" style="241" customWidth="1"/>
    <col min="1282" max="1282" width="33.1640625" style="241" customWidth="1"/>
    <col min="1283" max="1283" width="12.33203125" style="241" customWidth="1"/>
    <col min="1284" max="1284" width="11.5" style="241" customWidth="1"/>
    <col min="1285" max="1285" width="11.33203125" style="241" customWidth="1"/>
    <col min="1286" max="1286" width="11" style="241" customWidth="1"/>
    <col min="1287" max="1287" width="14.33203125" style="241" customWidth="1"/>
    <col min="1288" max="1536" width="9.33203125" style="241"/>
    <col min="1537" max="1537" width="5.5" style="241" customWidth="1"/>
    <col min="1538" max="1538" width="33.1640625" style="241" customWidth="1"/>
    <col min="1539" max="1539" width="12.33203125" style="241" customWidth="1"/>
    <col min="1540" max="1540" width="11.5" style="241" customWidth="1"/>
    <col min="1541" max="1541" width="11.33203125" style="241" customWidth="1"/>
    <col min="1542" max="1542" width="11" style="241" customWidth="1"/>
    <col min="1543" max="1543" width="14.33203125" style="241" customWidth="1"/>
    <col min="1544" max="1792" width="9.33203125" style="241"/>
    <col min="1793" max="1793" width="5.5" style="241" customWidth="1"/>
    <col min="1794" max="1794" width="33.1640625" style="241" customWidth="1"/>
    <col min="1795" max="1795" width="12.33203125" style="241" customWidth="1"/>
    <col min="1796" max="1796" width="11.5" style="241" customWidth="1"/>
    <col min="1797" max="1797" width="11.33203125" style="241" customWidth="1"/>
    <col min="1798" max="1798" width="11" style="241" customWidth="1"/>
    <col min="1799" max="1799" width="14.33203125" style="241" customWidth="1"/>
    <col min="1800" max="2048" width="9.33203125" style="241"/>
    <col min="2049" max="2049" width="5.5" style="241" customWidth="1"/>
    <col min="2050" max="2050" width="33.1640625" style="241" customWidth="1"/>
    <col min="2051" max="2051" width="12.33203125" style="241" customWidth="1"/>
    <col min="2052" max="2052" width="11.5" style="241" customWidth="1"/>
    <col min="2053" max="2053" width="11.33203125" style="241" customWidth="1"/>
    <col min="2054" max="2054" width="11" style="241" customWidth="1"/>
    <col min="2055" max="2055" width="14.33203125" style="241" customWidth="1"/>
    <col min="2056" max="2304" width="9.33203125" style="241"/>
    <col min="2305" max="2305" width="5.5" style="241" customWidth="1"/>
    <col min="2306" max="2306" width="33.1640625" style="241" customWidth="1"/>
    <col min="2307" max="2307" width="12.33203125" style="241" customWidth="1"/>
    <col min="2308" max="2308" width="11.5" style="241" customWidth="1"/>
    <col min="2309" max="2309" width="11.33203125" style="241" customWidth="1"/>
    <col min="2310" max="2310" width="11" style="241" customWidth="1"/>
    <col min="2311" max="2311" width="14.33203125" style="241" customWidth="1"/>
    <col min="2312" max="2560" width="9.33203125" style="241"/>
    <col min="2561" max="2561" width="5.5" style="241" customWidth="1"/>
    <col min="2562" max="2562" width="33.1640625" style="241" customWidth="1"/>
    <col min="2563" max="2563" width="12.33203125" style="241" customWidth="1"/>
    <col min="2564" max="2564" width="11.5" style="241" customWidth="1"/>
    <col min="2565" max="2565" width="11.33203125" style="241" customWidth="1"/>
    <col min="2566" max="2566" width="11" style="241" customWidth="1"/>
    <col min="2567" max="2567" width="14.33203125" style="241" customWidth="1"/>
    <col min="2568" max="2816" width="9.33203125" style="241"/>
    <col min="2817" max="2817" width="5.5" style="241" customWidth="1"/>
    <col min="2818" max="2818" width="33.1640625" style="241" customWidth="1"/>
    <col min="2819" max="2819" width="12.33203125" style="241" customWidth="1"/>
    <col min="2820" max="2820" width="11.5" style="241" customWidth="1"/>
    <col min="2821" max="2821" width="11.33203125" style="241" customWidth="1"/>
    <col min="2822" max="2822" width="11" style="241" customWidth="1"/>
    <col min="2823" max="2823" width="14.33203125" style="241" customWidth="1"/>
    <col min="2824" max="3072" width="9.33203125" style="241"/>
    <col min="3073" max="3073" width="5.5" style="241" customWidth="1"/>
    <col min="3074" max="3074" width="33.1640625" style="241" customWidth="1"/>
    <col min="3075" max="3075" width="12.33203125" style="241" customWidth="1"/>
    <col min="3076" max="3076" width="11.5" style="241" customWidth="1"/>
    <col min="3077" max="3077" width="11.33203125" style="241" customWidth="1"/>
    <col min="3078" max="3078" width="11" style="241" customWidth="1"/>
    <col min="3079" max="3079" width="14.33203125" style="241" customWidth="1"/>
    <col min="3080" max="3328" width="9.33203125" style="241"/>
    <col min="3329" max="3329" width="5.5" style="241" customWidth="1"/>
    <col min="3330" max="3330" width="33.1640625" style="241" customWidth="1"/>
    <col min="3331" max="3331" width="12.33203125" style="241" customWidth="1"/>
    <col min="3332" max="3332" width="11.5" style="241" customWidth="1"/>
    <col min="3333" max="3333" width="11.33203125" style="241" customWidth="1"/>
    <col min="3334" max="3334" width="11" style="241" customWidth="1"/>
    <col min="3335" max="3335" width="14.33203125" style="241" customWidth="1"/>
    <col min="3336" max="3584" width="9.33203125" style="241"/>
    <col min="3585" max="3585" width="5.5" style="241" customWidth="1"/>
    <col min="3586" max="3586" width="33.1640625" style="241" customWidth="1"/>
    <col min="3587" max="3587" width="12.33203125" style="241" customWidth="1"/>
    <col min="3588" max="3588" width="11.5" style="241" customWidth="1"/>
    <col min="3589" max="3589" width="11.33203125" style="241" customWidth="1"/>
    <col min="3590" max="3590" width="11" style="241" customWidth="1"/>
    <col min="3591" max="3591" width="14.33203125" style="241" customWidth="1"/>
    <col min="3592" max="3840" width="9.33203125" style="241"/>
    <col min="3841" max="3841" width="5.5" style="241" customWidth="1"/>
    <col min="3842" max="3842" width="33.1640625" style="241" customWidth="1"/>
    <col min="3843" max="3843" width="12.33203125" style="241" customWidth="1"/>
    <col min="3844" max="3844" width="11.5" style="241" customWidth="1"/>
    <col min="3845" max="3845" width="11.33203125" style="241" customWidth="1"/>
    <col min="3846" max="3846" width="11" style="241" customWidth="1"/>
    <col min="3847" max="3847" width="14.33203125" style="241" customWidth="1"/>
    <col min="3848" max="4096" width="9.33203125" style="241"/>
    <col min="4097" max="4097" width="5.5" style="241" customWidth="1"/>
    <col min="4098" max="4098" width="33.1640625" style="241" customWidth="1"/>
    <col min="4099" max="4099" width="12.33203125" style="241" customWidth="1"/>
    <col min="4100" max="4100" width="11.5" style="241" customWidth="1"/>
    <col min="4101" max="4101" width="11.33203125" style="241" customWidth="1"/>
    <col min="4102" max="4102" width="11" style="241" customWidth="1"/>
    <col min="4103" max="4103" width="14.33203125" style="241" customWidth="1"/>
    <col min="4104" max="4352" width="9.33203125" style="241"/>
    <col min="4353" max="4353" width="5.5" style="241" customWidth="1"/>
    <col min="4354" max="4354" width="33.1640625" style="241" customWidth="1"/>
    <col min="4355" max="4355" width="12.33203125" style="241" customWidth="1"/>
    <col min="4356" max="4356" width="11.5" style="241" customWidth="1"/>
    <col min="4357" max="4357" width="11.33203125" style="241" customWidth="1"/>
    <col min="4358" max="4358" width="11" style="241" customWidth="1"/>
    <col min="4359" max="4359" width="14.33203125" style="241" customWidth="1"/>
    <col min="4360" max="4608" width="9.33203125" style="241"/>
    <col min="4609" max="4609" width="5.5" style="241" customWidth="1"/>
    <col min="4610" max="4610" width="33.1640625" style="241" customWidth="1"/>
    <col min="4611" max="4611" width="12.33203125" style="241" customWidth="1"/>
    <col min="4612" max="4612" width="11.5" style="241" customWidth="1"/>
    <col min="4613" max="4613" width="11.33203125" style="241" customWidth="1"/>
    <col min="4614" max="4614" width="11" style="241" customWidth="1"/>
    <col min="4615" max="4615" width="14.33203125" style="241" customWidth="1"/>
    <col min="4616" max="4864" width="9.33203125" style="241"/>
    <col min="4865" max="4865" width="5.5" style="241" customWidth="1"/>
    <col min="4866" max="4866" width="33.1640625" style="241" customWidth="1"/>
    <col min="4867" max="4867" width="12.33203125" style="241" customWidth="1"/>
    <col min="4868" max="4868" width="11.5" style="241" customWidth="1"/>
    <col min="4869" max="4869" width="11.33203125" style="241" customWidth="1"/>
    <col min="4870" max="4870" width="11" style="241" customWidth="1"/>
    <col min="4871" max="4871" width="14.33203125" style="241" customWidth="1"/>
    <col min="4872" max="5120" width="9.33203125" style="241"/>
    <col min="5121" max="5121" width="5.5" style="241" customWidth="1"/>
    <col min="5122" max="5122" width="33.1640625" style="241" customWidth="1"/>
    <col min="5123" max="5123" width="12.33203125" style="241" customWidth="1"/>
    <col min="5124" max="5124" width="11.5" style="241" customWidth="1"/>
    <col min="5125" max="5125" width="11.33203125" style="241" customWidth="1"/>
    <col min="5126" max="5126" width="11" style="241" customWidth="1"/>
    <col min="5127" max="5127" width="14.33203125" style="241" customWidth="1"/>
    <col min="5128" max="5376" width="9.33203125" style="241"/>
    <col min="5377" max="5377" width="5.5" style="241" customWidth="1"/>
    <col min="5378" max="5378" width="33.1640625" style="241" customWidth="1"/>
    <col min="5379" max="5379" width="12.33203125" style="241" customWidth="1"/>
    <col min="5380" max="5380" width="11.5" style="241" customWidth="1"/>
    <col min="5381" max="5381" width="11.33203125" style="241" customWidth="1"/>
    <col min="5382" max="5382" width="11" style="241" customWidth="1"/>
    <col min="5383" max="5383" width="14.33203125" style="241" customWidth="1"/>
    <col min="5384" max="5632" width="9.33203125" style="241"/>
    <col min="5633" max="5633" width="5.5" style="241" customWidth="1"/>
    <col min="5634" max="5634" width="33.1640625" style="241" customWidth="1"/>
    <col min="5635" max="5635" width="12.33203125" style="241" customWidth="1"/>
    <col min="5636" max="5636" width="11.5" style="241" customWidth="1"/>
    <col min="5637" max="5637" width="11.33203125" style="241" customWidth="1"/>
    <col min="5638" max="5638" width="11" style="241" customWidth="1"/>
    <col min="5639" max="5639" width="14.33203125" style="241" customWidth="1"/>
    <col min="5640" max="5888" width="9.33203125" style="241"/>
    <col min="5889" max="5889" width="5.5" style="241" customWidth="1"/>
    <col min="5890" max="5890" width="33.1640625" style="241" customWidth="1"/>
    <col min="5891" max="5891" width="12.33203125" style="241" customWidth="1"/>
    <col min="5892" max="5892" width="11.5" style="241" customWidth="1"/>
    <col min="5893" max="5893" width="11.33203125" style="241" customWidth="1"/>
    <col min="5894" max="5894" width="11" style="241" customWidth="1"/>
    <col min="5895" max="5895" width="14.33203125" style="241" customWidth="1"/>
    <col min="5896" max="6144" width="9.33203125" style="241"/>
    <col min="6145" max="6145" width="5.5" style="241" customWidth="1"/>
    <col min="6146" max="6146" width="33.1640625" style="241" customWidth="1"/>
    <col min="6147" max="6147" width="12.33203125" style="241" customWidth="1"/>
    <col min="6148" max="6148" width="11.5" style="241" customWidth="1"/>
    <col min="6149" max="6149" width="11.33203125" style="241" customWidth="1"/>
    <col min="6150" max="6150" width="11" style="241" customWidth="1"/>
    <col min="6151" max="6151" width="14.33203125" style="241" customWidth="1"/>
    <col min="6152" max="6400" width="9.33203125" style="241"/>
    <col min="6401" max="6401" width="5.5" style="241" customWidth="1"/>
    <col min="6402" max="6402" width="33.1640625" style="241" customWidth="1"/>
    <col min="6403" max="6403" width="12.33203125" style="241" customWidth="1"/>
    <col min="6404" max="6404" width="11.5" style="241" customWidth="1"/>
    <col min="6405" max="6405" width="11.33203125" style="241" customWidth="1"/>
    <col min="6406" max="6406" width="11" style="241" customWidth="1"/>
    <col min="6407" max="6407" width="14.33203125" style="241" customWidth="1"/>
    <col min="6408" max="6656" width="9.33203125" style="241"/>
    <col min="6657" max="6657" width="5.5" style="241" customWidth="1"/>
    <col min="6658" max="6658" width="33.1640625" style="241" customWidth="1"/>
    <col min="6659" max="6659" width="12.33203125" style="241" customWidth="1"/>
    <col min="6660" max="6660" width="11.5" style="241" customWidth="1"/>
    <col min="6661" max="6661" width="11.33203125" style="241" customWidth="1"/>
    <col min="6662" max="6662" width="11" style="241" customWidth="1"/>
    <col min="6663" max="6663" width="14.33203125" style="241" customWidth="1"/>
    <col min="6664" max="6912" width="9.33203125" style="241"/>
    <col min="6913" max="6913" width="5.5" style="241" customWidth="1"/>
    <col min="6914" max="6914" width="33.1640625" style="241" customWidth="1"/>
    <col min="6915" max="6915" width="12.33203125" style="241" customWidth="1"/>
    <col min="6916" max="6916" width="11.5" style="241" customWidth="1"/>
    <col min="6917" max="6917" width="11.33203125" style="241" customWidth="1"/>
    <col min="6918" max="6918" width="11" style="241" customWidth="1"/>
    <col min="6919" max="6919" width="14.33203125" style="241" customWidth="1"/>
    <col min="6920" max="7168" width="9.33203125" style="241"/>
    <col min="7169" max="7169" width="5.5" style="241" customWidth="1"/>
    <col min="7170" max="7170" width="33.1640625" style="241" customWidth="1"/>
    <col min="7171" max="7171" width="12.33203125" style="241" customWidth="1"/>
    <col min="7172" max="7172" width="11.5" style="241" customWidth="1"/>
    <col min="7173" max="7173" width="11.33203125" style="241" customWidth="1"/>
    <col min="7174" max="7174" width="11" style="241" customWidth="1"/>
    <col min="7175" max="7175" width="14.33203125" style="241" customWidth="1"/>
    <col min="7176" max="7424" width="9.33203125" style="241"/>
    <col min="7425" max="7425" width="5.5" style="241" customWidth="1"/>
    <col min="7426" max="7426" width="33.1640625" style="241" customWidth="1"/>
    <col min="7427" max="7427" width="12.33203125" style="241" customWidth="1"/>
    <col min="7428" max="7428" width="11.5" style="241" customWidth="1"/>
    <col min="7429" max="7429" width="11.33203125" style="241" customWidth="1"/>
    <col min="7430" max="7430" width="11" style="241" customWidth="1"/>
    <col min="7431" max="7431" width="14.33203125" style="241" customWidth="1"/>
    <col min="7432" max="7680" width="9.33203125" style="241"/>
    <col min="7681" max="7681" width="5.5" style="241" customWidth="1"/>
    <col min="7682" max="7682" width="33.1640625" style="241" customWidth="1"/>
    <col min="7683" max="7683" width="12.33203125" style="241" customWidth="1"/>
    <col min="7684" max="7684" width="11.5" style="241" customWidth="1"/>
    <col min="7685" max="7685" width="11.33203125" style="241" customWidth="1"/>
    <col min="7686" max="7686" width="11" style="241" customWidth="1"/>
    <col min="7687" max="7687" width="14.33203125" style="241" customWidth="1"/>
    <col min="7688" max="7936" width="9.33203125" style="241"/>
    <col min="7937" max="7937" width="5.5" style="241" customWidth="1"/>
    <col min="7938" max="7938" width="33.1640625" style="241" customWidth="1"/>
    <col min="7939" max="7939" width="12.33203125" style="241" customWidth="1"/>
    <col min="7940" max="7940" width="11.5" style="241" customWidth="1"/>
    <col min="7941" max="7941" width="11.33203125" style="241" customWidth="1"/>
    <col min="7942" max="7942" width="11" style="241" customWidth="1"/>
    <col min="7943" max="7943" width="14.33203125" style="241" customWidth="1"/>
    <col min="7944" max="8192" width="9.33203125" style="241"/>
    <col min="8193" max="8193" width="5.5" style="241" customWidth="1"/>
    <col min="8194" max="8194" width="33.1640625" style="241" customWidth="1"/>
    <col min="8195" max="8195" width="12.33203125" style="241" customWidth="1"/>
    <col min="8196" max="8196" width="11.5" style="241" customWidth="1"/>
    <col min="8197" max="8197" width="11.33203125" style="241" customWidth="1"/>
    <col min="8198" max="8198" width="11" style="241" customWidth="1"/>
    <col min="8199" max="8199" width="14.33203125" style="241" customWidth="1"/>
    <col min="8200" max="8448" width="9.33203125" style="241"/>
    <col min="8449" max="8449" width="5.5" style="241" customWidth="1"/>
    <col min="8450" max="8450" width="33.1640625" style="241" customWidth="1"/>
    <col min="8451" max="8451" width="12.33203125" style="241" customWidth="1"/>
    <col min="8452" max="8452" width="11.5" style="241" customWidth="1"/>
    <col min="8453" max="8453" width="11.33203125" style="241" customWidth="1"/>
    <col min="8454" max="8454" width="11" style="241" customWidth="1"/>
    <col min="8455" max="8455" width="14.33203125" style="241" customWidth="1"/>
    <col min="8456" max="8704" width="9.33203125" style="241"/>
    <col min="8705" max="8705" width="5.5" style="241" customWidth="1"/>
    <col min="8706" max="8706" width="33.1640625" style="241" customWidth="1"/>
    <col min="8707" max="8707" width="12.33203125" style="241" customWidth="1"/>
    <col min="8708" max="8708" width="11.5" style="241" customWidth="1"/>
    <col min="8709" max="8709" width="11.33203125" style="241" customWidth="1"/>
    <col min="8710" max="8710" width="11" style="241" customWidth="1"/>
    <col min="8711" max="8711" width="14.33203125" style="241" customWidth="1"/>
    <col min="8712" max="8960" width="9.33203125" style="241"/>
    <col min="8961" max="8961" width="5.5" style="241" customWidth="1"/>
    <col min="8962" max="8962" width="33.1640625" style="241" customWidth="1"/>
    <col min="8963" max="8963" width="12.33203125" style="241" customWidth="1"/>
    <col min="8964" max="8964" width="11.5" style="241" customWidth="1"/>
    <col min="8965" max="8965" width="11.33203125" style="241" customWidth="1"/>
    <col min="8966" max="8966" width="11" style="241" customWidth="1"/>
    <col min="8967" max="8967" width="14.33203125" style="241" customWidth="1"/>
    <col min="8968" max="9216" width="9.33203125" style="241"/>
    <col min="9217" max="9217" width="5.5" style="241" customWidth="1"/>
    <col min="9218" max="9218" width="33.1640625" style="241" customWidth="1"/>
    <col min="9219" max="9219" width="12.33203125" style="241" customWidth="1"/>
    <col min="9220" max="9220" width="11.5" style="241" customWidth="1"/>
    <col min="9221" max="9221" width="11.33203125" style="241" customWidth="1"/>
    <col min="9222" max="9222" width="11" style="241" customWidth="1"/>
    <col min="9223" max="9223" width="14.33203125" style="241" customWidth="1"/>
    <col min="9224" max="9472" width="9.33203125" style="241"/>
    <col min="9473" max="9473" width="5.5" style="241" customWidth="1"/>
    <col min="9474" max="9474" width="33.1640625" style="241" customWidth="1"/>
    <col min="9475" max="9475" width="12.33203125" style="241" customWidth="1"/>
    <col min="9476" max="9476" width="11.5" style="241" customWidth="1"/>
    <col min="9477" max="9477" width="11.33203125" style="241" customWidth="1"/>
    <col min="9478" max="9478" width="11" style="241" customWidth="1"/>
    <col min="9479" max="9479" width="14.33203125" style="241" customWidth="1"/>
    <col min="9480" max="9728" width="9.33203125" style="241"/>
    <col min="9729" max="9729" width="5.5" style="241" customWidth="1"/>
    <col min="9730" max="9730" width="33.1640625" style="241" customWidth="1"/>
    <col min="9731" max="9731" width="12.33203125" style="241" customWidth="1"/>
    <col min="9732" max="9732" width="11.5" style="241" customWidth="1"/>
    <col min="9733" max="9733" width="11.33203125" style="241" customWidth="1"/>
    <col min="9734" max="9734" width="11" style="241" customWidth="1"/>
    <col min="9735" max="9735" width="14.33203125" style="241" customWidth="1"/>
    <col min="9736" max="9984" width="9.33203125" style="241"/>
    <col min="9985" max="9985" width="5.5" style="241" customWidth="1"/>
    <col min="9986" max="9986" width="33.1640625" style="241" customWidth="1"/>
    <col min="9987" max="9987" width="12.33203125" style="241" customWidth="1"/>
    <col min="9988" max="9988" width="11.5" style="241" customWidth="1"/>
    <col min="9989" max="9989" width="11.33203125" style="241" customWidth="1"/>
    <col min="9990" max="9990" width="11" style="241" customWidth="1"/>
    <col min="9991" max="9991" width="14.33203125" style="241" customWidth="1"/>
    <col min="9992" max="10240" width="9.33203125" style="241"/>
    <col min="10241" max="10241" width="5.5" style="241" customWidth="1"/>
    <col min="10242" max="10242" width="33.1640625" style="241" customWidth="1"/>
    <col min="10243" max="10243" width="12.33203125" style="241" customWidth="1"/>
    <col min="10244" max="10244" width="11.5" style="241" customWidth="1"/>
    <col min="10245" max="10245" width="11.33203125" style="241" customWidth="1"/>
    <col min="10246" max="10246" width="11" style="241" customWidth="1"/>
    <col min="10247" max="10247" width="14.33203125" style="241" customWidth="1"/>
    <col min="10248" max="10496" width="9.33203125" style="241"/>
    <col min="10497" max="10497" width="5.5" style="241" customWidth="1"/>
    <col min="10498" max="10498" width="33.1640625" style="241" customWidth="1"/>
    <col min="10499" max="10499" width="12.33203125" style="241" customWidth="1"/>
    <col min="10500" max="10500" width="11.5" style="241" customWidth="1"/>
    <col min="10501" max="10501" width="11.33203125" style="241" customWidth="1"/>
    <col min="10502" max="10502" width="11" style="241" customWidth="1"/>
    <col min="10503" max="10503" width="14.33203125" style="241" customWidth="1"/>
    <col min="10504" max="10752" width="9.33203125" style="241"/>
    <col min="10753" max="10753" width="5.5" style="241" customWidth="1"/>
    <col min="10754" max="10754" width="33.1640625" style="241" customWidth="1"/>
    <col min="10755" max="10755" width="12.33203125" style="241" customWidth="1"/>
    <col min="10756" max="10756" width="11.5" style="241" customWidth="1"/>
    <col min="10757" max="10757" width="11.33203125" style="241" customWidth="1"/>
    <col min="10758" max="10758" width="11" style="241" customWidth="1"/>
    <col min="10759" max="10759" width="14.33203125" style="241" customWidth="1"/>
    <col min="10760" max="11008" width="9.33203125" style="241"/>
    <col min="11009" max="11009" width="5.5" style="241" customWidth="1"/>
    <col min="11010" max="11010" width="33.1640625" style="241" customWidth="1"/>
    <col min="11011" max="11011" width="12.33203125" style="241" customWidth="1"/>
    <col min="11012" max="11012" width="11.5" style="241" customWidth="1"/>
    <col min="11013" max="11013" width="11.33203125" style="241" customWidth="1"/>
    <col min="11014" max="11014" width="11" style="241" customWidth="1"/>
    <col min="11015" max="11015" width="14.33203125" style="241" customWidth="1"/>
    <col min="11016" max="11264" width="9.33203125" style="241"/>
    <col min="11265" max="11265" width="5.5" style="241" customWidth="1"/>
    <col min="11266" max="11266" width="33.1640625" style="241" customWidth="1"/>
    <col min="11267" max="11267" width="12.33203125" style="241" customWidth="1"/>
    <col min="11268" max="11268" width="11.5" style="241" customWidth="1"/>
    <col min="11269" max="11269" width="11.33203125" style="241" customWidth="1"/>
    <col min="11270" max="11270" width="11" style="241" customWidth="1"/>
    <col min="11271" max="11271" width="14.33203125" style="241" customWidth="1"/>
    <col min="11272" max="11520" width="9.33203125" style="241"/>
    <col min="11521" max="11521" width="5.5" style="241" customWidth="1"/>
    <col min="11522" max="11522" width="33.1640625" style="241" customWidth="1"/>
    <col min="11523" max="11523" width="12.33203125" style="241" customWidth="1"/>
    <col min="11524" max="11524" width="11.5" style="241" customWidth="1"/>
    <col min="11525" max="11525" width="11.33203125" style="241" customWidth="1"/>
    <col min="11526" max="11526" width="11" style="241" customWidth="1"/>
    <col min="11527" max="11527" width="14.33203125" style="241" customWidth="1"/>
    <col min="11528" max="11776" width="9.33203125" style="241"/>
    <col min="11777" max="11777" width="5.5" style="241" customWidth="1"/>
    <col min="11778" max="11778" width="33.1640625" style="241" customWidth="1"/>
    <col min="11779" max="11779" width="12.33203125" style="241" customWidth="1"/>
    <col min="11780" max="11780" width="11.5" style="241" customWidth="1"/>
    <col min="11781" max="11781" width="11.33203125" style="241" customWidth="1"/>
    <col min="11782" max="11782" width="11" style="241" customWidth="1"/>
    <col min="11783" max="11783" width="14.33203125" style="241" customWidth="1"/>
    <col min="11784" max="12032" width="9.33203125" style="241"/>
    <col min="12033" max="12033" width="5.5" style="241" customWidth="1"/>
    <col min="12034" max="12034" width="33.1640625" style="241" customWidth="1"/>
    <col min="12035" max="12035" width="12.33203125" style="241" customWidth="1"/>
    <col min="12036" max="12036" width="11.5" style="241" customWidth="1"/>
    <col min="12037" max="12037" width="11.33203125" style="241" customWidth="1"/>
    <col min="12038" max="12038" width="11" style="241" customWidth="1"/>
    <col min="12039" max="12039" width="14.33203125" style="241" customWidth="1"/>
    <col min="12040" max="12288" width="9.33203125" style="241"/>
    <col min="12289" max="12289" width="5.5" style="241" customWidth="1"/>
    <col min="12290" max="12290" width="33.1640625" style="241" customWidth="1"/>
    <col min="12291" max="12291" width="12.33203125" style="241" customWidth="1"/>
    <col min="12292" max="12292" width="11.5" style="241" customWidth="1"/>
    <col min="12293" max="12293" width="11.33203125" style="241" customWidth="1"/>
    <col min="12294" max="12294" width="11" style="241" customWidth="1"/>
    <col min="12295" max="12295" width="14.33203125" style="241" customWidth="1"/>
    <col min="12296" max="12544" width="9.33203125" style="241"/>
    <col min="12545" max="12545" width="5.5" style="241" customWidth="1"/>
    <col min="12546" max="12546" width="33.1640625" style="241" customWidth="1"/>
    <col min="12547" max="12547" width="12.33203125" style="241" customWidth="1"/>
    <col min="12548" max="12548" width="11.5" style="241" customWidth="1"/>
    <col min="12549" max="12549" width="11.33203125" style="241" customWidth="1"/>
    <col min="12550" max="12550" width="11" style="241" customWidth="1"/>
    <col min="12551" max="12551" width="14.33203125" style="241" customWidth="1"/>
    <col min="12552" max="12800" width="9.33203125" style="241"/>
    <col min="12801" max="12801" width="5.5" style="241" customWidth="1"/>
    <col min="12802" max="12802" width="33.1640625" style="241" customWidth="1"/>
    <col min="12803" max="12803" width="12.33203125" style="241" customWidth="1"/>
    <col min="12804" max="12804" width="11.5" style="241" customWidth="1"/>
    <col min="12805" max="12805" width="11.33203125" style="241" customWidth="1"/>
    <col min="12806" max="12806" width="11" style="241" customWidth="1"/>
    <col min="12807" max="12807" width="14.33203125" style="241" customWidth="1"/>
    <col min="12808" max="13056" width="9.33203125" style="241"/>
    <col min="13057" max="13057" width="5.5" style="241" customWidth="1"/>
    <col min="13058" max="13058" width="33.1640625" style="241" customWidth="1"/>
    <col min="13059" max="13059" width="12.33203125" style="241" customWidth="1"/>
    <col min="13060" max="13060" width="11.5" style="241" customWidth="1"/>
    <col min="13061" max="13061" width="11.33203125" style="241" customWidth="1"/>
    <col min="13062" max="13062" width="11" style="241" customWidth="1"/>
    <col min="13063" max="13063" width="14.33203125" style="241" customWidth="1"/>
    <col min="13064" max="13312" width="9.33203125" style="241"/>
    <col min="13313" max="13313" width="5.5" style="241" customWidth="1"/>
    <col min="13314" max="13314" width="33.1640625" style="241" customWidth="1"/>
    <col min="13315" max="13315" width="12.33203125" style="241" customWidth="1"/>
    <col min="13316" max="13316" width="11.5" style="241" customWidth="1"/>
    <col min="13317" max="13317" width="11.33203125" style="241" customWidth="1"/>
    <col min="13318" max="13318" width="11" style="241" customWidth="1"/>
    <col min="13319" max="13319" width="14.33203125" style="241" customWidth="1"/>
    <col min="13320" max="13568" width="9.33203125" style="241"/>
    <col min="13569" max="13569" width="5.5" style="241" customWidth="1"/>
    <col min="13570" max="13570" width="33.1640625" style="241" customWidth="1"/>
    <col min="13571" max="13571" width="12.33203125" style="241" customWidth="1"/>
    <col min="13572" max="13572" width="11.5" style="241" customWidth="1"/>
    <col min="13573" max="13573" width="11.33203125" style="241" customWidth="1"/>
    <col min="13574" max="13574" width="11" style="241" customWidth="1"/>
    <col min="13575" max="13575" width="14.33203125" style="241" customWidth="1"/>
    <col min="13576" max="13824" width="9.33203125" style="241"/>
    <col min="13825" max="13825" width="5.5" style="241" customWidth="1"/>
    <col min="13826" max="13826" width="33.1640625" style="241" customWidth="1"/>
    <col min="13827" max="13827" width="12.33203125" style="241" customWidth="1"/>
    <col min="13828" max="13828" width="11.5" style="241" customWidth="1"/>
    <col min="13829" max="13829" width="11.33203125" style="241" customWidth="1"/>
    <col min="13830" max="13830" width="11" style="241" customWidth="1"/>
    <col min="13831" max="13831" width="14.33203125" style="241" customWidth="1"/>
    <col min="13832" max="14080" width="9.33203125" style="241"/>
    <col min="14081" max="14081" width="5.5" style="241" customWidth="1"/>
    <col min="14082" max="14082" width="33.1640625" style="241" customWidth="1"/>
    <col min="14083" max="14083" width="12.33203125" style="241" customWidth="1"/>
    <col min="14084" max="14084" width="11.5" style="241" customWidth="1"/>
    <col min="14085" max="14085" width="11.33203125" style="241" customWidth="1"/>
    <col min="14086" max="14086" width="11" style="241" customWidth="1"/>
    <col min="14087" max="14087" width="14.33203125" style="241" customWidth="1"/>
    <col min="14088" max="14336" width="9.33203125" style="241"/>
    <col min="14337" max="14337" width="5.5" style="241" customWidth="1"/>
    <col min="14338" max="14338" width="33.1640625" style="241" customWidth="1"/>
    <col min="14339" max="14339" width="12.33203125" style="241" customWidth="1"/>
    <col min="14340" max="14340" width="11.5" style="241" customWidth="1"/>
    <col min="14341" max="14341" width="11.33203125" style="241" customWidth="1"/>
    <col min="14342" max="14342" width="11" style="241" customWidth="1"/>
    <col min="14343" max="14343" width="14.33203125" style="241" customWidth="1"/>
    <col min="14344" max="14592" width="9.33203125" style="241"/>
    <col min="14593" max="14593" width="5.5" style="241" customWidth="1"/>
    <col min="14594" max="14594" width="33.1640625" style="241" customWidth="1"/>
    <col min="14595" max="14595" width="12.33203125" style="241" customWidth="1"/>
    <col min="14596" max="14596" width="11.5" style="241" customWidth="1"/>
    <col min="14597" max="14597" width="11.33203125" style="241" customWidth="1"/>
    <col min="14598" max="14598" width="11" style="241" customWidth="1"/>
    <col min="14599" max="14599" width="14.33203125" style="241" customWidth="1"/>
    <col min="14600" max="14848" width="9.33203125" style="241"/>
    <col min="14849" max="14849" width="5.5" style="241" customWidth="1"/>
    <col min="14850" max="14850" width="33.1640625" style="241" customWidth="1"/>
    <col min="14851" max="14851" width="12.33203125" style="241" customWidth="1"/>
    <col min="14852" max="14852" width="11.5" style="241" customWidth="1"/>
    <col min="14853" max="14853" width="11.33203125" style="241" customWidth="1"/>
    <col min="14854" max="14854" width="11" style="241" customWidth="1"/>
    <col min="14855" max="14855" width="14.33203125" style="241" customWidth="1"/>
    <col min="14856" max="15104" width="9.33203125" style="241"/>
    <col min="15105" max="15105" width="5.5" style="241" customWidth="1"/>
    <col min="15106" max="15106" width="33.1640625" style="241" customWidth="1"/>
    <col min="15107" max="15107" width="12.33203125" style="241" customWidth="1"/>
    <col min="15108" max="15108" width="11.5" style="241" customWidth="1"/>
    <col min="15109" max="15109" width="11.33203125" style="241" customWidth="1"/>
    <col min="15110" max="15110" width="11" style="241" customWidth="1"/>
    <col min="15111" max="15111" width="14.33203125" style="241" customWidth="1"/>
    <col min="15112" max="15360" width="9.33203125" style="241"/>
    <col min="15361" max="15361" width="5.5" style="241" customWidth="1"/>
    <col min="15362" max="15362" width="33.1640625" style="241" customWidth="1"/>
    <col min="15363" max="15363" width="12.33203125" style="241" customWidth="1"/>
    <col min="15364" max="15364" width="11.5" style="241" customWidth="1"/>
    <col min="15365" max="15365" width="11.33203125" style="241" customWidth="1"/>
    <col min="15366" max="15366" width="11" style="241" customWidth="1"/>
    <col min="15367" max="15367" width="14.33203125" style="241" customWidth="1"/>
    <col min="15368" max="15616" width="9.33203125" style="241"/>
    <col min="15617" max="15617" width="5.5" style="241" customWidth="1"/>
    <col min="15618" max="15618" width="33.1640625" style="241" customWidth="1"/>
    <col min="15619" max="15619" width="12.33203125" style="241" customWidth="1"/>
    <col min="15620" max="15620" width="11.5" style="241" customWidth="1"/>
    <col min="15621" max="15621" width="11.33203125" style="241" customWidth="1"/>
    <col min="15622" max="15622" width="11" style="241" customWidth="1"/>
    <col min="15623" max="15623" width="14.33203125" style="241" customWidth="1"/>
    <col min="15624" max="15872" width="9.33203125" style="241"/>
    <col min="15873" max="15873" width="5.5" style="241" customWidth="1"/>
    <col min="15874" max="15874" width="33.1640625" style="241" customWidth="1"/>
    <col min="15875" max="15875" width="12.33203125" style="241" customWidth="1"/>
    <col min="15876" max="15876" width="11.5" style="241" customWidth="1"/>
    <col min="15877" max="15877" width="11.33203125" style="241" customWidth="1"/>
    <col min="15878" max="15878" width="11" style="241" customWidth="1"/>
    <col min="15879" max="15879" width="14.33203125" style="241" customWidth="1"/>
    <col min="15880" max="16128" width="9.33203125" style="241"/>
    <col min="16129" max="16129" width="5.5" style="241" customWidth="1"/>
    <col min="16130" max="16130" width="33.1640625" style="241" customWidth="1"/>
    <col min="16131" max="16131" width="12.33203125" style="241" customWidth="1"/>
    <col min="16132" max="16132" width="11.5" style="241" customWidth="1"/>
    <col min="16133" max="16133" width="11.33203125" style="241" customWidth="1"/>
    <col min="16134" max="16134" width="11" style="241" customWidth="1"/>
    <col min="16135" max="16135" width="14.33203125" style="241" customWidth="1"/>
    <col min="16136" max="16384" width="9.33203125" style="241"/>
  </cols>
  <sheetData>
    <row r="1" spans="1:7" ht="43.5" customHeight="1">
      <c r="A1" s="673" t="s">
        <v>465</v>
      </c>
      <c r="B1" s="673"/>
      <c r="C1" s="673"/>
      <c r="D1" s="673"/>
      <c r="E1" s="673"/>
      <c r="F1" s="673"/>
      <c r="G1" s="673"/>
    </row>
    <row r="3" spans="1:7" s="354" customFormat="1" ht="27" customHeight="1">
      <c r="A3" s="352" t="s">
        <v>466</v>
      </c>
      <c r="B3" s="353"/>
      <c r="C3" s="674" t="s">
        <v>467</v>
      </c>
      <c r="D3" s="674"/>
      <c r="E3" s="674"/>
      <c r="F3" s="674"/>
      <c r="G3" s="674"/>
    </row>
    <row r="4" spans="1:7" s="354" customFormat="1" ht="15.75">
      <c r="A4" s="353"/>
      <c r="B4" s="353"/>
      <c r="C4" s="353"/>
      <c r="D4" s="353"/>
      <c r="E4" s="353"/>
      <c r="F4" s="353"/>
      <c r="G4" s="353"/>
    </row>
    <row r="5" spans="1:7" s="354" customFormat="1" ht="24.75" customHeight="1">
      <c r="A5" s="352" t="s">
        <v>468</v>
      </c>
      <c r="B5" s="353"/>
      <c r="C5" s="674" t="s">
        <v>467</v>
      </c>
      <c r="D5" s="674"/>
      <c r="E5" s="674"/>
      <c r="F5" s="674"/>
      <c r="G5" s="353"/>
    </row>
    <row r="6" spans="1:7" s="355" customFormat="1">
      <c r="A6" s="240"/>
      <c r="B6" s="240"/>
      <c r="C6" s="240"/>
      <c r="D6" s="240"/>
      <c r="E6" s="240"/>
      <c r="F6" s="240"/>
      <c r="G6" s="240"/>
    </row>
    <row r="7" spans="1:7" s="359" customFormat="1" ht="15" customHeight="1">
      <c r="A7" s="356" t="s">
        <v>469</v>
      </c>
      <c r="B7" s="357"/>
      <c r="C7" s="357"/>
      <c r="D7" s="358"/>
      <c r="E7" s="358"/>
      <c r="F7" s="358"/>
      <c r="G7" s="358"/>
    </row>
    <row r="8" spans="1:7" s="359" customFormat="1" ht="15" customHeight="1" thickBot="1">
      <c r="A8" s="356" t="s">
        <v>470</v>
      </c>
      <c r="B8" s="358"/>
      <c r="C8" s="358"/>
      <c r="D8" s="358"/>
      <c r="E8" s="358"/>
      <c r="F8" s="358"/>
      <c r="G8" s="358"/>
    </row>
    <row r="9" spans="1:7" s="363" customFormat="1" ht="42" customHeight="1" thickBot="1">
      <c r="A9" s="360" t="s">
        <v>384</v>
      </c>
      <c r="B9" s="361" t="s">
        <v>471</v>
      </c>
      <c r="C9" s="361" t="s">
        <v>472</v>
      </c>
      <c r="D9" s="361" t="s">
        <v>473</v>
      </c>
      <c r="E9" s="361" t="s">
        <v>474</v>
      </c>
      <c r="F9" s="361" t="s">
        <v>475</v>
      </c>
      <c r="G9" s="362" t="s">
        <v>419</v>
      </c>
    </row>
    <row r="10" spans="1:7" ht="24" customHeight="1">
      <c r="A10" s="364" t="s">
        <v>5</v>
      </c>
      <c r="B10" s="365" t="s">
        <v>476</v>
      </c>
      <c r="C10" s="366"/>
      <c r="D10" s="366"/>
      <c r="E10" s="366"/>
      <c r="F10" s="366"/>
      <c r="G10" s="367">
        <f>SUM(C10:F10)</f>
        <v>0</v>
      </c>
    </row>
    <row r="11" spans="1:7" ht="24" customHeight="1">
      <c r="A11" s="368" t="s">
        <v>19</v>
      </c>
      <c r="B11" s="369" t="s">
        <v>477</v>
      </c>
      <c r="C11" s="370"/>
      <c r="D11" s="370"/>
      <c r="E11" s="370"/>
      <c r="F11" s="370"/>
      <c r="G11" s="371">
        <f t="shared" ref="G11:G16" si="0">SUM(C11:F11)</f>
        <v>0</v>
      </c>
    </row>
    <row r="12" spans="1:7" ht="24" customHeight="1">
      <c r="A12" s="368" t="s">
        <v>33</v>
      </c>
      <c r="B12" s="369" t="s">
        <v>478</v>
      </c>
      <c r="C12" s="370"/>
      <c r="D12" s="370"/>
      <c r="E12" s="370"/>
      <c r="F12" s="370"/>
      <c r="G12" s="371">
        <f t="shared" si="0"/>
        <v>0</v>
      </c>
    </row>
    <row r="13" spans="1:7" ht="24" customHeight="1">
      <c r="A13" s="368" t="s">
        <v>191</v>
      </c>
      <c r="B13" s="369" t="s">
        <v>479</v>
      </c>
      <c r="C13" s="370"/>
      <c r="D13" s="370"/>
      <c r="E13" s="370"/>
      <c r="F13" s="370"/>
      <c r="G13" s="371">
        <f t="shared" si="0"/>
        <v>0</v>
      </c>
    </row>
    <row r="14" spans="1:7" ht="24" customHeight="1">
      <c r="A14" s="368" t="s">
        <v>61</v>
      </c>
      <c r="B14" s="369" t="s">
        <v>480</v>
      </c>
      <c r="C14" s="370"/>
      <c r="D14" s="370"/>
      <c r="E14" s="370"/>
      <c r="F14" s="370"/>
      <c r="G14" s="371">
        <f t="shared" si="0"/>
        <v>0</v>
      </c>
    </row>
    <row r="15" spans="1:7" ht="24" customHeight="1" thickBot="1">
      <c r="A15" s="372" t="s">
        <v>83</v>
      </c>
      <c r="B15" s="373" t="s">
        <v>481</v>
      </c>
      <c r="C15" s="374"/>
      <c r="D15" s="374"/>
      <c r="E15" s="374"/>
      <c r="F15" s="374"/>
      <c r="G15" s="375">
        <f t="shared" si="0"/>
        <v>0</v>
      </c>
    </row>
    <row r="16" spans="1:7" s="380" customFormat="1" ht="24" customHeight="1" thickBot="1">
      <c r="A16" s="376" t="s">
        <v>197</v>
      </c>
      <c r="B16" s="377" t="s">
        <v>419</v>
      </c>
      <c r="C16" s="378">
        <f>SUM(C10:C15)</f>
        <v>0</v>
      </c>
      <c r="D16" s="378">
        <f>SUM(D10:D15)</f>
        <v>0</v>
      </c>
      <c r="E16" s="378">
        <f>SUM(E10:E15)</f>
        <v>0</v>
      </c>
      <c r="F16" s="378">
        <f>SUM(F10:F15)</f>
        <v>0</v>
      </c>
      <c r="G16" s="379">
        <f t="shared" si="0"/>
        <v>0</v>
      </c>
    </row>
    <row r="17" spans="1:7" s="355" customFormat="1">
      <c r="A17" s="240"/>
      <c r="B17" s="240"/>
      <c r="C17" s="240"/>
      <c r="D17" s="240"/>
      <c r="E17" s="240"/>
      <c r="F17" s="240"/>
      <c r="G17" s="240"/>
    </row>
    <row r="18" spans="1:7" s="355" customFormat="1">
      <c r="A18" s="240"/>
      <c r="B18" s="240"/>
      <c r="C18" s="240"/>
      <c r="D18" s="240"/>
      <c r="E18" s="240"/>
      <c r="F18" s="240"/>
      <c r="G18" s="240"/>
    </row>
    <row r="19" spans="1:7" s="355" customFormat="1">
      <c r="A19" s="240"/>
      <c r="B19" s="240"/>
      <c r="C19" s="240"/>
      <c r="D19" s="240"/>
      <c r="E19" s="240"/>
      <c r="F19" s="240"/>
      <c r="G19" s="240"/>
    </row>
    <row r="20" spans="1:7" s="355" customFormat="1" ht="15.75">
      <c r="A20" s="354" t="s">
        <v>595</v>
      </c>
      <c r="B20" s="240"/>
      <c r="C20" s="240"/>
      <c r="D20" s="240"/>
      <c r="E20" s="240"/>
      <c r="F20" s="240"/>
      <c r="G20" s="240"/>
    </row>
    <row r="21" spans="1:7" s="355" customFormat="1">
      <c r="A21" s="240"/>
      <c r="B21" s="240"/>
      <c r="C21" s="240"/>
      <c r="D21" s="240"/>
      <c r="E21" s="240"/>
      <c r="F21" s="240"/>
      <c r="G21" s="240"/>
    </row>
    <row r="22" spans="1:7">
      <c r="A22" s="240"/>
      <c r="B22" s="240"/>
      <c r="C22" s="240"/>
      <c r="D22" s="240"/>
      <c r="E22" s="240"/>
      <c r="F22" s="240"/>
      <c r="G22" s="240"/>
    </row>
    <row r="23" spans="1:7">
      <c r="A23" s="240"/>
      <c r="B23" s="240"/>
      <c r="C23" s="355"/>
      <c r="D23" s="355"/>
      <c r="E23" s="355"/>
      <c r="F23" s="355"/>
      <c r="G23" s="240"/>
    </row>
    <row r="24" spans="1:7" ht="13.5">
      <c r="A24" s="240"/>
      <c r="B24" s="240"/>
      <c r="C24" s="381"/>
      <c r="D24" s="382" t="s">
        <v>482</v>
      </c>
      <c r="E24" s="382"/>
      <c r="F24" s="381"/>
      <c r="G24" s="240"/>
    </row>
    <row r="25" spans="1:7" ht="13.5">
      <c r="C25" s="383"/>
      <c r="D25" s="384"/>
      <c r="E25" s="384"/>
      <c r="F25" s="383"/>
    </row>
    <row r="26" spans="1:7" ht="13.5">
      <c r="C26" s="383"/>
      <c r="D26" s="384"/>
      <c r="E26" s="384"/>
      <c r="F26" s="383"/>
    </row>
  </sheetData>
  <mergeCells count="3">
    <mergeCell ref="A1:G1"/>
    <mergeCell ref="C3:G3"/>
    <mergeCell ref="C5:F5"/>
  </mergeCells>
  <printOptions horizontalCentered="1"/>
  <pageMargins left="0.78740157480314965" right="0.78740157480314965" top="1.141732283464566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16. melléklet a 2/2015. (III.13.) önkormányzati rendelethez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tabSelected="1" view="pageLayout" workbookViewId="0">
      <selection activeCell="B3" sqref="B3"/>
    </sheetView>
  </sheetViews>
  <sheetFormatPr defaultRowHeight="12.75"/>
  <cols>
    <col min="1" max="1" width="13.83203125" style="350" customWidth="1"/>
    <col min="2" max="2" width="79.1640625" style="325" customWidth="1"/>
    <col min="3" max="3" width="25" style="325" customWidth="1"/>
    <col min="4" max="256" width="9.33203125" style="325"/>
    <col min="257" max="257" width="13.83203125" style="325" customWidth="1"/>
    <col min="258" max="258" width="79.1640625" style="325" customWidth="1"/>
    <col min="259" max="259" width="25" style="325" customWidth="1"/>
    <col min="260" max="512" width="9.33203125" style="325"/>
    <col min="513" max="513" width="13.83203125" style="325" customWidth="1"/>
    <col min="514" max="514" width="79.1640625" style="325" customWidth="1"/>
    <col min="515" max="515" width="25" style="325" customWidth="1"/>
    <col min="516" max="768" width="9.33203125" style="325"/>
    <col min="769" max="769" width="13.83203125" style="325" customWidth="1"/>
    <col min="770" max="770" width="79.1640625" style="325" customWidth="1"/>
    <col min="771" max="771" width="25" style="325" customWidth="1"/>
    <col min="772" max="1024" width="9.33203125" style="325"/>
    <col min="1025" max="1025" width="13.83203125" style="325" customWidth="1"/>
    <col min="1026" max="1026" width="79.1640625" style="325" customWidth="1"/>
    <col min="1027" max="1027" width="25" style="325" customWidth="1"/>
    <col min="1028" max="1280" width="9.33203125" style="325"/>
    <col min="1281" max="1281" width="13.83203125" style="325" customWidth="1"/>
    <col min="1282" max="1282" width="79.1640625" style="325" customWidth="1"/>
    <col min="1283" max="1283" width="25" style="325" customWidth="1"/>
    <col min="1284" max="1536" width="9.33203125" style="325"/>
    <col min="1537" max="1537" width="13.83203125" style="325" customWidth="1"/>
    <col min="1538" max="1538" width="79.1640625" style="325" customWidth="1"/>
    <col min="1539" max="1539" width="25" style="325" customWidth="1"/>
    <col min="1540" max="1792" width="9.33203125" style="325"/>
    <col min="1793" max="1793" width="13.83203125" style="325" customWidth="1"/>
    <col min="1794" max="1794" width="79.1640625" style="325" customWidth="1"/>
    <col min="1795" max="1795" width="25" style="325" customWidth="1"/>
    <col min="1796" max="2048" width="9.33203125" style="325"/>
    <col min="2049" max="2049" width="13.83203125" style="325" customWidth="1"/>
    <col min="2050" max="2050" width="79.1640625" style="325" customWidth="1"/>
    <col min="2051" max="2051" width="25" style="325" customWidth="1"/>
    <col min="2052" max="2304" width="9.33203125" style="325"/>
    <col min="2305" max="2305" width="13.83203125" style="325" customWidth="1"/>
    <col min="2306" max="2306" width="79.1640625" style="325" customWidth="1"/>
    <col min="2307" max="2307" width="25" style="325" customWidth="1"/>
    <col min="2308" max="2560" width="9.33203125" style="325"/>
    <col min="2561" max="2561" width="13.83203125" style="325" customWidth="1"/>
    <col min="2562" max="2562" width="79.1640625" style="325" customWidth="1"/>
    <col min="2563" max="2563" width="25" style="325" customWidth="1"/>
    <col min="2564" max="2816" width="9.33203125" style="325"/>
    <col min="2817" max="2817" width="13.83203125" style="325" customWidth="1"/>
    <col min="2818" max="2818" width="79.1640625" style="325" customWidth="1"/>
    <col min="2819" max="2819" width="25" style="325" customWidth="1"/>
    <col min="2820" max="3072" width="9.33203125" style="325"/>
    <col min="3073" max="3073" width="13.83203125" style="325" customWidth="1"/>
    <col min="3074" max="3074" width="79.1640625" style="325" customWidth="1"/>
    <col min="3075" max="3075" width="25" style="325" customWidth="1"/>
    <col min="3076" max="3328" width="9.33203125" style="325"/>
    <col min="3329" max="3329" width="13.83203125" style="325" customWidth="1"/>
    <col min="3330" max="3330" width="79.1640625" style="325" customWidth="1"/>
    <col min="3331" max="3331" width="25" style="325" customWidth="1"/>
    <col min="3332" max="3584" width="9.33203125" style="325"/>
    <col min="3585" max="3585" width="13.83203125" style="325" customWidth="1"/>
    <col min="3586" max="3586" width="79.1640625" style="325" customWidth="1"/>
    <col min="3587" max="3587" width="25" style="325" customWidth="1"/>
    <col min="3588" max="3840" width="9.33203125" style="325"/>
    <col min="3841" max="3841" width="13.83203125" style="325" customWidth="1"/>
    <col min="3842" max="3842" width="79.1640625" style="325" customWidth="1"/>
    <col min="3843" max="3843" width="25" style="325" customWidth="1"/>
    <col min="3844" max="4096" width="9.33203125" style="325"/>
    <col min="4097" max="4097" width="13.83203125" style="325" customWidth="1"/>
    <col min="4098" max="4098" width="79.1640625" style="325" customWidth="1"/>
    <col min="4099" max="4099" width="25" style="325" customWidth="1"/>
    <col min="4100" max="4352" width="9.33203125" style="325"/>
    <col min="4353" max="4353" width="13.83203125" style="325" customWidth="1"/>
    <col min="4354" max="4354" width="79.1640625" style="325" customWidth="1"/>
    <col min="4355" max="4355" width="25" style="325" customWidth="1"/>
    <col min="4356" max="4608" width="9.33203125" style="325"/>
    <col min="4609" max="4609" width="13.83203125" style="325" customWidth="1"/>
    <col min="4610" max="4610" width="79.1640625" style="325" customWidth="1"/>
    <col min="4611" max="4611" width="25" style="325" customWidth="1"/>
    <col min="4612" max="4864" width="9.33203125" style="325"/>
    <col min="4865" max="4865" width="13.83203125" style="325" customWidth="1"/>
    <col min="4866" max="4866" width="79.1640625" style="325" customWidth="1"/>
    <col min="4867" max="4867" width="25" style="325" customWidth="1"/>
    <col min="4868" max="5120" width="9.33203125" style="325"/>
    <col min="5121" max="5121" width="13.83203125" style="325" customWidth="1"/>
    <col min="5122" max="5122" width="79.1640625" style="325" customWidth="1"/>
    <col min="5123" max="5123" width="25" style="325" customWidth="1"/>
    <col min="5124" max="5376" width="9.33203125" style="325"/>
    <col min="5377" max="5377" width="13.83203125" style="325" customWidth="1"/>
    <col min="5378" max="5378" width="79.1640625" style="325" customWidth="1"/>
    <col min="5379" max="5379" width="25" style="325" customWidth="1"/>
    <col min="5380" max="5632" width="9.33203125" style="325"/>
    <col min="5633" max="5633" width="13.83203125" style="325" customWidth="1"/>
    <col min="5634" max="5634" width="79.1640625" style="325" customWidth="1"/>
    <col min="5635" max="5635" width="25" style="325" customWidth="1"/>
    <col min="5636" max="5888" width="9.33203125" style="325"/>
    <col min="5889" max="5889" width="13.83203125" style="325" customWidth="1"/>
    <col min="5890" max="5890" width="79.1640625" style="325" customWidth="1"/>
    <col min="5891" max="5891" width="25" style="325" customWidth="1"/>
    <col min="5892" max="6144" width="9.33203125" style="325"/>
    <col min="6145" max="6145" width="13.83203125" style="325" customWidth="1"/>
    <col min="6146" max="6146" width="79.1640625" style="325" customWidth="1"/>
    <col min="6147" max="6147" width="25" style="325" customWidth="1"/>
    <col min="6148" max="6400" width="9.33203125" style="325"/>
    <col min="6401" max="6401" width="13.83203125" style="325" customWidth="1"/>
    <col min="6402" max="6402" width="79.1640625" style="325" customWidth="1"/>
    <col min="6403" max="6403" width="25" style="325" customWidth="1"/>
    <col min="6404" max="6656" width="9.33203125" style="325"/>
    <col min="6657" max="6657" width="13.83203125" style="325" customWidth="1"/>
    <col min="6658" max="6658" width="79.1640625" style="325" customWidth="1"/>
    <col min="6659" max="6659" width="25" style="325" customWidth="1"/>
    <col min="6660" max="6912" width="9.33203125" style="325"/>
    <col min="6913" max="6913" width="13.83203125" style="325" customWidth="1"/>
    <col min="6914" max="6914" width="79.1640625" style="325" customWidth="1"/>
    <col min="6915" max="6915" width="25" style="325" customWidth="1"/>
    <col min="6916" max="7168" width="9.33203125" style="325"/>
    <col min="7169" max="7169" width="13.83203125" style="325" customWidth="1"/>
    <col min="7170" max="7170" width="79.1640625" style="325" customWidth="1"/>
    <col min="7171" max="7171" width="25" style="325" customWidth="1"/>
    <col min="7172" max="7424" width="9.33203125" style="325"/>
    <col min="7425" max="7425" width="13.83203125" style="325" customWidth="1"/>
    <col min="7426" max="7426" width="79.1640625" style="325" customWidth="1"/>
    <col min="7427" max="7427" width="25" style="325" customWidth="1"/>
    <col min="7428" max="7680" width="9.33203125" style="325"/>
    <col min="7681" max="7681" width="13.83203125" style="325" customWidth="1"/>
    <col min="7682" max="7682" width="79.1640625" style="325" customWidth="1"/>
    <col min="7683" max="7683" width="25" style="325" customWidth="1"/>
    <col min="7684" max="7936" width="9.33203125" style="325"/>
    <col min="7937" max="7937" width="13.83203125" style="325" customWidth="1"/>
    <col min="7938" max="7938" width="79.1640625" style="325" customWidth="1"/>
    <col min="7939" max="7939" width="25" style="325" customWidth="1"/>
    <col min="7940" max="8192" width="9.33203125" style="325"/>
    <col min="8193" max="8193" width="13.83203125" style="325" customWidth="1"/>
    <col min="8194" max="8194" width="79.1640625" style="325" customWidth="1"/>
    <col min="8195" max="8195" width="25" style="325" customWidth="1"/>
    <col min="8196" max="8448" width="9.33203125" style="325"/>
    <col min="8449" max="8449" width="13.83203125" style="325" customWidth="1"/>
    <col min="8450" max="8450" width="79.1640625" style="325" customWidth="1"/>
    <col min="8451" max="8451" width="25" style="325" customWidth="1"/>
    <col min="8452" max="8704" width="9.33203125" style="325"/>
    <col min="8705" max="8705" width="13.83203125" style="325" customWidth="1"/>
    <col min="8706" max="8706" width="79.1640625" style="325" customWidth="1"/>
    <col min="8707" max="8707" width="25" style="325" customWidth="1"/>
    <col min="8708" max="8960" width="9.33203125" style="325"/>
    <col min="8961" max="8961" width="13.83203125" style="325" customWidth="1"/>
    <col min="8962" max="8962" width="79.1640625" style="325" customWidth="1"/>
    <col min="8963" max="8963" width="25" style="325" customWidth="1"/>
    <col min="8964" max="9216" width="9.33203125" style="325"/>
    <col min="9217" max="9217" width="13.83203125" style="325" customWidth="1"/>
    <col min="9218" max="9218" width="79.1640625" style="325" customWidth="1"/>
    <col min="9219" max="9219" width="25" style="325" customWidth="1"/>
    <col min="9220" max="9472" width="9.33203125" style="325"/>
    <col min="9473" max="9473" width="13.83203125" style="325" customWidth="1"/>
    <col min="9474" max="9474" width="79.1640625" style="325" customWidth="1"/>
    <col min="9475" max="9475" width="25" style="325" customWidth="1"/>
    <col min="9476" max="9728" width="9.33203125" style="325"/>
    <col min="9729" max="9729" width="13.83203125" style="325" customWidth="1"/>
    <col min="9730" max="9730" width="79.1640625" style="325" customWidth="1"/>
    <col min="9731" max="9731" width="25" style="325" customWidth="1"/>
    <col min="9732" max="9984" width="9.33203125" style="325"/>
    <col min="9985" max="9985" width="13.83203125" style="325" customWidth="1"/>
    <col min="9986" max="9986" width="79.1640625" style="325" customWidth="1"/>
    <col min="9987" max="9987" width="25" style="325" customWidth="1"/>
    <col min="9988" max="10240" width="9.33203125" style="325"/>
    <col min="10241" max="10241" width="13.83203125" style="325" customWidth="1"/>
    <col min="10242" max="10242" width="79.1640625" style="325" customWidth="1"/>
    <col min="10243" max="10243" width="25" style="325" customWidth="1"/>
    <col min="10244" max="10496" width="9.33203125" style="325"/>
    <col min="10497" max="10497" width="13.83203125" style="325" customWidth="1"/>
    <col min="10498" max="10498" width="79.1640625" style="325" customWidth="1"/>
    <col min="10499" max="10499" width="25" style="325" customWidth="1"/>
    <col min="10500" max="10752" width="9.33203125" style="325"/>
    <col min="10753" max="10753" width="13.83203125" style="325" customWidth="1"/>
    <col min="10754" max="10754" width="79.1640625" style="325" customWidth="1"/>
    <col min="10755" max="10755" width="25" style="325" customWidth="1"/>
    <col min="10756" max="11008" width="9.33203125" style="325"/>
    <col min="11009" max="11009" width="13.83203125" style="325" customWidth="1"/>
    <col min="11010" max="11010" width="79.1640625" style="325" customWidth="1"/>
    <col min="11011" max="11011" width="25" style="325" customWidth="1"/>
    <col min="11012" max="11264" width="9.33203125" style="325"/>
    <col min="11265" max="11265" width="13.83203125" style="325" customWidth="1"/>
    <col min="11266" max="11266" width="79.1640625" style="325" customWidth="1"/>
    <col min="11267" max="11267" width="25" style="325" customWidth="1"/>
    <col min="11268" max="11520" width="9.33203125" style="325"/>
    <col min="11521" max="11521" width="13.83203125" style="325" customWidth="1"/>
    <col min="11522" max="11522" width="79.1640625" style="325" customWidth="1"/>
    <col min="11523" max="11523" width="25" style="325" customWidth="1"/>
    <col min="11524" max="11776" width="9.33203125" style="325"/>
    <col min="11777" max="11777" width="13.83203125" style="325" customWidth="1"/>
    <col min="11778" max="11778" width="79.1640625" style="325" customWidth="1"/>
    <col min="11779" max="11779" width="25" style="325" customWidth="1"/>
    <col min="11780" max="12032" width="9.33203125" style="325"/>
    <col min="12033" max="12033" width="13.83203125" style="325" customWidth="1"/>
    <col min="12034" max="12034" width="79.1640625" style="325" customWidth="1"/>
    <col min="12035" max="12035" width="25" style="325" customWidth="1"/>
    <col min="12036" max="12288" width="9.33203125" style="325"/>
    <col min="12289" max="12289" width="13.83203125" style="325" customWidth="1"/>
    <col min="12290" max="12290" width="79.1640625" style="325" customWidth="1"/>
    <col min="12291" max="12291" width="25" style="325" customWidth="1"/>
    <col min="12292" max="12544" width="9.33203125" style="325"/>
    <col min="12545" max="12545" width="13.83203125" style="325" customWidth="1"/>
    <col min="12546" max="12546" width="79.1640625" style="325" customWidth="1"/>
    <col min="12547" max="12547" width="25" style="325" customWidth="1"/>
    <col min="12548" max="12800" width="9.33203125" style="325"/>
    <col min="12801" max="12801" width="13.83203125" style="325" customWidth="1"/>
    <col min="12802" max="12802" width="79.1640625" style="325" customWidth="1"/>
    <col min="12803" max="12803" width="25" style="325" customWidth="1"/>
    <col min="12804" max="13056" width="9.33203125" style="325"/>
    <col min="13057" max="13057" width="13.83203125" style="325" customWidth="1"/>
    <col min="13058" max="13058" width="79.1640625" style="325" customWidth="1"/>
    <col min="13059" max="13059" width="25" style="325" customWidth="1"/>
    <col min="13060" max="13312" width="9.33203125" style="325"/>
    <col min="13313" max="13313" width="13.83203125" style="325" customWidth="1"/>
    <col min="13314" max="13314" width="79.1640625" style="325" customWidth="1"/>
    <col min="13315" max="13315" width="25" style="325" customWidth="1"/>
    <col min="13316" max="13568" width="9.33203125" style="325"/>
    <col min="13569" max="13569" width="13.83203125" style="325" customWidth="1"/>
    <col min="13570" max="13570" width="79.1640625" style="325" customWidth="1"/>
    <col min="13571" max="13571" width="25" style="325" customWidth="1"/>
    <col min="13572" max="13824" width="9.33203125" style="325"/>
    <col min="13825" max="13825" width="13.83203125" style="325" customWidth="1"/>
    <col min="13826" max="13826" width="79.1640625" style="325" customWidth="1"/>
    <col min="13827" max="13827" width="25" style="325" customWidth="1"/>
    <col min="13828" max="14080" width="9.33203125" style="325"/>
    <col min="14081" max="14081" width="13.83203125" style="325" customWidth="1"/>
    <col min="14082" max="14082" width="79.1640625" style="325" customWidth="1"/>
    <col min="14083" max="14083" width="25" style="325" customWidth="1"/>
    <col min="14084" max="14336" width="9.33203125" style="325"/>
    <col min="14337" max="14337" width="13.83203125" style="325" customWidth="1"/>
    <col min="14338" max="14338" width="79.1640625" style="325" customWidth="1"/>
    <col min="14339" max="14339" width="25" style="325" customWidth="1"/>
    <col min="14340" max="14592" width="9.33203125" style="325"/>
    <col min="14593" max="14593" width="13.83203125" style="325" customWidth="1"/>
    <col min="14594" max="14594" width="79.1640625" style="325" customWidth="1"/>
    <col min="14595" max="14595" width="25" style="325" customWidth="1"/>
    <col min="14596" max="14848" width="9.33203125" style="325"/>
    <col min="14849" max="14849" width="13.83203125" style="325" customWidth="1"/>
    <col min="14850" max="14850" width="79.1640625" style="325" customWidth="1"/>
    <col min="14851" max="14851" width="25" style="325" customWidth="1"/>
    <col min="14852" max="15104" width="9.33203125" style="325"/>
    <col min="15105" max="15105" width="13.83203125" style="325" customWidth="1"/>
    <col min="15106" max="15106" width="79.1640625" style="325" customWidth="1"/>
    <col min="15107" max="15107" width="25" style="325" customWidth="1"/>
    <col min="15108" max="15360" width="9.33203125" style="325"/>
    <col min="15361" max="15361" width="13.83203125" style="325" customWidth="1"/>
    <col min="15362" max="15362" width="79.1640625" style="325" customWidth="1"/>
    <col min="15363" max="15363" width="25" style="325" customWidth="1"/>
    <col min="15364" max="15616" width="9.33203125" style="325"/>
    <col min="15617" max="15617" width="13.83203125" style="325" customWidth="1"/>
    <col min="15618" max="15618" width="79.1640625" style="325" customWidth="1"/>
    <col min="15619" max="15619" width="25" style="325" customWidth="1"/>
    <col min="15620" max="15872" width="9.33203125" style="325"/>
    <col min="15873" max="15873" width="13.83203125" style="325" customWidth="1"/>
    <col min="15874" max="15874" width="79.1640625" style="325" customWidth="1"/>
    <col min="15875" max="15875" width="25" style="325" customWidth="1"/>
    <col min="15876" max="16128" width="9.33203125" style="325"/>
    <col min="16129" max="16129" width="13.83203125" style="325" customWidth="1"/>
    <col min="16130" max="16130" width="79.1640625" style="325" customWidth="1"/>
    <col min="16131" max="16131" width="25" style="325" customWidth="1"/>
    <col min="16132" max="16384" width="9.33203125" style="325"/>
  </cols>
  <sheetData>
    <row r="1" spans="1:3" s="318" customFormat="1" ht="21" customHeight="1" thickBot="1">
      <c r="A1" s="264"/>
      <c r="B1" s="265"/>
      <c r="C1" s="317"/>
    </row>
    <row r="2" spans="1:3" s="320" customFormat="1" ht="25.5" customHeight="1">
      <c r="A2" s="266" t="s">
        <v>435</v>
      </c>
      <c r="B2" s="267" t="s">
        <v>550</v>
      </c>
      <c r="C2" s="319" t="s">
        <v>436</v>
      </c>
    </row>
    <row r="3" spans="1:3" s="320" customFormat="1" ht="24.75" thickBot="1">
      <c r="A3" s="321" t="s">
        <v>424</v>
      </c>
      <c r="B3" s="271" t="s">
        <v>425</v>
      </c>
      <c r="C3" s="322" t="s">
        <v>423</v>
      </c>
    </row>
    <row r="4" spans="1:3" s="323" customFormat="1" ht="15.95" customHeight="1" thickBot="1">
      <c r="A4" s="273"/>
      <c r="B4" s="273"/>
      <c r="C4" s="274" t="s">
        <v>383</v>
      </c>
    </row>
    <row r="5" spans="1:3" ht="13.5" thickBot="1">
      <c r="A5" s="276" t="s">
        <v>426</v>
      </c>
      <c r="B5" s="277" t="s">
        <v>427</v>
      </c>
      <c r="C5" s="324" t="s">
        <v>428</v>
      </c>
    </row>
    <row r="6" spans="1:3" s="326" customFormat="1" ht="12.95" customHeight="1" thickBot="1">
      <c r="A6" s="280">
        <v>1</v>
      </c>
      <c r="B6" s="281">
        <v>2</v>
      </c>
      <c r="C6" s="282">
        <v>3</v>
      </c>
    </row>
    <row r="7" spans="1:3" s="326" customFormat="1" ht="15.95" customHeight="1" thickBot="1">
      <c r="A7" s="284"/>
      <c r="B7" s="285" t="s">
        <v>256</v>
      </c>
      <c r="C7" s="327"/>
    </row>
    <row r="8" spans="1:3" s="329" customFormat="1" ht="12" customHeight="1" thickBot="1">
      <c r="A8" s="280" t="s">
        <v>5</v>
      </c>
      <c r="B8" s="328" t="s">
        <v>437</v>
      </c>
      <c r="C8" s="161"/>
    </row>
    <row r="9" spans="1:3" s="329" customFormat="1" ht="12" customHeight="1">
      <c r="A9" s="330" t="s">
        <v>7</v>
      </c>
      <c r="B9" s="47" t="s">
        <v>64</v>
      </c>
      <c r="C9" s="331"/>
    </row>
    <row r="10" spans="1:3" s="329" customFormat="1" ht="12" customHeight="1">
      <c r="A10" s="332" t="s">
        <v>9</v>
      </c>
      <c r="B10" s="49" t="s">
        <v>66</v>
      </c>
      <c r="C10" s="150"/>
    </row>
    <row r="11" spans="1:3" s="329" customFormat="1" ht="12" customHeight="1">
      <c r="A11" s="332" t="s">
        <v>11</v>
      </c>
      <c r="B11" s="49" t="s">
        <v>68</v>
      </c>
      <c r="C11" s="150"/>
    </row>
    <row r="12" spans="1:3" s="329" customFormat="1" ht="12" customHeight="1">
      <c r="A12" s="332" t="s">
        <v>13</v>
      </c>
      <c r="B12" s="49" t="s">
        <v>70</v>
      </c>
      <c r="C12" s="150"/>
    </row>
    <row r="13" spans="1:3" s="329" customFormat="1" ht="12" customHeight="1">
      <c r="A13" s="332" t="s">
        <v>15</v>
      </c>
      <c r="B13" s="49" t="s">
        <v>72</v>
      </c>
      <c r="C13" s="150"/>
    </row>
    <row r="14" spans="1:3" s="329" customFormat="1" ht="12" customHeight="1">
      <c r="A14" s="332" t="s">
        <v>17</v>
      </c>
      <c r="B14" s="49" t="s">
        <v>438</v>
      </c>
      <c r="C14" s="150"/>
    </row>
    <row r="15" spans="1:3" s="329" customFormat="1" ht="12" customHeight="1">
      <c r="A15" s="332" t="s">
        <v>151</v>
      </c>
      <c r="B15" s="68" t="s">
        <v>439</v>
      </c>
      <c r="C15" s="150"/>
    </row>
    <row r="16" spans="1:3" s="329" customFormat="1" ht="12" customHeight="1">
      <c r="A16" s="332" t="s">
        <v>153</v>
      </c>
      <c r="B16" s="49" t="s">
        <v>78</v>
      </c>
      <c r="C16" s="178"/>
    </row>
    <row r="17" spans="1:3" s="333" customFormat="1" ht="12" customHeight="1">
      <c r="A17" s="332" t="s">
        <v>155</v>
      </c>
      <c r="B17" s="49" t="s">
        <v>80</v>
      </c>
      <c r="C17" s="150"/>
    </row>
    <row r="18" spans="1:3" s="333" customFormat="1" ht="12" customHeight="1" thickBot="1">
      <c r="A18" s="332" t="s">
        <v>157</v>
      </c>
      <c r="B18" s="68" t="s">
        <v>82</v>
      </c>
      <c r="C18" s="157"/>
    </row>
    <row r="19" spans="1:3" s="329" customFormat="1" ht="12" customHeight="1" thickBot="1">
      <c r="A19" s="280" t="s">
        <v>19</v>
      </c>
      <c r="B19" s="328" t="s">
        <v>440</v>
      </c>
      <c r="C19" s="161">
        <f>SUM(C20:C22)</f>
        <v>0</v>
      </c>
    </row>
    <row r="20" spans="1:3" s="333" customFormat="1" ht="12" customHeight="1">
      <c r="A20" s="332" t="s">
        <v>21</v>
      </c>
      <c r="B20" s="67" t="s">
        <v>22</v>
      </c>
      <c r="C20" s="150"/>
    </row>
    <row r="21" spans="1:3" s="333" customFormat="1" ht="12" customHeight="1">
      <c r="A21" s="332" t="s">
        <v>23</v>
      </c>
      <c r="B21" s="49" t="s">
        <v>441</v>
      </c>
      <c r="C21" s="150"/>
    </row>
    <row r="22" spans="1:3" s="333" customFormat="1" ht="12" customHeight="1">
      <c r="A22" s="332" t="s">
        <v>25</v>
      </c>
      <c r="B22" s="49" t="s">
        <v>442</v>
      </c>
      <c r="C22" s="150"/>
    </row>
    <row r="23" spans="1:3" s="333" customFormat="1" ht="12" customHeight="1" thickBot="1">
      <c r="A23" s="332" t="s">
        <v>27</v>
      </c>
      <c r="B23" s="49" t="s">
        <v>443</v>
      </c>
      <c r="C23" s="150"/>
    </row>
    <row r="24" spans="1:3" s="333" customFormat="1" ht="12" customHeight="1" thickBot="1">
      <c r="A24" s="334" t="s">
        <v>33</v>
      </c>
      <c r="B24" s="66" t="s">
        <v>264</v>
      </c>
      <c r="C24" s="335"/>
    </row>
    <row r="25" spans="1:3" s="333" customFormat="1" ht="12" customHeight="1" thickBot="1">
      <c r="A25" s="334" t="s">
        <v>191</v>
      </c>
      <c r="B25" s="66" t="s">
        <v>444</v>
      </c>
      <c r="C25" s="161">
        <f>+C26+C27</f>
        <v>0</v>
      </c>
    </row>
    <row r="26" spans="1:3" s="333" customFormat="1" ht="12" customHeight="1">
      <c r="A26" s="336" t="s">
        <v>49</v>
      </c>
      <c r="B26" s="337" t="s">
        <v>441</v>
      </c>
      <c r="C26" s="181"/>
    </row>
    <row r="27" spans="1:3" s="333" customFormat="1" ht="12" customHeight="1">
      <c r="A27" s="336" t="s">
        <v>55</v>
      </c>
      <c r="B27" s="338" t="s">
        <v>445</v>
      </c>
      <c r="C27" s="166"/>
    </row>
    <row r="28" spans="1:3" s="333" customFormat="1" ht="12" customHeight="1" thickBot="1">
      <c r="A28" s="332" t="s">
        <v>57</v>
      </c>
      <c r="B28" s="339" t="s">
        <v>446</v>
      </c>
      <c r="C28" s="340"/>
    </row>
    <row r="29" spans="1:3" s="333" customFormat="1" ht="12" customHeight="1" thickBot="1">
      <c r="A29" s="334" t="s">
        <v>61</v>
      </c>
      <c r="B29" s="66" t="s">
        <v>447</v>
      </c>
      <c r="C29" s="161">
        <f>+C30+C31+C32</f>
        <v>0</v>
      </c>
    </row>
    <row r="30" spans="1:3" s="333" customFormat="1" ht="12" customHeight="1">
      <c r="A30" s="336" t="s">
        <v>63</v>
      </c>
      <c r="B30" s="337" t="s">
        <v>86</v>
      </c>
      <c r="C30" s="181"/>
    </row>
    <row r="31" spans="1:3" s="333" customFormat="1" ht="12" customHeight="1">
      <c r="A31" s="336" t="s">
        <v>65</v>
      </c>
      <c r="B31" s="338" t="s">
        <v>88</v>
      </c>
      <c r="C31" s="166"/>
    </row>
    <row r="32" spans="1:3" s="333" customFormat="1" ht="12" customHeight="1" thickBot="1">
      <c r="A32" s="332" t="s">
        <v>67</v>
      </c>
      <c r="B32" s="341" t="s">
        <v>90</v>
      </c>
      <c r="C32" s="340"/>
    </row>
    <row r="33" spans="1:3" s="329" customFormat="1" ht="12" customHeight="1" thickBot="1">
      <c r="A33" s="334" t="s">
        <v>83</v>
      </c>
      <c r="B33" s="66" t="s">
        <v>265</v>
      </c>
      <c r="C33" s="335"/>
    </row>
    <row r="34" spans="1:3" s="329" customFormat="1" ht="12" customHeight="1" thickBot="1">
      <c r="A34" s="334" t="s">
        <v>197</v>
      </c>
      <c r="B34" s="66" t="s">
        <v>448</v>
      </c>
      <c r="C34" s="342"/>
    </row>
    <row r="35" spans="1:3" s="329" customFormat="1" ht="12" customHeight="1" thickBot="1">
      <c r="A35" s="280" t="s">
        <v>105</v>
      </c>
      <c r="B35" s="66" t="s">
        <v>449</v>
      </c>
      <c r="C35" s="343">
        <f>+C8+C19+C24+C25+C29+C33+C34</f>
        <v>0</v>
      </c>
    </row>
    <row r="36" spans="1:3" s="329" customFormat="1" ht="12" customHeight="1" thickBot="1">
      <c r="A36" s="344" t="s">
        <v>115</v>
      </c>
      <c r="B36" s="66" t="s">
        <v>450</v>
      </c>
      <c r="C36" s="343">
        <f>+C37+C38+C39</f>
        <v>34130</v>
      </c>
    </row>
    <row r="37" spans="1:3" s="329" customFormat="1" ht="12" customHeight="1">
      <c r="A37" s="336" t="s">
        <v>451</v>
      </c>
      <c r="B37" s="337" t="s">
        <v>320</v>
      </c>
      <c r="C37" s="181"/>
    </row>
    <row r="38" spans="1:3" s="329" customFormat="1" ht="12" customHeight="1">
      <c r="A38" s="336" t="s">
        <v>452</v>
      </c>
      <c r="B38" s="338" t="s">
        <v>453</v>
      </c>
      <c r="C38" s="166"/>
    </row>
    <row r="39" spans="1:3" s="333" customFormat="1" ht="12" customHeight="1" thickBot="1">
      <c r="A39" s="332" t="s">
        <v>454</v>
      </c>
      <c r="B39" s="341" t="s">
        <v>455</v>
      </c>
      <c r="C39" s="340">
        <v>34130</v>
      </c>
    </row>
    <row r="40" spans="1:3" s="333" customFormat="1" ht="15" customHeight="1" thickBot="1">
      <c r="A40" s="344" t="s">
        <v>199</v>
      </c>
      <c r="B40" s="345" t="s">
        <v>456</v>
      </c>
      <c r="C40" s="304">
        <f>+C35+C36</f>
        <v>34130</v>
      </c>
    </row>
    <row r="41" spans="1:3" s="333" customFormat="1" ht="15" customHeight="1">
      <c r="A41" s="296"/>
      <c r="B41" s="297"/>
      <c r="C41" s="298"/>
    </row>
    <row r="42" spans="1:3" ht="13.5" thickBot="1">
      <c r="A42" s="346"/>
      <c r="B42" s="300"/>
      <c r="C42" s="301"/>
    </row>
    <row r="43" spans="1:3" s="326" customFormat="1" ht="16.5" customHeight="1" thickBot="1">
      <c r="A43" s="302"/>
      <c r="B43" s="303" t="s">
        <v>257</v>
      </c>
      <c r="C43" s="304"/>
    </row>
    <row r="44" spans="1:3" s="347" customFormat="1" ht="12" customHeight="1" thickBot="1">
      <c r="A44" s="334" t="s">
        <v>5</v>
      </c>
      <c r="B44" s="66" t="s">
        <v>457</v>
      </c>
      <c r="C44" s="161">
        <f>SUM(C45:C49)</f>
        <v>34130</v>
      </c>
    </row>
    <row r="45" spans="1:3" ht="12" customHeight="1">
      <c r="A45" s="332" t="s">
        <v>7</v>
      </c>
      <c r="B45" s="67" t="s">
        <v>144</v>
      </c>
      <c r="C45" s="181">
        <v>24791</v>
      </c>
    </row>
    <row r="46" spans="1:3" ht="12" customHeight="1">
      <c r="A46" s="332" t="s">
        <v>9</v>
      </c>
      <c r="B46" s="49" t="s">
        <v>145</v>
      </c>
      <c r="C46" s="169">
        <v>6558</v>
      </c>
    </row>
    <row r="47" spans="1:3" ht="12" customHeight="1">
      <c r="A47" s="332" t="s">
        <v>11</v>
      </c>
      <c r="B47" s="49" t="s">
        <v>146</v>
      </c>
      <c r="C47" s="169">
        <v>2531</v>
      </c>
    </row>
    <row r="48" spans="1:3" ht="12" customHeight="1">
      <c r="A48" s="332" t="s">
        <v>13</v>
      </c>
      <c r="B48" s="49" t="s">
        <v>147</v>
      </c>
      <c r="C48" s="169">
        <v>250</v>
      </c>
    </row>
    <row r="49" spans="1:3" ht="12" customHeight="1" thickBot="1">
      <c r="A49" s="332" t="s">
        <v>15</v>
      </c>
      <c r="B49" s="49" t="s">
        <v>149</v>
      </c>
      <c r="C49" s="169"/>
    </row>
    <row r="50" spans="1:3" ht="12" customHeight="1" thickBot="1">
      <c r="A50" s="334" t="s">
        <v>19</v>
      </c>
      <c r="B50" s="66" t="s">
        <v>458</v>
      </c>
      <c r="C50" s="161">
        <f>SUM(C51:C53)</f>
        <v>0</v>
      </c>
    </row>
    <row r="51" spans="1:3" s="347" customFormat="1" ht="12" customHeight="1">
      <c r="A51" s="332" t="s">
        <v>21</v>
      </c>
      <c r="B51" s="67" t="s">
        <v>170</v>
      </c>
      <c r="C51" s="181"/>
    </row>
    <row r="52" spans="1:3" ht="12" customHeight="1">
      <c r="A52" s="332" t="s">
        <v>23</v>
      </c>
      <c r="B52" s="49" t="s">
        <v>172</v>
      </c>
      <c r="C52" s="169"/>
    </row>
    <row r="53" spans="1:3" ht="12" customHeight="1">
      <c r="A53" s="332" t="s">
        <v>25</v>
      </c>
      <c r="B53" s="49" t="s">
        <v>459</v>
      </c>
      <c r="C53" s="169"/>
    </row>
    <row r="54" spans="1:3" ht="12" customHeight="1" thickBot="1">
      <c r="A54" s="332" t="s">
        <v>27</v>
      </c>
      <c r="B54" s="49" t="s">
        <v>460</v>
      </c>
      <c r="C54" s="169"/>
    </row>
    <row r="55" spans="1:3" ht="15" customHeight="1" thickBot="1">
      <c r="A55" s="334" t="s">
        <v>33</v>
      </c>
      <c r="B55" s="348" t="s">
        <v>461</v>
      </c>
      <c r="C55" s="349">
        <f>+C44+C50</f>
        <v>34130</v>
      </c>
    </row>
    <row r="56" spans="1:3" ht="13.5" thickBot="1">
      <c r="C56" s="351"/>
    </row>
    <row r="57" spans="1:3" ht="15" customHeight="1" thickBot="1">
      <c r="A57" s="314" t="s">
        <v>431</v>
      </c>
      <c r="B57" s="315"/>
      <c r="C57" s="316">
        <v>7</v>
      </c>
    </row>
    <row r="58" spans="1:3" ht="14.25" customHeight="1" thickBot="1">
      <c r="A58" s="314" t="s">
        <v>432</v>
      </c>
      <c r="B58" s="315"/>
      <c r="C58" s="31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&amp;R9/3. melléklet a 2/2015. (III.13.) önkormányzati rendelethez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view="pageLayout" workbookViewId="0">
      <selection activeCell="C3" sqref="C3"/>
    </sheetView>
  </sheetViews>
  <sheetFormatPr defaultRowHeight="12.75"/>
  <cols>
    <col min="1" max="1" width="13.83203125" style="350" customWidth="1"/>
    <col min="2" max="2" width="79.1640625" style="325" customWidth="1"/>
    <col min="3" max="3" width="25" style="325" customWidth="1"/>
    <col min="4" max="256" width="9.33203125" style="325"/>
    <col min="257" max="257" width="13.83203125" style="325" customWidth="1"/>
    <col min="258" max="258" width="79.1640625" style="325" customWidth="1"/>
    <col min="259" max="259" width="25" style="325" customWidth="1"/>
    <col min="260" max="512" width="9.33203125" style="325"/>
    <col min="513" max="513" width="13.83203125" style="325" customWidth="1"/>
    <col min="514" max="514" width="79.1640625" style="325" customWidth="1"/>
    <col min="515" max="515" width="25" style="325" customWidth="1"/>
    <col min="516" max="768" width="9.33203125" style="325"/>
    <col min="769" max="769" width="13.83203125" style="325" customWidth="1"/>
    <col min="770" max="770" width="79.1640625" style="325" customWidth="1"/>
    <col min="771" max="771" width="25" style="325" customWidth="1"/>
    <col min="772" max="1024" width="9.33203125" style="325"/>
    <col min="1025" max="1025" width="13.83203125" style="325" customWidth="1"/>
    <col min="1026" max="1026" width="79.1640625" style="325" customWidth="1"/>
    <col min="1027" max="1027" width="25" style="325" customWidth="1"/>
    <col min="1028" max="1280" width="9.33203125" style="325"/>
    <col min="1281" max="1281" width="13.83203125" style="325" customWidth="1"/>
    <col min="1282" max="1282" width="79.1640625" style="325" customWidth="1"/>
    <col min="1283" max="1283" width="25" style="325" customWidth="1"/>
    <col min="1284" max="1536" width="9.33203125" style="325"/>
    <col min="1537" max="1537" width="13.83203125" style="325" customWidth="1"/>
    <col min="1538" max="1538" width="79.1640625" style="325" customWidth="1"/>
    <col min="1539" max="1539" width="25" style="325" customWidth="1"/>
    <col min="1540" max="1792" width="9.33203125" style="325"/>
    <col min="1793" max="1793" width="13.83203125" style="325" customWidth="1"/>
    <col min="1794" max="1794" width="79.1640625" style="325" customWidth="1"/>
    <col min="1795" max="1795" width="25" style="325" customWidth="1"/>
    <col min="1796" max="2048" width="9.33203125" style="325"/>
    <col min="2049" max="2049" width="13.83203125" style="325" customWidth="1"/>
    <col min="2050" max="2050" width="79.1640625" style="325" customWidth="1"/>
    <col min="2051" max="2051" width="25" style="325" customWidth="1"/>
    <col min="2052" max="2304" width="9.33203125" style="325"/>
    <col min="2305" max="2305" width="13.83203125" style="325" customWidth="1"/>
    <col min="2306" max="2306" width="79.1640625" style="325" customWidth="1"/>
    <col min="2307" max="2307" width="25" style="325" customWidth="1"/>
    <col min="2308" max="2560" width="9.33203125" style="325"/>
    <col min="2561" max="2561" width="13.83203125" style="325" customWidth="1"/>
    <col min="2562" max="2562" width="79.1640625" style="325" customWidth="1"/>
    <col min="2563" max="2563" width="25" style="325" customWidth="1"/>
    <col min="2564" max="2816" width="9.33203125" style="325"/>
    <col min="2817" max="2817" width="13.83203125" style="325" customWidth="1"/>
    <col min="2818" max="2818" width="79.1640625" style="325" customWidth="1"/>
    <col min="2819" max="2819" width="25" style="325" customWidth="1"/>
    <col min="2820" max="3072" width="9.33203125" style="325"/>
    <col min="3073" max="3073" width="13.83203125" style="325" customWidth="1"/>
    <col min="3074" max="3074" width="79.1640625" style="325" customWidth="1"/>
    <col min="3075" max="3075" width="25" style="325" customWidth="1"/>
    <col min="3076" max="3328" width="9.33203125" style="325"/>
    <col min="3329" max="3329" width="13.83203125" style="325" customWidth="1"/>
    <col min="3330" max="3330" width="79.1640625" style="325" customWidth="1"/>
    <col min="3331" max="3331" width="25" style="325" customWidth="1"/>
    <col min="3332" max="3584" width="9.33203125" style="325"/>
    <col min="3585" max="3585" width="13.83203125" style="325" customWidth="1"/>
    <col min="3586" max="3586" width="79.1640625" style="325" customWidth="1"/>
    <col min="3587" max="3587" width="25" style="325" customWidth="1"/>
    <col min="3588" max="3840" width="9.33203125" style="325"/>
    <col min="3841" max="3841" width="13.83203125" style="325" customWidth="1"/>
    <col min="3842" max="3842" width="79.1640625" style="325" customWidth="1"/>
    <col min="3843" max="3843" width="25" style="325" customWidth="1"/>
    <col min="3844" max="4096" width="9.33203125" style="325"/>
    <col min="4097" max="4097" width="13.83203125" style="325" customWidth="1"/>
    <col min="4098" max="4098" width="79.1640625" style="325" customWidth="1"/>
    <col min="4099" max="4099" width="25" style="325" customWidth="1"/>
    <col min="4100" max="4352" width="9.33203125" style="325"/>
    <col min="4353" max="4353" width="13.83203125" style="325" customWidth="1"/>
    <col min="4354" max="4354" width="79.1640625" style="325" customWidth="1"/>
    <col min="4355" max="4355" width="25" style="325" customWidth="1"/>
    <col min="4356" max="4608" width="9.33203125" style="325"/>
    <col min="4609" max="4609" width="13.83203125" style="325" customWidth="1"/>
    <col min="4610" max="4610" width="79.1640625" style="325" customWidth="1"/>
    <col min="4611" max="4611" width="25" style="325" customWidth="1"/>
    <col min="4612" max="4864" width="9.33203125" style="325"/>
    <col min="4865" max="4865" width="13.83203125" style="325" customWidth="1"/>
    <col min="4866" max="4866" width="79.1640625" style="325" customWidth="1"/>
    <col min="4867" max="4867" width="25" style="325" customWidth="1"/>
    <col min="4868" max="5120" width="9.33203125" style="325"/>
    <col min="5121" max="5121" width="13.83203125" style="325" customWidth="1"/>
    <col min="5122" max="5122" width="79.1640625" style="325" customWidth="1"/>
    <col min="5123" max="5123" width="25" style="325" customWidth="1"/>
    <col min="5124" max="5376" width="9.33203125" style="325"/>
    <col min="5377" max="5377" width="13.83203125" style="325" customWidth="1"/>
    <col min="5378" max="5378" width="79.1640625" style="325" customWidth="1"/>
    <col min="5379" max="5379" width="25" style="325" customWidth="1"/>
    <col min="5380" max="5632" width="9.33203125" style="325"/>
    <col min="5633" max="5633" width="13.83203125" style="325" customWidth="1"/>
    <col min="5634" max="5634" width="79.1640625" style="325" customWidth="1"/>
    <col min="5635" max="5635" width="25" style="325" customWidth="1"/>
    <col min="5636" max="5888" width="9.33203125" style="325"/>
    <col min="5889" max="5889" width="13.83203125" style="325" customWidth="1"/>
    <col min="5890" max="5890" width="79.1640625" style="325" customWidth="1"/>
    <col min="5891" max="5891" width="25" style="325" customWidth="1"/>
    <col min="5892" max="6144" width="9.33203125" style="325"/>
    <col min="6145" max="6145" width="13.83203125" style="325" customWidth="1"/>
    <col min="6146" max="6146" width="79.1640625" style="325" customWidth="1"/>
    <col min="6147" max="6147" width="25" style="325" customWidth="1"/>
    <col min="6148" max="6400" width="9.33203125" style="325"/>
    <col min="6401" max="6401" width="13.83203125" style="325" customWidth="1"/>
    <col min="6402" max="6402" width="79.1640625" style="325" customWidth="1"/>
    <col min="6403" max="6403" width="25" style="325" customWidth="1"/>
    <col min="6404" max="6656" width="9.33203125" style="325"/>
    <col min="6657" max="6657" width="13.83203125" style="325" customWidth="1"/>
    <col min="6658" max="6658" width="79.1640625" style="325" customWidth="1"/>
    <col min="6659" max="6659" width="25" style="325" customWidth="1"/>
    <col min="6660" max="6912" width="9.33203125" style="325"/>
    <col min="6913" max="6913" width="13.83203125" style="325" customWidth="1"/>
    <col min="6914" max="6914" width="79.1640625" style="325" customWidth="1"/>
    <col min="6915" max="6915" width="25" style="325" customWidth="1"/>
    <col min="6916" max="7168" width="9.33203125" style="325"/>
    <col min="7169" max="7169" width="13.83203125" style="325" customWidth="1"/>
    <col min="7170" max="7170" width="79.1640625" style="325" customWidth="1"/>
    <col min="7171" max="7171" width="25" style="325" customWidth="1"/>
    <col min="7172" max="7424" width="9.33203125" style="325"/>
    <col min="7425" max="7425" width="13.83203125" style="325" customWidth="1"/>
    <col min="7426" max="7426" width="79.1640625" style="325" customWidth="1"/>
    <col min="7427" max="7427" width="25" style="325" customWidth="1"/>
    <col min="7428" max="7680" width="9.33203125" style="325"/>
    <col min="7681" max="7681" width="13.83203125" style="325" customWidth="1"/>
    <col min="7682" max="7682" width="79.1640625" style="325" customWidth="1"/>
    <col min="7683" max="7683" width="25" style="325" customWidth="1"/>
    <col min="7684" max="7936" width="9.33203125" style="325"/>
    <col min="7937" max="7937" width="13.83203125" style="325" customWidth="1"/>
    <col min="7938" max="7938" width="79.1640625" style="325" customWidth="1"/>
    <col min="7939" max="7939" width="25" style="325" customWidth="1"/>
    <col min="7940" max="8192" width="9.33203125" style="325"/>
    <col min="8193" max="8193" width="13.83203125" style="325" customWidth="1"/>
    <col min="8194" max="8194" width="79.1640625" style="325" customWidth="1"/>
    <col min="8195" max="8195" width="25" style="325" customWidth="1"/>
    <col min="8196" max="8448" width="9.33203125" style="325"/>
    <col min="8449" max="8449" width="13.83203125" style="325" customWidth="1"/>
    <col min="8450" max="8450" width="79.1640625" style="325" customWidth="1"/>
    <col min="8451" max="8451" width="25" style="325" customWidth="1"/>
    <col min="8452" max="8704" width="9.33203125" style="325"/>
    <col min="8705" max="8705" width="13.83203125" style="325" customWidth="1"/>
    <col min="8706" max="8706" width="79.1640625" style="325" customWidth="1"/>
    <col min="8707" max="8707" width="25" style="325" customWidth="1"/>
    <col min="8708" max="8960" width="9.33203125" style="325"/>
    <col min="8961" max="8961" width="13.83203125" style="325" customWidth="1"/>
    <col min="8962" max="8962" width="79.1640625" style="325" customWidth="1"/>
    <col min="8963" max="8963" width="25" style="325" customWidth="1"/>
    <col min="8964" max="9216" width="9.33203125" style="325"/>
    <col min="9217" max="9217" width="13.83203125" style="325" customWidth="1"/>
    <col min="9218" max="9218" width="79.1640625" style="325" customWidth="1"/>
    <col min="9219" max="9219" width="25" style="325" customWidth="1"/>
    <col min="9220" max="9472" width="9.33203125" style="325"/>
    <col min="9473" max="9473" width="13.83203125" style="325" customWidth="1"/>
    <col min="9474" max="9474" width="79.1640625" style="325" customWidth="1"/>
    <col min="9475" max="9475" width="25" style="325" customWidth="1"/>
    <col min="9476" max="9728" width="9.33203125" style="325"/>
    <col min="9729" max="9729" width="13.83203125" style="325" customWidth="1"/>
    <col min="9730" max="9730" width="79.1640625" style="325" customWidth="1"/>
    <col min="9731" max="9731" width="25" style="325" customWidth="1"/>
    <col min="9732" max="9984" width="9.33203125" style="325"/>
    <col min="9985" max="9985" width="13.83203125" style="325" customWidth="1"/>
    <col min="9986" max="9986" width="79.1640625" style="325" customWidth="1"/>
    <col min="9987" max="9987" width="25" style="325" customWidth="1"/>
    <col min="9988" max="10240" width="9.33203125" style="325"/>
    <col min="10241" max="10241" width="13.83203125" style="325" customWidth="1"/>
    <col min="10242" max="10242" width="79.1640625" style="325" customWidth="1"/>
    <col min="10243" max="10243" width="25" style="325" customWidth="1"/>
    <col min="10244" max="10496" width="9.33203125" style="325"/>
    <col min="10497" max="10497" width="13.83203125" style="325" customWidth="1"/>
    <col min="10498" max="10498" width="79.1640625" style="325" customWidth="1"/>
    <col min="10499" max="10499" width="25" style="325" customWidth="1"/>
    <col min="10500" max="10752" width="9.33203125" style="325"/>
    <col min="10753" max="10753" width="13.83203125" style="325" customWidth="1"/>
    <col min="10754" max="10754" width="79.1640625" style="325" customWidth="1"/>
    <col min="10755" max="10755" width="25" style="325" customWidth="1"/>
    <col min="10756" max="11008" width="9.33203125" style="325"/>
    <col min="11009" max="11009" width="13.83203125" style="325" customWidth="1"/>
    <col min="11010" max="11010" width="79.1640625" style="325" customWidth="1"/>
    <col min="11011" max="11011" width="25" style="325" customWidth="1"/>
    <col min="11012" max="11264" width="9.33203125" style="325"/>
    <col min="11265" max="11265" width="13.83203125" style="325" customWidth="1"/>
    <col min="11266" max="11266" width="79.1640625" style="325" customWidth="1"/>
    <col min="11267" max="11267" width="25" style="325" customWidth="1"/>
    <col min="11268" max="11520" width="9.33203125" style="325"/>
    <col min="11521" max="11521" width="13.83203125" style="325" customWidth="1"/>
    <col min="11522" max="11522" width="79.1640625" style="325" customWidth="1"/>
    <col min="11523" max="11523" width="25" style="325" customWidth="1"/>
    <col min="11524" max="11776" width="9.33203125" style="325"/>
    <col min="11777" max="11777" width="13.83203125" style="325" customWidth="1"/>
    <col min="11778" max="11778" width="79.1640625" style="325" customWidth="1"/>
    <col min="11779" max="11779" width="25" style="325" customWidth="1"/>
    <col min="11780" max="12032" width="9.33203125" style="325"/>
    <col min="12033" max="12033" width="13.83203125" style="325" customWidth="1"/>
    <col min="12034" max="12034" width="79.1640625" style="325" customWidth="1"/>
    <col min="12035" max="12035" width="25" style="325" customWidth="1"/>
    <col min="12036" max="12288" width="9.33203125" style="325"/>
    <col min="12289" max="12289" width="13.83203125" style="325" customWidth="1"/>
    <col min="12290" max="12290" width="79.1640625" style="325" customWidth="1"/>
    <col min="12291" max="12291" width="25" style="325" customWidth="1"/>
    <col min="12292" max="12544" width="9.33203125" style="325"/>
    <col min="12545" max="12545" width="13.83203125" style="325" customWidth="1"/>
    <col min="12546" max="12546" width="79.1640625" style="325" customWidth="1"/>
    <col min="12547" max="12547" width="25" style="325" customWidth="1"/>
    <col min="12548" max="12800" width="9.33203125" style="325"/>
    <col min="12801" max="12801" width="13.83203125" style="325" customWidth="1"/>
    <col min="12802" max="12802" width="79.1640625" style="325" customWidth="1"/>
    <col min="12803" max="12803" width="25" style="325" customWidth="1"/>
    <col min="12804" max="13056" width="9.33203125" style="325"/>
    <col min="13057" max="13057" width="13.83203125" style="325" customWidth="1"/>
    <col min="13058" max="13058" width="79.1640625" style="325" customWidth="1"/>
    <col min="13059" max="13059" width="25" style="325" customWidth="1"/>
    <col min="13060" max="13312" width="9.33203125" style="325"/>
    <col min="13313" max="13313" width="13.83203125" style="325" customWidth="1"/>
    <col min="13314" max="13314" width="79.1640625" style="325" customWidth="1"/>
    <col min="13315" max="13315" width="25" style="325" customWidth="1"/>
    <col min="13316" max="13568" width="9.33203125" style="325"/>
    <col min="13569" max="13569" width="13.83203125" style="325" customWidth="1"/>
    <col min="13570" max="13570" width="79.1640625" style="325" customWidth="1"/>
    <col min="13571" max="13571" width="25" style="325" customWidth="1"/>
    <col min="13572" max="13824" width="9.33203125" style="325"/>
    <col min="13825" max="13825" width="13.83203125" style="325" customWidth="1"/>
    <col min="13826" max="13826" width="79.1640625" style="325" customWidth="1"/>
    <col min="13827" max="13827" width="25" style="325" customWidth="1"/>
    <col min="13828" max="14080" width="9.33203125" style="325"/>
    <col min="14081" max="14081" width="13.83203125" style="325" customWidth="1"/>
    <col min="14082" max="14082" width="79.1640625" style="325" customWidth="1"/>
    <col min="14083" max="14083" width="25" style="325" customWidth="1"/>
    <col min="14084" max="14336" width="9.33203125" style="325"/>
    <col min="14337" max="14337" width="13.83203125" style="325" customWidth="1"/>
    <col min="14338" max="14338" width="79.1640625" style="325" customWidth="1"/>
    <col min="14339" max="14339" width="25" style="325" customWidth="1"/>
    <col min="14340" max="14592" width="9.33203125" style="325"/>
    <col min="14593" max="14593" width="13.83203125" style="325" customWidth="1"/>
    <col min="14594" max="14594" width="79.1640625" style="325" customWidth="1"/>
    <col min="14595" max="14595" width="25" style="325" customWidth="1"/>
    <col min="14596" max="14848" width="9.33203125" style="325"/>
    <col min="14849" max="14849" width="13.83203125" style="325" customWidth="1"/>
    <col min="14850" max="14850" width="79.1640625" style="325" customWidth="1"/>
    <col min="14851" max="14851" width="25" style="325" customWidth="1"/>
    <col min="14852" max="15104" width="9.33203125" style="325"/>
    <col min="15105" max="15105" width="13.83203125" style="325" customWidth="1"/>
    <col min="15106" max="15106" width="79.1640625" style="325" customWidth="1"/>
    <col min="15107" max="15107" width="25" style="325" customWidth="1"/>
    <col min="15108" max="15360" width="9.33203125" style="325"/>
    <col min="15361" max="15361" width="13.83203125" style="325" customWidth="1"/>
    <col min="15362" max="15362" width="79.1640625" style="325" customWidth="1"/>
    <col min="15363" max="15363" width="25" style="325" customWidth="1"/>
    <col min="15364" max="15616" width="9.33203125" style="325"/>
    <col min="15617" max="15617" width="13.83203125" style="325" customWidth="1"/>
    <col min="15618" max="15618" width="79.1640625" style="325" customWidth="1"/>
    <col min="15619" max="15619" width="25" style="325" customWidth="1"/>
    <col min="15620" max="15872" width="9.33203125" style="325"/>
    <col min="15873" max="15873" width="13.83203125" style="325" customWidth="1"/>
    <col min="15874" max="15874" width="79.1640625" style="325" customWidth="1"/>
    <col min="15875" max="15875" width="25" style="325" customWidth="1"/>
    <col min="15876" max="16128" width="9.33203125" style="325"/>
    <col min="16129" max="16129" width="13.83203125" style="325" customWidth="1"/>
    <col min="16130" max="16130" width="79.1640625" style="325" customWidth="1"/>
    <col min="16131" max="16131" width="25" style="325" customWidth="1"/>
    <col min="16132" max="16384" width="9.33203125" style="325"/>
  </cols>
  <sheetData>
    <row r="1" spans="1:3" s="318" customFormat="1" ht="21" customHeight="1" thickBot="1">
      <c r="A1" s="264"/>
      <c r="B1" s="265"/>
      <c r="C1" s="317"/>
    </row>
    <row r="2" spans="1:3" s="320" customFormat="1" ht="25.5" customHeight="1">
      <c r="A2" s="266" t="s">
        <v>435</v>
      </c>
      <c r="B2" s="267" t="s">
        <v>550</v>
      </c>
      <c r="C2" s="319" t="s">
        <v>436</v>
      </c>
    </row>
    <row r="3" spans="1:3" s="320" customFormat="1" ht="24.75" thickBot="1">
      <c r="A3" s="321" t="s">
        <v>424</v>
      </c>
      <c r="B3" s="271" t="s">
        <v>462</v>
      </c>
      <c r="C3" s="322" t="s">
        <v>436</v>
      </c>
    </row>
    <row r="4" spans="1:3" s="323" customFormat="1" ht="15.95" customHeight="1" thickBot="1">
      <c r="A4" s="273"/>
      <c r="B4" s="273"/>
      <c r="C4" s="274" t="s">
        <v>383</v>
      </c>
    </row>
    <row r="5" spans="1:3" ht="13.5" thickBot="1">
      <c r="A5" s="276" t="s">
        <v>426</v>
      </c>
      <c r="B5" s="277" t="s">
        <v>427</v>
      </c>
      <c r="C5" s="324" t="s">
        <v>428</v>
      </c>
    </row>
    <row r="6" spans="1:3" s="326" customFormat="1" ht="12.95" customHeight="1" thickBot="1">
      <c r="A6" s="280">
        <v>1</v>
      </c>
      <c r="B6" s="281">
        <v>2</v>
      </c>
      <c r="C6" s="282">
        <v>3</v>
      </c>
    </row>
    <row r="7" spans="1:3" s="326" customFormat="1" ht="15.95" customHeight="1" thickBot="1">
      <c r="A7" s="284"/>
      <c r="B7" s="285" t="s">
        <v>256</v>
      </c>
      <c r="C7" s="327"/>
    </row>
    <row r="8" spans="1:3" s="329" customFormat="1" ht="12" customHeight="1" thickBot="1">
      <c r="A8" s="280" t="s">
        <v>5</v>
      </c>
      <c r="B8" s="328" t="s">
        <v>437</v>
      </c>
      <c r="C8" s="161">
        <f>SUM(C9:C18)</f>
        <v>0</v>
      </c>
    </row>
    <row r="9" spans="1:3" s="329" customFormat="1" ht="12" customHeight="1">
      <c r="A9" s="330" t="s">
        <v>7</v>
      </c>
      <c r="B9" s="47" t="s">
        <v>64</v>
      </c>
      <c r="C9" s="578"/>
    </row>
    <row r="10" spans="1:3" s="329" customFormat="1" ht="12" customHeight="1">
      <c r="A10" s="332" t="s">
        <v>9</v>
      </c>
      <c r="B10" s="49" t="s">
        <v>66</v>
      </c>
      <c r="C10" s="150"/>
    </row>
    <row r="11" spans="1:3" s="329" customFormat="1" ht="12" customHeight="1">
      <c r="A11" s="332" t="s">
        <v>11</v>
      </c>
      <c r="B11" s="49" t="s">
        <v>68</v>
      </c>
      <c r="C11" s="150"/>
    </row>
    <row r="12" spans="1:3" s="329" customFormat="1" ht="12" customHeight="1">
      <c r="A12" s="332" t="s">
        <v>13</v>
      </c>
      <c r="B12" s="49" t="s">
        <v>70</v>
      </c>
      <c r="C12" s="150"/>
    </row>
    <row r="13" spans="1:3" s="329" customFormat="1" ht="12" customHeight="1">
      <c r="A13" s="332" t="s">
        <v>15</v>
      </c>
      <c r="B13" s="49" t="s">
        <v>72</v>
      </c>
      <c r="C13" s="150"/>
    </row>
    <row r="14" spans="1:3" s="329" customFormat="1" ht="12" customHeight="1">
      <c r="A14" s="332" t="s">
        <v>17</v>
      </c>
      <c r="B14" s="49" t="s">
        <v>438</v>
      </c>
      <c r="C14" s="150"/>
    </row>
    <row r="15" spans="1:3" s="329" customFormat="1" ht="12" customHeight="1">
      <c r="A15" s="332" t="s">
        <v>151</v>
      </c>
      <c r="B15" s="68" t="s">
        <v>439</v>
      </c>
      <c r="C15" s="150"/>
    </row>
    <row r="16" spans="1:3" s="329" customFormat="1" ht="12" customHeight="1">
      <c r="A16" s="332" t="s">
        <v>153</v>
      </c>
      <c r="B16" s="49" t="s">
        <v>78</v>
      </c>
      <c r="C16" s="178"/>
    </row>
    <row r="17" spans="1:3" s="333" customFormat="1" ht="12" customHeight="1">
      <c r="A17" s="332" t="s">
        <v>155</v>
      </c>
      <c r="B17" s="49" t="s">
        <v>80</v>
      </c>
      <c r="C17" s="150"/>
    </row>
    <row r="18" spans="1:3" s="333" customFormat="1" ht="12" customHeight="1" thickBot="1">
      <c r="A18" s="332" t="s">
        <v>157</v>
      </c>
      <c r="B18" s="68" t="s">
        <v>82</v>
      </c>
      <c r="C18" s="157"/>
    </row>
    <row r="19" spans="1:3" s="329" customFormat="1" ht="12" customHeight="1" thickBot="1">
      <c r="A19" s="280" t="s">
        <v>19</v>
      </c>
      <c r="B19" s="328" t="s">
        <v>440</v>
      </c>
      <c r="C19" s="161">
        <f>SUM(C20:C22)</f>
        <v>0</v>
      </c>
    </row>
    <row r="20" spans="1:3" s="333" customFormat="1" ht="12" customHeight="1">
      <c r="A20" s="332" t="s">
        <v>21</v>
      </c>
      <c r="B20" s="67" t="s">
        <v>22</v>
      </c>
      <c r="C20" s="150"/>
    </row>
    <row r="21" spans="1:3" s="333" customFormat="1" ht="12" customHeight="1">
      <c r="A21" s="332" t="s">
        <v>23</v>
      </c>
      <c r="B21" s="49" t="s">
        <v>441</v>
      </c>
      <c r="C21" s="150"/>
    </row>
    <row r="22" spans="1:3" s="333" customFormat="1" ht="12" customHeight="1">
      <c r="A22" s="332" t="s">
        <v>25</v>
      </c>
      <c r="B22" s="49" t="s">
        <v>442</v>
      </c>
      <c r="C22" s="150"/>
    </row>
    <row r="23" spans="1:3" s="333" customFormat="1" ht="12" customHeight="1" thickBot="1">
      <c r="A23" s="332" t="s">
        <v>27</v>
      </c>
      <c r="B23" s="49" t="s">
        <v>443</v>
      </c>
      <c r="C23" s="150"/>
    </row>
    <row r="24" spans="1:3" s="333" customFormat="1" ht="12" customHeight="1" thickBot="1">
      <c r="A24" s="334" t="s">
        <v>33</v>
      </c>
      <c r="B24" s="66" t="s">
        <v>264</v>
      </c>
      <c r="C24" s="335"/>
    </row>
    <row r="25" spans="1:3" s="333" customFormat="1" ht="12" customHeight="1" thickBot="1">
      <c r="A25" s="334" t="s">
        <v>191</v>
      </c>
      <c r="B25" s="66" t="s">
        <v>444</v>
      </c>
      <c r="C25" s="161">
        <f>+C26+C27</f>
        <v>0</v>
      </c>
    </row>
    <row r="26" spans="1:3" s="333" customFormat="1" ht="12" customHeight="1">
      <c r="A26" s="336" t="s">
        <v>49</v>
      </c>
      <c r="B26" s="337" t="s">
        <v>441</v>
      </c>
      <c r="C26" s="181"/>
    </row>
    <row r="27" spans="1:3" s="333" customFormat="1" ht="12" customHeight="1">
      <c r="A27" s="336" t="s">
        <v>55</v>
      </c>
      <c r="B27" s="338" t="s">
        <v>445</v>
      </c>
      <c r="C27" s="166"/>
    </row>
    <row r="28" spans="1:3" s="333" customFormat="1" ht="12" customHeight="1" thickBot="1">
      <c r="A28" s="332" t="s">
        <v>57</v>
      </c>
      <c r="B28" s="339" t="s">
        <v>446</v>
      </c>
      <c r="C28" s="340"/>
    </row>
    <row r="29" spans="1:3" s="333" customFormat="1" ht="12" customHeight="1" thickBot="1">
      <c r="A29" s="334" t="s">
        <v>61</v>
      </c>
      <c r="B29" s="66" t="s">
        <v>447</v>
      </c>
      <c r="C29" s="161">
        <f>+C30+C31+C32</f>
        <v>0</v>
      </c>
    </row>
    <row r="30" spans="1:3" s="333" customFormat="1" ht="12" customHeight="1">
      <c r="A30" s="336" t="s">
        <v>63</v>
      </c>
      <c r="B30" s="337" t="s">
        <v>86</v>
      </c>
      <c r="C30" s="181"/>
    </row>
    <row r="31" spans="1:3" s="333" customFormat="1" ht="12" customHeight="1">
      <c r="A31" s="336" t="s">
        <v>65</v>
      </c>
      <c r="B31" s="338" t="s">
        <v>88</v>
      </c>
      <c r="C31" s="166"/>
    </row>
    <row r="32" spans="1:3" s="333" customFormat="1" ht="12" customHeight="1" thickBot="1">
      <c r="A32" s="332" t="s">
        <v>67</v>
      </c>
      <c r="B32" s="341" t="s">
        <v>90</v>
      </c>
      <c r="C32" s="340"/>
    </row>
    <row r="33" spans="1:3" s="329" customFormat="1" ht="12" customHeight="1" thickBot="1">
      <c r="A33" s="334" t="s">
        <v>83</v>
      </c>
      <c r="B33" s="66" t="s">
        <v>265</v>
      </c>
      <c r="C33" s="335"/>
    </row>
    <row r="34" spans="1:3" s="329" customFormat="1" ht="12" customHeight="1" thickBot="1">
      <c r="A34" s="334" t="s">
        <v>197</v>
      </c>
      <c r="B34" s="66" t="s">
        <v>448</v>
      </c>
      <c r="C34" s="342"/>
    </row>
    <row r="35" spans="1:3" s="329" customFormat="1" ht="12" customHeight="1" thickBot="1">
      <c r="A35" s="280" t="s">
        <v>105</v>
      </c>
      <c r="B35" s="66" t="s">
        <v>449</v>
      </c>
      <c r="C35" s="343">
        <f>+C8+C19+C24+C25+C29+C33+C34</f>
        <v>0</v>
      </c>
    </row>
    <row r="36" spans="1:3" s="329" customFormat="1" ht="12" customHeight="1" thickBot="1">
      <c r="A36" s="344" t="s">
        <v>115</v>
      </c>
      <c r="B36" s="66" t="s">
        <v>450</v>
      </c>
      <c r="C36" s="343">
        <f>+C37+C38+C39</f>
        <v>34130</v>
      </c>
    </row>
    <row r="37" spans="1:3" s="329" customFormat="1" ht="12" customHeight="1">
      <c r="A37" s="336" t="s">
        <v>451</v>
      </c>
      <c r="B37" s="337" t="s">
        <v>320</v>
      </c>
      <c r="C37" s="181"/>
    </row>
    <row r="38" spans="1:3" s="329" customFormat="1" ht="12" customHeight="1">
      <c r="A38" s="336" t="s">
        <v>452</v>
      </c>
      <c r="B38" s="338" t="s">
        <v>453</v>
      </c>
      <c r="C38" s="166"/>
    </row>
    <row r="39" spans="1:3" s="333" customFormat="1" ht="12" customHeight="1" thickBot="1">
      <c r="A39" s="332" t="s">
        <v>454</v>
      </c>
      <c r="B39" s="341" t="s">
        <v>455</v>
      </c>
      <c r="C39" s="340">
        <v>34130</v>
      </c>
    </row>
    <row r="40" spans="1:3" s="333" customFormat="1" ht="15" customHeight="1" thickBot="1">
      <c r="A40" s="344" t="s">
        <v>199</v>
      </c>
      <c r="B40" s="345" t="s">
        <v>456</v>
      </c>
      <c r="C40" s="304">
        <f>+C35+C36</f>
        <v>34130</v>
      </c>
    </row>
    <row r="41" spans="1:3" s="333" customFormat="1" ht="15" customHeight="1">
      <c r="A41" s="296"/>
      <c r="B41" s="297"/>
      <c r="C41" s="298"/>
    </row>
    <row r="42" spans="1:3" ht="13.5" thickBot="1">
      <c r="A42" s="346"/>
      <c r="B42" s="300"/>
      <c r="C42" s="301"/>
    </row>
    <row r="43" spans="1:3" s="326" customFormat="1" ht="16.5" customHeight="1" thickBot="1">
      <c r="A43" s="302"/>
      <c r="B43" s="303" t="s">
        <v>257</v>
      </c>
      <c r="C43" s="304"/>
    </row>
    <row r="44" spans="1:3" s="347" customFormat="1" ht="12" customHeight="1" thickBot="1">
      <c r="A44" s="334" t="s">
        <v>5</v>
      </c>
      <c r="B44" s="66" t="s">
        <v>457</v>
      </c>
      <c r="C44" s="161">
        <f>SUM(C45:C49)</f>
        <v>34130</v>
      </c>
    </row>
    <row r="45" spans="1:3" ht="12" customHeight="1">
      <c r="A45" s="332" t="s">
        <v>7</v>
      </c>
      <c r="B45" s="67" t="s">
        <v>144</v>
      </c>
      <c r="C45" s="181">
        <v>24791</v>
      </c>
    </row>
    <row r="46" spans="1:3" ht="12" customHeight="1">
      <c r="A46" s="332" t="s">
        <v>9</v>
      </c>
      <c r="B46" s="49" t="s">
        <v>145</v>
      </c>
      <c r="C46" s="169">
        <v>6558</v>
      </c>
    </row>
    <row r="47" spans="1:3" ht="12" customHeight="1">
      <c r="A47" s="332" t="s">
        <v>11</v>
      </c>
      <c r="B47" s="49" t="s">
        <v>146</v>
      </c>
      <c r="C47" s="169">
        <v>2531</v>
      </c>
    </row>
    <row r="48" spans="1:3" ht="12" customHeight="1">
      <c r="A48" s="332" t="s">
        <v>13</v>
      </c>
      <c r="B48" s="49" t="s">
        <v>147</v>
      </c>
      <c r="C48" s="169">
        <v>250</v>
      </c>
    </row>
    <row r="49" spans="1:3" ht="12" customHeight="1" thickBot="1">
      <c r="A49" s="332" t="s">
        <v>15</v>
      </c>
      <c r="B49" s="49" t="s">
        <v>149</v>
      </c>
      <c r="C49" s="169"/>
    </row>
    <row r="50" spans="1:3" ht="12" customHeight="1" thickBot="1">
      <c r="A50" s="334" t="s">
        <v>19</v>
      </c>
      <c r="B50" s="66" t="s">
        <v>458</v>
      </c>
      <c r="C50" s="161">
        <f>SUM(C51:C53)</f>
        <v>0</v>
      </c>
    </row>
    <row r="51" spans="1:3" s="347" customFormat="1" ht="12" customHeight="1">
      <c r="A51" s="332" t="s">
        <v>21</v>
      </c>
      <c r="B51" s="67" t="s">
        <v>170</v>
      </c>
      <c r="C51" s="181"/>
    </row>
    <row r="52" spans="1:3" ht="12" customHeight="1">
      <c r="A52" s="332" t="s">
        <v>23</v>
      </c>
      <c r="B52" s="49" t="s">
        <v>172</v>
      </c>
      <c r="C52" s="169"/>
    </row>
    <row r="53" spans="1:3" ht="12" customHeight="1">
      <c r="A53" s="332" t="s">
        <v>25</v>
      </c>
      <c r="B53" s="49" t="s">
        <v>459</v>
      </c>
      <c r="C53" s="169"/>
    </row>
    <row r="54" spans="1:3" ht="12" customHeight="1" thickBot="1">
      <c r="A54" s="332" t="s">
        <v>27</v>
      </c>
      <c r="B54" s="49" t="s">
        <v>460</v>
      </c>
      <c r="C54" s="169"/>
    </row>
    <row r="55" spans="1:3" ht="15" customHeight="1" thickBot="1">
      <c r="A55" s="334" t="s">
        <v>33</v>
      </c>
      <c r="B55" s="348" t="s">
        <v>461</v>
      </c>
      <c r="C55" s="349">
        <f>+C44+C50</f>
        <v>34130</v>
      </c>
    </row>
    <row r="56" spans="1:3" ht="13.5" thickBot="1">
      <c r="C56" s="351"/>
    </row>
    <row r="57" spans="1:3" ht="15" customHeight="1" thickBot="1">
      <c r="A57" s="314" t="s">
        <v>431</v>
      </c>
      <c r="B57" s="315"/>
      <c r="C57" s="316">
        <v>7</v>
      </c>
    </row>
    <row r="58" spans="1:3" ht="14.25" customHeight="1" thickBot="1">
      <c r="A58" s="314" t="s">
        <v>432</v>
      </c>
      <c r="B58" s="315"/>
      <c r="C58" s="316"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&amp;R9/3.melléklet a 2/2015. (III.13.) önkormányzati rendelethez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rgb="FF92D050"/>
  </sheetPr>
  <dimension ref="A1:C58"/>
  <sheetViews>
    <sheetView workbookViewId="0">
      <selection activeCell="B9" sqref="B9"/>
    </sheetView>
  </sheetViews>
  <sheetFormatPr defaultRowHeight="12.75"/>
  <cols>
    <col min="1" max="1" width="13.83203125" style="350" customWidth="1"/>
    <col min="2" max="2" width="79.1640625" style="325" customWidth="1"/>
    <col min="3" max="3" width="25" style="325" customWidth="1"/>
    <col min="4" max="256" width="9.33203125" style="325"/>
    <col min="257" max="257" width="13.83203125" style="325" customWidth="1"/>
    <col min="258" max="258" width="79.1640625" style="325" customWidth="1"/>
    <col min="259" max="259" width="25" style="325" customWidth="1"/>
    <col min="260" max="512" width="9.33203125" style="325"/>
    <col min="513" max="513" width="13.83203125" style="325" customWidth="1"/>
    <col min="514" max="514" width="79.1640625" style="325" customWidth="1"/>
    <col min="515" max="515" width="25" style="325" customWidth="1"/>
    <col min="516" max="768" width="9.33203125" style="325"/>
    <col min="769" max="769" width="13.83203125" style="325" customWidth="1"/>
    <col min="770" max="770" width="79.1640625" style="325" customWidth="1"/>
    <col min="771" max="771" width="25" style="325" customWidth="1"/>
    <col min="772" max="1024" width="9.33203125" style="325"/>
    <col min="1025" max="1025" width="13.83203125" style="325" customWidth="1"/>
    <col min="1026" max="1026" width="79.1640625" style="325" customWidth="1"/>
    <col min="1027" max="1027" width="25" style="325" customWidth="1"/>
    <col min="1028" max="1280" width="9.33203125" style="325"/>
    <col min="1281" max="1281" width="13.83203125" style="325" customWidth="1"/>
    <col min="1282" max="1282" width="79.1640625" style="325" customWidth="1"/>
    <col min="1283" max="1283" width="25" style="325" customWidth="1"/>
    <col min="1284" max="1536" width="9.33203125" style="325"/>
    <col min="1537" max="1537" width="13.83203125" style="325" customWidth="1"/>
    <col min="1538" max="1538" width="79.1640625" style="325" customWidth="1"/>
    <col min="1539" max="1539" width="25" style="325" customWidth="1"/>
    <col min="1540" max="1792" width="9.33203125" style="325"/>
    <col min="1793" max="1793" width="13.83203125" style="325" customWidth="1"/>
    <col min="1794" max="1794" width="79.1640625" style="325" customWidth="1"/>
    <col min="1795" max="1795" width="25" style="325" customWidth="1"/>
    <col min="1796" max="2048" width="9.33203125" style="325"/>
    <col min="2049" max="2049" width="13.83203125" style="325" customWidth="1"/>
    <col min="2050" max="2050" width="79.1640625" style="325" customWidth="1"/>
    <col min="2051" max="2051" width="25" style="325" customWidth="1"/>
    <col min="2052" max="2304" width="9.33203125" style="325"/>
    <col min="2305" max="2305" width="13.83203125" style="325" customWidth="1"/>
    <col min="2306" max="2306" width="79.1640625" style="325" customWidth="1"/>
    <col min="2307" max="2307" width="25" style="325" customWidth="1"/>
    <col min="2308" max="2560" width="9.33203125" style="325"/>
    <col min="2561" max="2561" width="13.83203125" style="325" customWidth="1"/>
    <col min="2562" max="2562" width="79.1640625" style="325" customWidth="1"/>
    <col min="2563" max="2563" width="25" style="325" customWidth="1"/>
    <col min="2564" max="2816" width="9.33203125" style="325"/>
    <col min="2817" max="2817" width="13.83203125" style="325" customWidth="1"/>
    <col min="2818" max="2818" width="79.1640625" style="325" customWidth="1"/>
    <col min="2819" max="2819" width="25" style="325" customWidth="1"/>
    <col min="2820" max="3072" width="9.33203125" style="325"/>
    <col min="3073" max="3073" width="13.83203125" style="325" customWidth="1"/>
    <col min="3074" max="3074" width="79.1640625" style="325" customWidth="1"/>
    <col min="3075" max="3075" width="25" style="325" customWidth="1"/>
    <col min="3076" max="3328" width="9.33203125" style="325"/>
    <col min="3329" max="3329" width="13.83203125" style="325" customWidth="1"/>
    <col min="3330" max="3330" width="79.1640625" style="325" customWidth="1"/>
    <col min="3331" max="3331" width="25" style="325" customWidth="1"/>
    <col min="3332" max="3584" width="9.33203125" style="325"/>
    <col min="3585" max="3585" width="13.83203125" style="325" customWidth="1"/>
    <col min="3586" max="3586" width="79.1640625" style="325" customWidth="1"/>
    <col min="3587" max="3587" width="25" style="325" customWidth="1"/>
    <col min="3588" max="3840" width="9.33203125" style="325"/>
    <col min="3841" max="3841" width="13.83203125" style="325" customWidth="1"/>
    <col min="3842" max="3842" width="79.1640625" style="325" customWidth="1"/>
    <col min="3843" max="3843" width="25" style="325" customWidth="1"/>
    <col min="3844" max="4096" width="9.33203125" style="325"/>
    <col min="4097" max="4097" width="13.83203125" style="325" customWidth="1"/>
    <col min="4098" max="4098" width="79.1640625" style="325" customWidth="1"/>
    <col min="4099" max="4099" width="25" style="325" customWidth="1"/>
    <col min="4100" max="4352" width="9.33203125" style="325"/>
    <col min="4353" max="4353" width="13.83203125" style="325" customWidth="1"/>
    <col min="4354" max="4354" width="79.1640625" style="325" customWidth="1"/>
    <col min="4355" max="4355" width="25" style="325" customWidth="1"/>
    <col min="4356" max="4608" width="9.33203125" style="325"/>
    <col min="4609" max="4609" width="13.83203125" style="325" customWidth="1"/>
    <col min="4610" max="4610" width="79.1640625" style="325" customWidth="1"/>
    <col min="4611" max="4611" width="25" style="325" customWidth="1"/>
    <col min="4612" max="4864" width="9.33203125" style="325"/>
    <col min="4865" max="4865" width="13.83203125" style="325" customWidth="1"/>
    <col min="4866" max="4866" width="79.1640625" style="325" customWidth="1"/>
    <col min="4867" max="4867" width="25" style="325" customWidth="1"/>
    <col min="4868" max="5120" width="9.33203125" style="325"/>
    <col min="5121" max="5121" width="13.83203125" style="325" customWidth="1"/>
    <col min="5122" max="5122" width="79.1640625" style="325" customWidth="1"/>
    <col min="5123" max="5123" width="25" style="325" customWidth="1"/>
    <col min="5124" max="5376" width="9.33203125" style="325"/>
    <col min="5377" max="5377" width="13.83203125" style="325" customWidth="1"/>
    <col min="5378" max="5378" width="79.1640625" style="325" customWidth="1"/>
    <col min="5379" max="5379" width="25" style="325" customWidth="1"/>
    <col min="5380" max="5632" width="9.33203125" style="325"/>
    <col min="5633" max="5633" width="13.83203125" style="325" customWidth="1"/>
    <col min="5634" max="5634" width="79.1640625" style="325" customWidth="1"/>
    <col min="5635" max="5635" width="25" style="325" customWidth="1"/>
    <col min="5636" max="5888" width="9.33203125" style="325"/>
    <col min="5889" max="5889" width="13.83203125" style="325" customWidth="1"/>
    <col min="5890" max="5890" width="79.1640625" style="325" customWidth="1"/>
    <col min="5891" max="5891" width="25" style="325" customWidth="1"/>
    <col min="5892" max="6144" width="9.33203125" style="325"/>
    <col min="6145" max="6145" width="13.83203125" style="325" customWidth="1"/>
    <col min="6146" max="6146" width="79.1640625" style="325" customWidth="1"/>
    <col min="6147" max="6147" width="25" style="325" customWidth="1"/>
    <col min="6148" max="6400" width="9.33203125" style="325"/>
    <col min="6401" max="6401" width="13.83203125" style="325" customWidth="1"/>
    <col min="6402" max="6402" width="79.1640625" style="325" customWidth="1"/>
    <col min="6403" max="6403" width="25" style="325" customWidth="1"/>
    <col min="6404" max="6656" width="9.33203125" style="325"/>
    <col min="6657" max="6657" width="13.83203125" style="325" customWidth="1"/>
    <col min="6658" max="6658" width="79.1640625" style="325" customWidth="1"/>
    <col min="6659" max="6659" width="25" style="325" customWidth="1"/>
    <col min="6660" max="6912" width="9.33203125" style="325"/>
    <col min="6913" max="6913" width="13.83203125" style="325" customWidth="1"/>
    <col min="6914" max="6914" width="79.1640625" style="325" customWidth="1"/>
    <col min="6915" max="6915" width="25" style="325" customWidth="1"/>
    <col min="6916" max="7168" width="9.33203125" style="325"/>
    <col min="7169" max="7169" width="13.83203125" style="325" customWidth="1"/>
    <col min="7170" max="7170" width="79.1640625" style="325" customWidth="1"/>
    <col min="7171" max="7171" width="25" style="325" customWidth="1"/>
    <col min="7172" max="7424" width="9.33203125" style="325"/>
    <col min="7425" max="7425" width="13.83203125" style="325" customWidth="1"/>
    <col min="7426" max="7426" width="79.1640625" style="325" customWidth="1"/>
    <col min="7427" max="7427" width="25" style="325" customWidth="1"/>
    <col min="7428" max="7680" width="9.33203125" style="325"/>
    <col min="7681" max="7681" width="13.83203125" style="325" customWidth="1"/>
    <col min="7682" max="7682" width="79.1640625" style="325" customWidth="1"/>
    <col min="7683" max="7683" width="25" style="325" customWidth="1"/>
    <col min="7684" max="7936" width="9.33203125" style="325"/>
    <col min="7937" max="7937" width="13.83203125" style="325" customWidth="1"/>
    <col min="7938" max="7938" width="79.1640625" style="325" customWidth="1"/>
    <col min="7939" max="7939" width="25" style="325" customWidth="1"/>
    <col min="7940" max="8192" width="9.33203125" style="325"/>
    <col min="8193" max="8193" width="13.83203125" style="325" customWidth="1"/>
    <col min="8194" max="8194" width="79.1640625" style="325" customWidth="1"/>
    <col min="8195" max="8195" width="25" style="325" customWidth="1"/>
    <col min="8196" max="8448" width="9.33203125" style="325"/>
    <col min="8449" max="8449" width="13.83203125" style="325" customWidth="1"/>
    <col min="8450" max="8450" width="79.1640625" style="325" customWidth="1"/>
    <col min="8451" max="8451" width="25" style="325" customWidth="1"/>
    <col min="8452" max="8704" width="9.33203125" style="325"/>
    <col min="8705" max="8705" width="13.83203125" style="325" customWidth="1"/>
    <col min="8706" max="8706" width="79.1640625" style="325" customWidth="1"/>
    <col min="8707" max="8707" width="25" style="325" customWidth="1"/>
    <col min="8708" max="8960" width="9.33203125" style="325"/>
    <col min="8961" max="8961" width="13.83203125" style="325" customWidth="1"/>
    <col min="8962" max="8962" width="79.1640625" style="325" customWidth="1"/>
    <col min="8963" max="8963" width="25" style="325" customWidth="1"/>
    <col min="8964" max="9216" width="9.33203125" style="325"/>
    <col min="9217" max="9217" width="13.83203125" style="325" customWidth="1"/>
    <col min="9218" max="9218" width="79.1640625" style="325" customWidth="1"/>
    <col min="9219" max="9219" width="25" style="325" customWidth="1"/>
    <col min="9220" max="9472" width="9.33203125" style="325"/>
    <col min="9473" max="9473" width="13.83203125" style="325" customWidth="1"/>
    <col min="9474" max="9474" width="79.1640625" style="325" customWidth="1"/>
    <col min="9475" max="9475" width="25" style="325" customWidth="1"/>
    <col min="9476" max="9728" width="9.33203125" style="325"/>
    <col min="9729" max="9729" width="13.83203125" style="325" customWidth="1"/>
    <col min="9730" max="9730" width="79.1640625" style="325" customWidth="1"/>
    <col min="9731" max="9731" width="25" style="325" customWidth="1"/>
    <col min="9732" max="9984" width="9.33203125" style="325"/>
    <col min="9985" max="9985" width="13.83203125" style="325" customWidth="1"/>
    <col min="9986" max="9986" width="79.1640625" style="325" customWidth="1"/>
    <col min="9987" max="9987" width="25" style="325" customWidth="1"/>
    <col min="9988" max="10240" width="9.33203125" style="325"/>
    <col min="10241" max="10241" width="13.83203125" style="325" customWidth="1"/>
    <col min="10242" max="10242" width="79.1640625" style="325" customWidth="1"/>
    <col min="10243" max="10243" width="25" style="325" customWidth="1"/>
    <col min="10244" max="10496" width="9.33203125" style="325"/>
    <col min="10497" max="10497" width="13.83203125" style="325" customWidth="1"/>
    <col min="10498" max="10498" width="79.1640625" style="325" customWidth="1"/>
    <col min="10499" max="10499" width="25" style="325" customWidth="1"/>
    <col min="10500" max="10752" width="9.33203125" style="325"/>
    <col min="10753" max="10753" width="13.83203125" style="325" customWidth="1"/>
    <col min="10754" max="10754" width="79.1640625" style="325" customWidth="1"/>
    <col min="10755" max="10755" width="25" style="325" customWidth="1"/>
    <col min="10756" max="11008" width="9.33203125" style="325"/>
    <col min="11009" max="11009" width="13.83203125" style="325" customWidth="1"/>
    <col min="11010" max="11010" width="79.1640625" style="325" customWidth="1"/>
    <col min="11011" max="11011" width="25" style="325" customWidth="1"/>
    <col min="11012" max="11264" width="9.33203125" style="325"/>
    <col min="11265" max="11265" width="13.83203125" style="325" customWidth="1"/>
    <col min="11266" max="11266" width="79.1640625" style="325" customWidth="1"/>
    <col min="11267" max="11267" width="25" style="325" customWidth="1"/>
    <col min="11268" max="11520" width="9.33203125" style="325"/>
    <col min="11521" max="11521" width="13.83203125" style="325" customWidth="1"/>
    <col min="11522" max="11522" width="79.1640625" style="325" customWidth="1"/>
    <col min="11523" max="11523" width="25" style="325" customWidth="1"/>
    <col min="11524" max="11776" width="9.33203125" style="325"/>
    <col min="11777" max="11777" width="13.83203125" style="325" customWidth="1"/>
    <col min="11778" max="11778" width="79.1640625" style="325" customWidth="1"/>
    <col min="11779" max="11779" width="25" style="325" customWidth="1"/>
    <col min="11780" max="12032" width="9.33203125" style="325"/>
    <col min="12033" max="12033" width="13.83203125" style="325" customWidth="1"/>
    <col min="12034" max="12034" width="79.1640625" style="325" customWidth="1"/>
    <col min="12035" max="12035" width="25" style="325" customWidth="1"/>
    <col min="12036" max="12288" width="9.33203125" style="325"/>
    <col min="12289" max="12289" width="13.83203125" style="325" customWidth="1"/>
    <col min="12290" max="12290" width="79.1640625" style="325" customWidth="1"/>
    <col min="12291" max="12291" width="25" style="325" customWidth="1"/>
    <col min="12292" max="12544" width="9.33203125" style="325"/>
    <col min="12545" max="12545" width="13.83203125" style="325" customWidth="1"/>
    <col min="12546" max="12546" width="79.1640625" style="325" customWidth="1"/>
    <col min="12547" max="12547" width="25" style="325" customWidth="1"/>
    <col min="12548" max="12800" width="9.33203125" style="325"/>
    <col min="12801" max="12801" width="13.83203125" style="325" customWidth="1"/>
    <col min="12802" max="12802" width="79.1640625" style="325" customWidth="1"/>
    <col min="12803" max="12803" width="25" style="325" customWidth="1"/>
    <col min="12804" max="13056" width="9.33203125" style="325"/>
    <col min="13057" max="13057" width="13.83203125" style="325" customWidth="1"/>
    <col min="13058" max="13058" width="79.1640625" style="325" customWidth="1"/>
    <col min="13059" max="13059" width="25" style="325" customWidth="1"/>
    <col min="13060" max="13312" width="9.33203125" style="325"/>
    <col min="13313" max="13313" width="13.83203125" style="325" customWidth="1"/>
    <col min="13314" max="13314" width="79.1640625" style="325" customWidth="1"/>
    <col min="13315" max="13315" width="25" style="325" customWidth="1"/>
    <col min="13316" max="13568" width="9.33203125" style="325"/>
    <col min="13569" max="13569" width="13.83203125" style="325" customWidth="1"/>
    <col min="13570" max="13570" width="79.1640625" style="325" customWidth="1"/>
    <col min="13571" max="13571" width="25" style="325" customWidth="1"/>
    <col min="13572" max="13824" width="9.33203125" style="325"/>
    <col min="13825" max="13825" width="13.83203125" style="325" customWidth="1"/>
    <col min="13826" max="13826" width="79.1640625" style="325" customWidth="1"/>
    <col min="13827" max="13827" width="25" style="325" customWidth="1"/>
    <col min="13828" max="14080" width="9.33203125" style="325"/>
    <col min="14081" max="14081" width="13.83203125" style="325" customWidth="1"/>
    <col min="14082" max="14082" width="79.1640625" style="325" customWidth="1"/>
    <col min="14083" max="14083" width="25" style="325" customWidth="1"/>
    <col min="14084" max="14336" width="9.33203125" style="325"/>
    <col min="14337" max="14337" width="13.83203125" style="325" customWidth="1"/>
    <col min="14338" max="14338" width="79.1640625" style="325" customWidth="1"/>
    <col min="14339" max="14339" width="25" style="325" customWidth="1"/>
    <col min="14340" max="14592" width="9.33203125" style="325"/>
    <col min="14593" max="14593" width="13.83203125" style="325" customWidth="1"/>
    <col min="14594" max="14594" width="79.1640625" style="325" customWidth="1"/>
    <col min="14595" max="14595" width="25" style="325" customWidth="1"/>
    <col min="14596" max="14848" width="9.33203125" style="325"/>
    <col min="14849" max="14849" width="13.83203125" style="325" customWidth="1"/>
    <col min="14850" max="14850" width="79.1640625" style="325" customWidth="1"/>
    <col min="14851" max="14851" width="25" style="325" customWidth="1"/>
    <col min="14852" max="15104" width="9.33203125" style="325"/>
    <col min="15105" max="15105" width="13.83203125" style="325" customWidth="1"/>
    <col min="15106" max="15106" width="79.1640625" style="325" customWidth="1"/>
    <col min="15107" max="15107" width="25" style="325" customWidth="1"/>
    <col min="15108" max="15360" width="9.33203125" style="325"/>
    <col min="15361" max="15361" width="13.83203125" style="325" customWidth="1"/>
    <col min="15362" max="15362" width="79.1640625" style="325" customWidth="1"/>
    <col min="15363" max="15363" width="25" style="325" customWidth="1"/>
    <col min="15364" max="15616" width="9.33203125" style="325"/>
    <col min="15617" max="15617" width="13.83203125" style="325" customWidth="1"/>
    <col min="15618" max="15618" width="79.1640625" style="325" customWidth="1"/>
    <col min="15619" max="15619" width="25" style="325" customWidth="1"/>
    <col min="15620" max="15872" width="9.33203125" style="325"/>
    <col min="15873" max="15873" width="13.83203125" style="325" customWidth="1"/>
    <col min="15874" max="15874" width="79.1640625" style="325" customWidth="1"/>
    <col min="15875" max="15875" width="25" style="325" customWidth="1"/>
    <col min="15876" max="16128" width="9.33203125" style="325"/>
    <col min="16129" max="16129" width="13.83203125" style="325" customWidth="1"/>
    <col min="16130" max="16130" width="79.1640625" style="325" customWidth="1"/>
    <col min="16131" max="16131" width="25" style="325" customWidth="1"/>
    <col min="16132" max="16384" width="9.33203125" style="325"/>
  </cols>
  <sheetData>
    <row r="1" spans="1:3" s="318" customFormat="1" ht="21" customHeight="1" thickBot="1">
      <c r="A1" s="264"/>
      <c r="B1" s="265"/>
      <c r="C1" s="317" t="s">
        <v>645</v>
      </c>
    </row>
    <row r="2" spans="1:3" s="320" customFormat="1" ht="25.5" customHeight="1">
      <c r="A2" s="266" t="s">
        <v>435</v>
      </c>
      <c r="B2" s="267" t="s">
        <v>551</v>
      </c>
      <c r="C2" s="319" t="s">
        <v>436</v>
      </c>
    </row>
    <row r="3" spans="1:3" s="320" customFormat="1" ht="24.75" thickBot="1">
      <c r="A3" s="321" t="s">
        <v>424</v>
      </c>
      <c r="B3" s="271" t="s">
        <v>463</v>
      </c>
      <c r="C3" s="322" t="s">
        <v>464</v>
      </c>
    </row>
    <row r="4" spans="1:3" s="323" customFormat="1" ht="15.95" customHeight="1" thickBot="1">
      <c r="A4" s="273"/>
      <c r="B4" s="273"/>
      <c r="C4" s="274" t="s">
        <v>383</v>
      </c>
    </row>
    <row r="5" spans="1:3" ht="13.5" thickBot="1">
      <c r="A5" s="276" t="s">
        <v>426</v>
      </c>
      <c r="B5" s="277" t="s">
        <v>427</v>
      </c>
      <c r="C5" s="324" t="s">
        <v>428</v>
      </c>
    </row>
    <row r="6" spans="1:3" s="326" customFormat="1" ht="12.95" customHeight="1" thickBot="1">
      <c r="A6" s="280">
        <v>1</v>
      </c>
      <c r="B6" s="281">
        <v>2</v>
      </c>
      <c r="C6" s="282">
        <v>3</v>
      </c>
    </row>
    <row r="7" spans="1:3" s="326" customFormat="1" ht="15.95" customHeight="1" thickBot="1">
      <c r="A7" s="284"/>
      <c r="B7" s="285" t="s">
        <v>256</v>
      </c>
      <c r="C7" s="327"/>
    </row>
    <row r="8" spans="1:3" s="329" customFormat="1" ht="12" customHeight="1" thickBot="1">
      <c r="A8" s="280" t="s">
        <v>5</v>
      </c>
      <c r="B8" s="328" t="s">
        <v>437</v>
      </c>
      <c r="C8" s="161">
        <f>SUM(C9:C18)</f>
        <v>0</v>
      </c>
    </row>
    <row r="9" spans="1:3" s="329" customFormat="1" ht="12" customHeight="1">
      <c r="A9" s="330" t="s">
        <v>7</v>
      </c>
      <c r="B9" s="47" t="s">
        <v>64</v>
      </c>
      <c r="C9" s="331"/>
    </row>
    <row r="10" spans="1:3" s="329" customFormat="1" ht="12" customHeight="1">
      <c r="A10" s="332" t="s">
        <v>9</v>
      </c>
      <c r="B10" s="49" t="s">
        <v>66</v>
      </c>
      <c r="C10" s="150"/>
    </row>
    <row r="11" spans="1:3" s="329" customFormat="1" ht="12" customHeight="1">
      <c r="A11" s="332" t="s">
        <v>11</v>
      </c>
      <c r="B11" s="49" t="s">
        <v>68</v>
      </c>
      <c r="C11" s="150"/>
    </row>
    <row r="12" spans="1:3" s="329" customFormat="1" ht="12" customHeight="1">
      <c r="A12" s="332" t="s">
        <v>13</v>
      </c>
      <c r="B12" s="49" t="s">
        <v>70</v>
      </c>
      <c r="C12" s="150"/>
    </row>
    <row r="13" spans="1:3" s="329" customFormat="1" ht="12" customHeight="1">
      <c r="A13" s="332" t="s">
        <v>15</v>
      </c>
      <c r="B13" s="49" t="s">
        <v>72</v>
      </c>
      <c r="C13" s="150"/>
    </row>
    <row r="14" spans="1:3" s="329" customFormat="1" ht="12" customHeight="1">
      <c r="A14" s="332" t="s">
        <v>17</v>
      </c>
      <c r="B14" s="49" t="s">
        <v>438</v>
      </c>
      <c r="C14" s="150"/>
    </row>
    <row r="15" spans="1:3" s="329" customFormat="1" ht="12" customHeight="1">
      <c r="A15" s="332" t="s">
        <v>151</v>
      </c>
      <c r="B15" s="68" t="s">
        <v>439</v>
      </c>
      <c r="C15" s="150"/>
    </row>
    <row r="16" spans="1:3" s="329" customFormat="1" ht="12" customHeight="1">
      <c r="A16" s="332" t="s">
        <v>153</v>
      </c>
      <c r="B16" s="49" t="s">
        <v>78</v>
      </c>
      <c r="C16" s="178"/>
    </row>
    <row r="17" spans="1:3" s="333" customFormat="1" ht="12" customHeight="1">
      <c r="A17" s="332" t="s">
        <v>155</v>
      </c>
      <c r="B17" s="49" t="s">
        <v>80</v>
      </c>
      <c r="C17" s="150"/>
    </row>
    <row r="18" spans="1:3" s="333" customFormat="1" ht="12" customHeight="1" thickBot="1">
      <c r="A18" s="332" t="s">
        <v>157</v>
      </c>
      <c r="B18" s="68" t="s">
        <v>82</v>
      </c>
      <c r="C18" s="157"/>
    </row>
    <row r="19" spans="1:3" s="329" customFormat="1" ht="12" customHeight="1" thickBot="1">
      <c r="A19" s="280" t="s">
        <v>19</v>
      </c>
      <c r="B19" s="328" t="s">
        <v>440</v>
      </c>
      <c r="C19" s="161">
        <f>SUM(C20:C22)</f>
        <v>0</v>
      </c>
    </row>
    <row r="20" spans="1:3" s="333" customFormat="1" ht="12" customHeight="1">
      <c r="A20" s="332" t="s">
        <v>21</v>
      </c>
      <c r="B20" s="67" t="s">
        <v>22</v>
      </c>
      <c r="C20" s="150"/>
    </row>
    <row r="21" spans="1:3" s="333" customFormat="1" ht="12" customHeight="1">
      <c r="A21" s="332" t="s">
        <v>23</v>
      </c>
      <c r="B21" s="49" t="s">
        <v>441</v>
      </c>
      <c r="C21" s="150"/>
    </row>
    <row r="22" spans="1:3" s="333" customFormat="1" ht="12" customHeight="1">
      <c r="A22" s="332" t="s">
        <v>25</v>
      </c>
      <c r="B22" s="49" t="s">
        <v>442</v>
      </c>
      <c r="C22" s="150"/>
    </row>
    <row r="23" spans="1:3" s="333" customFormat="1" ht="12" customHeight="1" thickBot="1">
      <c r="A23" s="332" t="s">
        <v>27</v>
      </c>
      <c r="B23" s="49" t="s">
        <v>443</v>
      </c>
      <c r="C23" s="150"/>
    </row>
    <row r="24" spans="1:3" s="333" customFormat="1" ht="12" customHeight="1" thickBot="1">
      <c r="A24" s="334" t="s">
        <v>33</v>
      </c>
      <c r="B24" s="66" t="s">
        <v>264</v>
      </c>
      <c r="C24" s="335"/>
    </row>
    <row r="25" spans="1:3" s="333" customFormat="1" ht="12" customHeight="1" thickBot="1">
      <c r="A25" s="334" t="s">
        <v>191</v>
      </c>
      <c r="B25" s="66" t="s">
        <v>444</v>
      </c>
      <c r="C25" s="161">
        <f>+C26+C27</f>
        <v>0</v>
      </c>
    </row>
    <row r="26" spans="1:3" s="333" customFormat="1" ht="12" customHeight="1">
      <c r="A26" s="336" t="s">
        <v>49</v>
      </c>
      <c r="B26" s="337" t="s">
        <v>441</v>
      </c>
      <c r="C26" s="181"/>
    </row>
    <row r="27" spans="1:3" s="333" customFormat="1" ht="12" customHeight="1">
      <c r="A27" s="336" t="s">
        <v>55</v>
      </c>
      <c r="B27" s="338" t="s">
        <v>445</v>
      </c>
      <c r="C27" s="166"/>
    </row>
    <row r="28" spans="1:3" s="333" customFormat="1" ht="12" customHeight="1" thickBot="1">
      <c r="A28" s="332" t="s">
        <v>57</v>
      </c>
      <c r="B28" s="339" t="s">
        <v>446</v>
      </c>
      <c r="C28" s="340"/>
    </row>
    <row r="29" spans="1:3" s="333" customFormat="1" ht="12" customHeight="1" thickBot="1">
      <c r="A29" s="334" t="s">
        <v>61</v>
      </c>
      <c r="B29" s="66" t="s">
        <v>447</v>
      </c>
      <c r="C29" s="161">
        <f>+C30+C31+C32</f>
        <v>0</v>
      </c>
    </row>
    <row r="30" spans="1:3" s="333" customFormat="1" ht="12" customHeight="1">
      <c r="A30" s="336" t="s">
        <v>63</v>
      </c>
      <c r="B30" s="337" t="s">
        <v>86</v>
      </c>
      <c r="C30" s="181"/>
    </row>
    <row r="31" spans="1:3" s="333" customFormat="1" ht="12" customHeight="1">
      <c r="A31" s="336" t="s">
        <v>65</v>
      </c>
      <c r="B31" s="338" t="s">
        <v>88</v>
      </c>
      <c r="C31" s="166"/>
    </row>
    <row r="32" spans="1:3" s="333" customFormat="1" ht="12" customHeight="1" thickBot="1">
      <c r="A32" s="332" t="s">
        <v>67</v>
      </c>
      <c r="B32" s="341" t="s">
        <v>90</v>
      </c>
      <c r="C32" s="340"/>
    </row>
    <row r="33" spans="1:3" s="329" customFormat="1" ht="12" customHeight="1" thickBot="1">
      <c r="A33" s="334" t="s">
        <v>83</v>
      </c>
      <c r="B33" s="66" t="s">
        <v>265</v>
      </c>
      <c r="C33" s="335"/>
    </row>
    <row r="34" spans="1:3" s="329" customFormat="1" ht="12" customHeight="1" thickBot="1">
      <c r="A34" s="334" t="s">
        <v>197</v>
      </c>
      <c r="B34" s="66" t="s">
        <v>448</v>
      </c>
      <c r="C34" s="342"/>
    </row>
    <row r="35" spans="1:3" s="329" customFormat="1" ht="12" customHeight="1" thickBot="1">
      <c r="A35" s="280" t="s">
        <v>105</v>
      </c>
      <c r="B35" s="66" t="s">
        <v>449</v>
      </c>
      <c r="C35" s="343">
        <f>+C8+C19+C24+C25+C29+C33+C34</f>
        <v>0</v>
      </c>
    </row>
    <row r="36" spans="1:3" s="329" customFormat="1" ht="12" customHeight="1" thickBot="1">
      <c r="A36" s="344" t="s">
        <v>115</v>
      </c>
      <c r="B36" s="66" t="s">
        <v>450</v>
      </c>
      <c r="C36" s="343">
        <f>+C37+C38+C39</f>
        <v>0</v>
      </c>
    </row>
    <row r="37" spans="1:3" s="329" customFormat="1" ht="12" customHeight="1">
      <c r="A37" s="336" t="s">
        <v>451</v>
      </c>
      <c r="B37" s="337" t="s">
        <v>320</v>
      </c>
      <c r="C37" s="181"/>
    </row>
    <row r="38" spans="1:3" s="329" customFormat="1" ht="12" customHeight="1">
      <c r="A38" s="336" t="s">
        <v>452</v>
      </c>
      <c r="B38" s="338" t="s">
        <v>453</v>
      </c>
      <c r="C38" s="166"/>
    </row>
    <row r="39" spans="1:3" s="333" customFormat="1" ht="12" customHeight="1" thickBot="1">
      <c r="A39" s="332" t="s">
        <v>454</v>
      </c>
      <c r="B39" s="341" t="s">
        <v>455</v>
      </c>
      <c r="C39" s="340"/>
    </row>
    <row r="40" spans="1:3" s="333" customFormat="1" ht="15" customHeight="1" thickBot="1">
      <c r="A40" s="344" t="s">
        <v>199</v>
      </c>
      <c r="B40" s="345" t="s">
        <v>456</v>
      </c>
      <c r="C40" s="304">
        <f>+C35+C36</f>
        <v>0</v>
      </c>
    </row>
    <row r="41" spans="1:3" s="333" customFormat="1" ht="15" customHeight="1">
      <c r="A41" s="296"/>
      <c r="B41" s="297"/>
      <c r="C41" s="298"/>
    </row>
    <row r="42" spans="1:3" ht="13.5" thickBot="1">
      <c r="A42" s="346"/>
      <c r="B42" s="300"/>
      <c r="C42" s="301"/>
    </row>
    <row r="43" spans="1:3" s="326" customFormat="1" ht="16.5" customHeight="1" thickBot="1">
      <c r="A43" s="302"/>
      <c r="B43" s="303" t="s">
        <v>257</v>
      </c>
      <c r="C43" s="304"/>
    </row>
    <row r="44" spans="1:3" s="347" customFormat="1" ht="12" customHeight="1" thickBot="1">
      <c r="A44" s="334" t="s">
        <v>5</v>
      </c>
      <c r="B44" s="66" t="s">
        <v>457</v>
      </c>
      <c r="C44" s="161">
        <f>SUM(C45:C49)</f>
        <v>0</v>
      </c>
    </row>
    <row r="45" spans="1:3" ht="12" customHeight="1">
      <c r="A45" s="332" t="s">
        <v>7</v>
      </c>
      <c r="B45" s="67" t="s">
        <v>144</v>
      </c>
      <c r="C45" s="181"/>
    </row>
    <row r="46" spans="1:3" ht="12" customHeight="1">
      <c r="A46" s="332" t="s">
        <v>9</v>
      </c>
      <c r="B46" s="49" t="s">
        <v>145</v>
      </c>
      <c r="C46" s="169"/>
    </row>
    <row r="47" spans="1:3" ht="12" customHeight="1">
      <c r="A47" s="332" t="s">
        <v>11</v>
      </c>
      <c r="B47" s="49" t="s">
        <v>146</v>
      </c>
      <c r="C47" s="169"/>
    </row>
    <row r="48" spans="1:3" ht="12" customHeight="1">
      <c r="A48" s="332" t="s">
        <v>13</v>
      </c>
      <c r="B48" s="49" t="s">
        <v>147</v>
      </c>
      <c r="C48" s="169"/>
    </row>
    <row r="49" spans="1:3" ht="12" customHeight="1" thickBot="1">
      <c r="A49" s="332" t="s">
        <v>15</v>
      </c>
      <c r="B49" s="49" t="s">
        <v>149</v>
      </c>
      <c r="C49" s="169"/>
    </row>
    <row r="50" spans="1:3" ht="12" customHeight="1" thickBot="1">
      <c r="A50" s="334" t="s">
        <v>19</v>
      </c>
      <c r="B50" s="66" t="s">
        <v>458</v>
      </c>
      <c r="C50" s="161">
        <f>SUM(C51:C53)</f>
        <v>0</v>
      </c>
    </row>
    <row r="51" spans="1:3" s="347" customFormat="1" ht="12" customHeight="1">
      <c r="A51" s="332" t="s">
        <v>21</v>
      </c>
      <c r="B51" s="67" t="s">
        <v>170</v>
      </c>
      <c r="C51" s="181"/>
    </row>
    <row r="52" spans="1:3" ht="12" customHeight="1">
      <c r="A52" s="332" t="s">
        <v>23</v>
      </c>
      <c r="B52" s="49" t="s">
        <v>172</v>
      </c>
      <c r="C52" s="169"/>
    </row>
    <row r="53" spans="1:3" ht="12" customHeight="1">
      <c r="A53" s="332" t="s">
        <v>25</v>
      </c>
      <c r="B53" s="49" t="s">
        <v>459</v>
      </c>
      <c r="C53" s="169"/>
    </row>
    <row r="54" spans="1:3" ht="12" customHeight="1" thickBot="1">
      <c r="A54" s="332" t="s">
        <v>27</v>
      </c>
      <c r="B54" s="49" t="s">
        <v>460</v>
      </c>
      <c r="C54" s="169"/>
    </row>
    <row r="55" spans="1:3" ht="15" customHeight="1" thickBot="1">
      <c r="A55" s="334" t="s">
        <v>33</v>
      </c>
      <c r="B55" s="348" t="s">
        <v>461</v>
      </c>
      <c r="C55" s="349">
        <f>+C44+C50</f>
        <v>0</v>
      </c>
    </row>
    <row r="56" spans="1:3" ht="13.5" thickBot="1">
      <c r="C56" s="351"/>
    </row>
    <row r="57" spans="1:3" ht="15" customHeight="1" thickBot="1">
      <c r="A57" s="314" t="s">
        <v>431</v>
      </c>
      <c r="B57" s="315"/>
      <c r="C57" s="316"/>
    </row>
    <row r="58" spans="1:3" ht="14.25" customHeight="1" thickBot="1">
      <c r="A58" s="314" t="s">
        <v>432</v>
      </c>
      <c r="B58" s="315"/>
      <c r="C58" s="31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dimension ref="A2:C12"/>
  <sheetViews>
    <sheetView view="pageLayout" workbookViewId="0">
      <selection activeCell="B7" sqref="B7"/>
    </sheetView>
  </sheetViews>
  <sheetFormatPr defaultRowHeight="12.75"/>
  <cols>
    <col min="2" max="2" width="69.5" customWidth="1"/>
    <col min="3" max="3" width="11.6640625" customWidth="1"/>
  </cols>
  <sheetData>
    <row r="2" spans="1:3" ht="14.25">
      <c r="A2" s="623" t="s">
        <v>596</v>
      </c>
      <c r="B2" s="623"/>
      <c r="C2" s="623"/>
    </row>
    <row r="3" spans="1:3" ht="15" thickBot="1">
      <c r="A3" s="191"/>
      <c r="B3" s="191"/>
      <c r="C3" s="192" t="s">
        <v>383</v>
      </c>
    </row>
    <row r="4" spans="1:3" ht="32.25" thickBot="1">
      <c r="A4" s="194" t="s">
        <v>384</v>
      </c>
      <c r="B4" s="195" t="s">
        <v>576</v>
      </c>
      <c r="C4" s="196" t="s">
        <v>577</v>
      </c>
    </row>
    <row r="5" spans="1:3" ht="13.5" thickBot="1">
      <c r="A5" s="197">
        <v>1</v>
      </c>
      <c r="B5" s="198">
        <v>2</v>
      </c>
      <c r="C5" s="199">
        <v>3</v>
      </c>
    </row>
    <row r="6" spans="1:3">
      <c r="A6" s="200" t="s">
        <v>5</v>
      </c>
      <c r="B6" s="579" t="s">
        <v>617</v>
      </c>
      <c r="C6" s="580">
        <v>15240</v>
      </c>
    </row>
    <row r="7" spans="1:3">
      <c r="A7" s="203" t="s">
        <v>19</v>
      </c>
      <c r="B7" s="581"/>
      <c r="C7" s="582"/>
    </row>
    <row r="8" spans="1:3" ht="13.5" thickBot="1">
      <c r="A8" s="207" t="s">
        <v>33</v>
      </c>
      <c r="B8" s="583"/>
      <c r="C8" s="584"/>
    </row>
    <row r="9" spans="1:3" ht="13.5" thickBot="1">
      <c r="A9" s="585" t="s">
        <v>191</v>
      </c>
      <c r="B9" s="586" t="s">
        <v>578</v>
      </c>
      <c r="C9" s="210">
        <f>SUM(C6:C8)</f>
        <v>15240</v>
      </c>
    </row>
    <row r="10" spans="1:3" ht="15">
      <c r="A10" s="190"/>
      <c r="B10" s="190"/>
      <c r="C10" s="190"/>
    </row>
    <row r="11" spans="1:3" ht="15">
      <c r="A11" s="190"/>
      <c r="B11" s="190"/>
      <c r="C11" s="190"/>
    </row>
    <row r="12" spans="1:3" ht="15">
      <c r="A12" s="190"/>
      <c r="B12" s="190"/>
      <c r="C12" s="190"/>
    </row>
  </sheetData>
  <mergeCells count="1">
    <mergeCell ref="A2:C2"/>
  </mergeCells>
  <pageMargins left="0.7" right="0.7" top="0.75" bottom="0.75" header="0.3" footer="0.3"/>
  <pageSetup paperSize="9" orientation="portrait" r:id="rId1"/>
  <headerFooter>
    <oddHeader>&amp;R5.sz.melléklet 2/2015.(III.13.) önkormányzati rendelethez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3:F14"/>
  <sheetViews>
    <sheetView view="pageLayout" workbookViewId="0">
      <selection activeCell="E15" sqref="E15"/>
    </sheetView>
  </sheetViews>
  <sheetFormatPr defaultRowHeight="12.75"/>
  <cols>
    <col min="2" max="2" width="33" customWidth="1"/>
    <col min="3" max="3" width="14.1640625" customWidth="1"/>
    <col min="4" max="4" width="13.6640625" customWidth="1"/>
    <col min="5" max="5" width="13.83203125" customWidth="1"/>
    <col min="6" max="6" width="12.6640625" customWidth="1"/>
  </cols>
  <sheetData>
    <row r="3" spans="1:6" ht="14.25">
      <c r="A3" s="623" t="s">
        <v>598</v>
      </c>
      <c r="B3" s="623"/>
      <c r="C3" s="623"/>
      <c r="D3" s="623"/>
      <c r="E3" s="623"/>
      <c r="F3" s="623"/>
    </row>
    <row r="4" spans="1:6" ht="15.75" thickBot="1">
      <c r="A4" s="191"/>
      <c r="B4" s="191"/>
      <c r="C4" s="675"/>
      <c r="D4" s="675"/>
      <c r="E4" s="676" t="s">
        <v>383</v>
      </c>
      <c r="F4" s="676"/>
    </row>
    <row r="5" spans="1:6">
      <c r="A5" s="677" t="s">
        <v>384</v>
      </c>
      <c r="B5" s="679" t="s">
        <v>579</v>
      </c>
      <c r="C5" s="679" t="s">
        <v>580</v>
      </c>
      <c r="D5" s="679"/>
      <c r="E5" s="679"/>
      <c r="F5" s="681" t="s">
        <v>581</v>
      </c>
    </row>
    <row r="6" spans="1:6" ht="13.5" thickBot="1">
      <c r="A6" s="678"/>
      <c r="B6" s="680"/>
      <c r="C6" s="605" t="s">
        <v>487</v>
      </c>
      <c r="D6" s="605" t="s">
        <v>582</v>
      </c>
      <c r="E6" s="605" t="s">
        <v>597</v>
      </c>
      <c r="F6" s="682"/>
    </row>
    <row r="7" spans="1:6" ht="13.5" thickBot="1">
      <c r="A7" s="587">
        <v>1</v>
      </c>
      <c r="B7" s="588">
        <v>2</v>
      </c>
      <c r="C7" s="588">
        <v>3</v>
      </c>
      <c r="D7" s="588">
        <v>4</v>
      </c>
      <c r="E7" s="588">
        <v>5</v>
      </c>
      <c r="F7" s="589">
        <v>6</v>
      </c>
    </row>
    <row r="8" spans="1:6">
      <c r="A8" s="590" t="s">
        <v>5</v>
      </c>
      <c r="B8" s="591"/>
      <c r="C8" s="592"/>
      <c r="D8" s="592"/>
      <c r="E8" s="592"/>
      <c r="F8" s="593">
        <f>SUM(C8:E8)</f>
        <v>0</v>
      </c>
    </row>
    <row r="9" spans="1:6">
      <c r="A9" s="594" t="s">
        <v>19</v>
      </c>
      <c r="B9" s="595"/>
      <c r="C9" s="596"/>
      <c r="D9" s="596"/>
      <c r="E9" s="596"/>
      <c r="F9" s="597">
        <f>SUM(C9:E9)</f>
        <v>0</v>
      </c>
    </row>
    <row r="10" spans="1:6">
      <c r="A10" s="594" t="s">
        <v>33</v>
      </c>
      <c r="B10" s="595"/>
      <c r="C10" s="596"/>
      <c r="D10" s="596"/>
      <c r="E10" s="596"/>
      <c r="F10" s="597">
        <f>SUM(C10:E10)</f>
        <v>0</v>
      </c>
    </row>
    <row r="11" spans="1:6">
      <c r="A11" s="594" t="s">
        <v>191</v>
      </c>
      <c r="B11" s="595"/>
      <c r="C11" s="596"/>
      <c r="D11" s="596"/>
      <c r="E11" s="596"/>
      <c r="F11" s="597">
        <f>SUM(C11:E11)</f>
        <v>0</v>
      </c>
    </row>
    <row r="12" spans="1:6" ht="13.5" thickBot="1">
      <c r="A12" s="598" t="s">
        <v>61</v>
      </c>
      <c r="B12" s="599"/>
      <c r="C12" s="600"/>
      <c r="D12" s="600"/>
      <c r="E12" s="600"/>
      <c r="F12" s="597">
        <f>SUM(C12:E12)</f>
        <v>0</v>
      </c>
    </row>
    <row r="13" spans="1:6" ht="13.5" thickBot="1">
      <c r="A13" s="601" t="s">
        <v>83</v>
      </c>
      <c r="B13" s="602" t="s">
        <v>583</v>
      </c>
      <c r="C13" s="603">
        <f>SUM(C8:C12)</f>
        <v>0</v>
      </c>
      <c r="D13" s="603">
        <f>SUM(D8:D12)</f>
        <v>0</v>
      </c>
      <c r="E13" s="603">
        <f>SUM(E8:E12)</f>
        <v>0</v>
      </c>
      <c r="F13" s="604">
        <f>SUM(F8:F12)</f>
        <v>0</v>
      </c>
    </row>
    <row r="14" spans="1:6" ht="15">
      <c r="A14" s="190"/>
      <c r="B14" s="190"/>
      <c r="C14" s="190"/>
      <c r="D14" s="190"/>
      <c r="E14" s="190"/>
      <c r="F14" s="190"/>
    </row>
  </sheetData>
  <mergeCells count="7">
    <mergeCell ref="A3:F3"/>
    <mergeCell ref="C4:D4"/>
    <mergeCell ref="E4:F4"/>
    <mergeCell ref="A5:A6"/>
    <mergeCell ref="B5:B6"/>
    <mergeCell ref="C5:E5"/>
    <mergeCell ref="F5:F6"/>
  </mergeCells>
  <pageMargins left="0.7" right="0.7" top="0.75" bottom="0.75" header="0.3" footer="0.3"/>
  <pageSetup paperSize="9" orientation="portrait" r:id="rId1"/>
  <headerFooter>
    <oddHeader>&amp;R3.melléklet a 2/2015.(III.13.)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I126"/>
  <sheetViews>
    <sheetView view="pageLayout" zoomScaleNormal="120" zoomScaleSheetLayoutView="100" workbookViewId="0">
      <selection activeCell="C3" sqref="C3"/>
    </sheetView>
  </sheetViews>
  <sheetFormatPr defaultRowHeight="15.75"/>
  <cols>
    <col min="1" max="1" width="9.5" style="75" customWidth="1"/>
    <col min="2" max="2" width="91.6640625" style="75" customWidth="1"/>
    <col min="3" max="3" width="21.6640625" style="76" customWidth="1"/>
    <col min="4" max="4" width="9" style="1" customWidth="1"/>
    <col min="5" max="256" width="9.33203125" style="1"/>
    <col min="257" max="257" width="9.5" style="1" customWidth="1"/>
    <col min="258" max="258" width="91.6640625" style="1" customWidth="1"/>
    <col min="259" max="259" width="21.6640625" style="1" customWidth="1"/>
    <col min="260" max="260" width="9" style="1" customWidth="1"/>
    <col min="261" max="512" width="9.33203125" style="1"/>
    <col min="513" max="513" width="9.5" style="1" customWidth="1"/>
    <col min="514" max="514" width="91.6640625" style="1" customWidth="1"/>
    <col min="515" max="515" width="21.6640625" style="1" customWidth="1"/>
    <col min="516" max="516" width="9" style="1" customWidth="1"/>
    <col min="517" max="768" width="9.33203125" style="1"/>
    <col min="769" max="769" width="9.5" style="1" customWidth="1"/>
    <col min="770" max="770" width="91.6640625" style="1" customWidth="1"/>
    <col min="771" max="771" width="21.6640625" style="1" customWidth="1"/>
    <col min="772" max="772" width="9" style="1" customWidth="1"/>
    <col min="773" max="1024" width="9.33203125" style="1"/>
    <col min="1025" max="1025" width="9.5" style="1" customWidth="1"/>
    <col min="1026" max="1026" width="91.6640625" style="1" customWidth="1"/>
    <col min="1027" max="1027" width="21.6640625" style="1" customWidth="1"/>
    <col min="1028" max="1028" width="9" style="1" customWidth="1"/>
    <col min="1029" max="1280" width="9.33203125" style="1"/>
    <col min="1281" max="1281" width="9.5" style="1" customWidth="1"/>
    <col min="1282" max="1282" width="91.6640625" style="1" customWidth="1"/>
    <col min="1283" max="1283" width="21.6640625" style="1" customWidth="1"/>
    <col min="1284" max="1284" width="9" style="1" customWidth="1"/>
    <col min="1285" max="1536" width="9.33203125" style="1"/>
    <col min="1537" max="1537" width="9.5" style="1" customWidth="1"/>
    <col min="1538" max="1538" width="91.6640625" style="1" customWidth="1"/>
    <col min="1539" max="1539" width="21.6640625" style="1" customWidth="1"/>
    <col min="1540" max="1540" width="9" style="1" customWidth="1"/>
    <col min="1541" max="1792" width="9.33203125" style="1"/>
    <col min="1793" max="1793" width="9.5" style="1" customWidth="1"/>
    <col min="1794" max="1794" width="91.6640625" style="1" customWidth="1"/>
    <col min="1795" max="1795" width="21.6640625" style="1" customWidth="1"/>
    <col min="1796" max="1796" width="9" style="1" customWidth="1"/>
    <col min="1797" max="2048" width="9.33203125" style="1"/>
    <col min="2049" max="2049" width="9.5" style="1" customWidth="1"/>
    <col min="2050" max="2050" width="91.6640625" style="1" customWidth="1"/>
    <col min="2051" max="2051" width="21.6640625" style="1" customWidth="1"/>
    <col min="2052" max="2052" width="9" style="1" customWidth="1"/>
    <col min="2053" max="2304" width="9.33203125" style="1"/>
    <col min="2305" max="2305" width="9.5" style="1" customWidth="1"/>
    <col min="2306" max="2306" width="91.6640625" style="1" customWidth="1"/>
    <col min="2307" max="2307" width="21.6640625" style="1" customWidth="1"/>
    <col min="2308" max="2308" width="9" style="1" customWidth="1"/>
    <col min="2309" max="2560" width="9.33203125" style="1"/>
    <col min="2561" max="2561" width="9.5" style="1" customWidth="1"/>
    <col min="2562" max="2562" width="91.6640625" style="1" customWidth="1"/>
    <col min="2563" max="2563" width="21.6640625" style="1" customWidth="1"/>
    <col min="2564" max="2564" width="9" style="1" customWidth="1"/>
    <col min="2565" max="2816" width="9.33203125" style="1"/>
    <col min="2817" max="2817" width="9.5" style="1" customWidth="1"/>
    <col min="2818" max="2818" width="91.6640625" style="1" customWidth="1"/>
    <col min="2819" max="2819" width="21.6640625" style="1" customWidth="1"/>
    <col min="2820" max="2820" width="9" style="1" customWidth="1"/>
    <col min="2821" max="3072" width="9.33203125" style="1"/>
    <col min="3073" max="3073" width="9.5" style="1" customWidth="1"/>
    <col min="3074" max="3074" width="91.6640625" style="1" customWidth="1"/>
    <col min="3075" max="3075" width="21.6640625" style="1" customWidth="1"/>
    <col min="3076" max="3076" width="9" style="1" customWidth="1"/>
    <col min="3077" max="3328" width="9.33203125" style="1"/>
    <col min="3329" max="3329" width="9.5" style="1" customWidth="1"/>
    <col min="3330" max="3330" width="91.6640625" style="1" customWidth="1"/>
    <col min="3331" max="3331" width="21.6640625" style="1" customWidth="1"/>
    <col min="3332" max="3332" width="9" style="1" customWidth="1"/>
    <col min="3333" max="3584" width="9.33203125" style="1"/>
    <col min="3585" max="3585" width="9.5" style="1" customWidth="1"/>
    <col min="3586" max="3586" width="91.6640625" style="1" customWidth="1"/>
    <col min="3587" max="3587" width="21.6640625" style="1" customWidth="1"/>
    <col min="3588" max="3588" width="9" style="1" customWidth="1"/>
    <col min="3589" max="3840" width="9.33203125" style="1"/>
    <col min="3841" max="3841" width="9.5" style="1" customWidth="1"/>
    <col min="3842" max="3842" width="91.6640625" style="1" customWidth="1"/>
    <col min="3843" max="3843" width="21.6640625" style="1" customWidth="1"/>
    <col min="3844" max="3844" width="9" style="1" customWidth="1"/>
    <col min="3845" max="4096" width="9.33203125" style="1"/>
    <col min="4097" max="4097" width="9.5" style="1" customWidth="1"/>
    <col min="4098" max="4098" width="91.6640625" style="1" customWidth="1"/>
    <col min="4099" max="4099" width="21.6640625" style="1" customWidth="1"/>
    <col min="4100" max="4100" width="9" style="1" customWidth="1"/>
    <col min="4101" max="4352" width="9.33203125" style="1"/>
    <col min="4353" max="4353" width="9.5" style="1" customWidth="1"/>
    <col min="4354" max="4354" width="91.6640625" style="1" customWidth="1"/>
    <col min="4355" max="4355" width="21.6640625" style="1" customWidth="1"/>
    <col min="4356" max="4356" width="9" style="1" customWidth="1"/>
    <col min="4357" max="4608" width="9.33203125" style="1"/>
    <col min="4609" max="4609" width="9.5" style="1" customWidth="1"/>
    <col min="4610" max="4610" width="91.6640625" style="1" customWidth="1"/>
    <col min="4611" max="4611" width="21.6640625" style="1" customWidth="1"/>
    <col min="4612" max="4612" width="9" style="1" customWidth="1"/>
    <col min="4613" max="4864" width="9.33203125" style="1"/>
    <col min="4865" max="4865" width="9.5" style="1" customWidth="1"/>
    <col min="4866" max="4866" width="91.6640625" style="1" customWidth="1"/>
    <col min="4867" max="4867" width="21.6640625" style="1" customWidth="1"/>
    <col min="4868" max="4868" width="9" style="1" customWidth="1"/>
    <col min="4869" max="5120" width="9.33203125" style="1"/>
    <col min="5121" max="5121" width="9.5" style="1" customWidth="1"/>
    <col min="5122" max="5122" width="91.6640625" style="1" customWidth="1"/>
    <col min="5123" max="5123" width="21.6640625" style="1" customWidth="1"/>
    <col min="5124" max="5124" width="9" style="1" customWidth="1"/>
    <col min="5125" max="5376" width="9.33203125" style="1"/>
    <col min="5377" max="5377" width="9.5" style="1" customWidth="1"/>
    <col min="5378" max="5378" width="91.6640625" style="1" customWidth="1"/>
    <col min="5379" max="5379" width="21.6640625" style="1" customWidth="1"/>
    <col min="5380" max="5380" width="9" style="1" customWidth="1"/>
    <col min="5381" max="5632" width="9.33203125" style="1"/>
    <col min="5633" max="5633" width="9.5" style="1" customWidth="1"/>
    <col min="5634" max="5634" width="91.6640625" style="1" customWidth="1"/>
    <col min="5635" max="5635" width="21.6640625" style="1" customWidth="1"/>
    <col min="5636" max="5636" width="9" style="1" customWidth="1"/>
    <col min="5637" max="5888" width="9.33203125" style="1"/>
    <col min="5889" max="5889" width="9.5" style="1" customWidth="1"/>
    <col min="5890" max="5890" width="91.6640625" style="1" customWidth="1"/>
    <col min="5891" max="5891" width="21.6640625" style="1" customWidth="1"/>
    <col min="5892" max="5892" width="9" style="1" customWidth="1"/>
    <col min="5893" max="6144" width="9.33203125" style="1"/>
    <col min="6145" max="6145" width="9.5" style="1" customWidth="1"/>
    <col min="6146" max="6146" width="91.6640625" style="1" customWidth="1"/>
    <col min="6147" max="6147" width="21.6640625" style="1" customWidth="1"/>
    <col min="6148" max="6148" width="9" style="1" customWidth="1"/>
    <col min="6149" max="6400" width="9.33203125" style="1"/>
    <col min="6401" max="6401" width="9.5" style="1" customWidth="1"/>
    <col min="6402" max="6402" width="91.6640625" style="1" customWidth="1"/>
    <col min="6403" max="6403" width="21.6640625" style="1" customWidth="1"/>
    <col min="6404" max="6404" width="9" style="1" customWidth="1"/>
    <col min="6405" max="6656" width="9.33203125" style="1"/>
    <col min="6657" max="6657" width="9.5" style="1" customWidth="1"/>
    <col min="6658" max="6658" width="91.6640625" style="1" customWidth="1"/>
    <col min="6659" max="6659" width="21.6640625" style="1" customWidth="1"/>
    <col min="6660" max="6660" width="9" style="1" customWidth="1"/>
    <col min="6661" max="6912" width="9.33203125" style="1"/>
    <col min="6913" max="6913" width="9.5" style="1" customWidth="1"/>
    <col min="6914" max="6914" width="91.6640625" style="1" customWidth="1"/>
    <col min="6915" max="6915" width="21.6640625" style="1" customWidth="1"/>
    <col min="6916" max="6916" width="9" style="1" customWidth="1"/>
    <col min="6917" max="7168" width="9.33203125" style="1"/>
    <col min="7169" max="7169" width="9.5" style="1" customWidth="1"/>
    <col min="7170" max="7170" width="91.6640625" style="1" customWidth="1"/>
    <col min="7171" max="7171" width="21.6640625" style="1" customWidth="1"/>
    <col min="7172" max="7172" width="9" style="1" customWidth="1"/>
    <col min="7173" max="7424" width="9.33203125" style="1"/>
    <col min="7425" max="7425" width="9.5" style="1" customWidth="1"/>
    <col min="7426" max="7426" width="91.6640625" style="1" customWidth="1"/>
    <col min="7427" max="7427" width="21.6640625" style="1" customWidth="1"/>
    <col min="7428" max="7428" width="9" style="1" customWidth="1"/>
    <col min="7429" max="7680" width="9.33203125" style="1"/>
    <col min="7681" max="7681" width="9.5" style="1" customWidth="1"/>
    <col min="7682" max="7682" width="91.6640625" style="1" customWidth="1"/>
    <col min="7683" max="7683" width="21.6640625" style="1" customWidth="1"/>
    <col min="7684" max="7684" width="9" style="1" customWidth="1"/>
    <col min="7685" max="7936" width="9.33203125" style="1"/>
    <col min="7937" max="7937" width="9.5" style="1" customWidth="1"/>
    <col min="7938" max="7938" width="91.6640625" style="1" customWidth="1"/>
    <col min="7939" max="7939" width="21.6640625" style="1" customWidth="1"/>
    <col min="7940" max="7940" width="9" style="1" customWidth="1"/>
    <col min="7941" max="8192" width="9.33203125" style="1"/>
    <col min="8193" max="8193" width="9.5" style="1" customWidth="1"/>
    <col min="8194" max="8194" width="91.6640625" style="1" customWidth="1"/>
    <col min="8195" max="8195" width="21.6640625" style="1" customWidth="1"/>
    <col min="8196" max="8196" width="9" style="1" customWidth="1"/>
    <col min="8197" max="8448" width="9.33203125" style="1"/>
    <col min="8449" max="8449" width="9.5" style="1" customWidth="1"/>
    <col min="8450" max="8450" width="91.6640625" style="1" customWidth="1"/>
    <col min="8451" max="8451" width="21.6640625" style="1" customWidth="1"/>
    <col min="8452" max="8452" width="9" style="1" customWidth="1"/>
    <col min="8453" max="8704" width="9.33203125" style="1"/>
    <col min="8705" max="8705" width="9.5" style="1" customWidth="1"/>
    <col min="8706" max="8706" width="91.6640625" style="1" customWidth="1"/>
    <col min="8707" max="8707" width="21.6640625" style="1" customWidth="1"/>
    <col min="8708" max="8708" width="9" style="1" customWidth="1"/>
    <col min="8709" max="8960" width="9.33203125" style="1"/>
    <col min="8961" max="8961" width="9.5" style="1" customWidth="1"/>
    <col min="8962" max="8962" width="91.6640625" style="1" customWidth="1"/>
    <col min="8963" max="8963" width="21.6640625" style="1" customWidth="1"/>
    <col min="8964" max="8964" width="9" style="1" customWidth="1"/>
    <col min="8965" max="9216" width="9.33203125" style="1"/>
    <col min="9217" max="9217" width="9.5" style="1" customWidth="1"/>
    <col min="9218" max="9218" width="91.6640625" style="1" customWidth="1"/>
    <col min="9219" max="9219" width="21.6640625" style="1" customWidth="1"/>
    <col min="9220" max="9220" width="9" style="1" customWidth="1"/>
    <col min="9221" max="9472" width="9.33203125" style="1"/>
    <col min="9473" max="9473" width="9.5" style="1" customWidth="1"/>
    <col min="9474" max="9474" width="91.6640625" style="1" customWidth="1"/>
    <col min="9475" max="9475" width="21.6640625" style="1" customWidth="1"/>
    <col min="9476" max="9476" width="9" style="1" customWidth="1"/>
    <col min="9477" max="9728" width="9.33203125" style="1"/>
    <col min="9729" max="9729" width="9.5" style="1" customWidth="1"/>
    <col min="9730" max="9730" width="91.6640625" style="1" customWidth="1"/>
    <col min="9731" max="9731" width="21.6640625" style="1" customWidth="1"/>
    <col min="9732" max="9732" width="9" style="1" customWidth="1"/>
    <col min="9733" max="9984" width="9.33203125" style="1"/>
    <col min="9985" max="9985" width="9.5" style="1" customWidth="1"/>
    <col min="9986" max="9986" width="91.6640625" style="1" customWidth="1"/>
    <col min="9987" max="9987" width="21.6640625" style="1" customWidth="1"/>
    <col min="9988" max="9988" width="9" style="1" customWidth="1"/>
    <col min="9989" max="10240" width="9.33203125" style="1"/>
    <col min="10241" max="10241" width="9.5" style="1" customWidth="1"/>
    <col min="10242" max="10242" width="91.6640625" style="1" customWidth="1"/>
    <col min="10243" max="10243" width="21.6640625" style="1" customWidth="1"/>
    <col min="10244" max="10244" width="9" style="1" customWidth="1"/>
    <col min="10245" max="10496" width="9.33203125" style="1"/>
    <col min="10497" max="10497" width="9.5" style="1" customWidth="1"/>
    <col min="10498" max="10498" width="91.6640625" style="1" customWidth="1"/>
    <col min="10499" max="10499" width="21.6640625" style="1" customWidth="1"/>
    <col min="10500" max="10500" width="9" style="1" customWidth="1"/>
    <col min="10501" max="10752" width="9.33203125" style="1"/>
    <col min="10753" max="10753" width="9.5" style="1" customWidth="1"/>
    <col min="10754" max="10754" width="91.6640625" style="1" customWidth="1"/>
    <col min="10755" max="10755" width="21.6640625" style="1" customWidth="1"/>
    <col min="10756" max="10756" width="9" style="1" customWidth="1"/>
    <col min="10757" max="11008" width="9.33203125" style="1"/>
    <col min="11009" max="11009" width="9.5" style="1" customWidth="1"/>
    <col min="11010" max="11010" width="91.6640625" style="1" customWidth="1"/>
    <col min="11011" max="11011" width="21.6640625" style="1" customWidth="1"/>
    <col min="11012" max="11012" width="9" style="1" customWidth="1"/>
    <col min="11013" max="11264" width="9.33203125" style="1"/>
    <col min="11265" max="11265" width="9.5" style="1" customWidth="1"/>
    <col min="11266" max="11266" width="91.6640625" style="1" customWidth="1"/>
    <col min="11267" max="11267" width="21.6640625" style="1" customWidth="1"/>
    <col min="11268" max="11268" width="9" style="1" customWidth="1"/>
    <col min="11269" max="11520" width="9.33203125" style="1"/>
    <col min="11521" max="11521" width="9.5" style="1" customWidth="1"/>
    <col min="11522" max="11522" width="91.6640625" style="1" customWidth="1"/>
    <col min="11523" max="11523" width="21.6640625" style="1" customWidth="1"/>
    <col min="11524" max="11524" width="9" style="1" customWidth="1"/>
    <col min="11525" max="11776" width="9.33203125" style="1"/>
    <col min="11777" max="11777" width="9.5" style="1" customWidth="1"/>
    <col min="11778" max="11778" width="91.6640625" style="1" customWidth="1"/>
    <col min="11779" max="11779" width="21.6640625" style="1" customWidth="1"/>
    <col min="11780" max="11780" width="9" style="1" customWidth="1"/>
    <col min="11781" max="12032" width="9.33203125" style="1"/>
    <col min="12033" max="12033" width="9.5" style="1" customWidth="1"/>
    <col min="12034" max="12034" width="91.6640625" style="1" customWidth="1"/>
    <col min="12035" max="12035" width="21.6640625" style="1" customWidth="1"/>
    <col min="12036" max="12036" width="9" style="1" customWidth="1"/>
    <col min="12037" max="12288" width="9.33203125" style="1"/>
    <col min="12289" max="12289" width="9.5" style="1" customWidth="1"/>
    <col min="12290" max="12290" width="91.6640625" style="1" customWidth="1"/>
    <col min="12291" max="12291" width="21.6640625" style="1" customWidth="1"/>
    <col min="12292" max="12292" width="9" style="1" customWidth="1"/>
    <col min="12293" max="12544" width="9.33203125" style="1"/>
    <col min="12545" max="12545" width="9.5" style="1" customWidth="1"/>
    <col min="12546" max="12546" width="91.6640625" style="1" customWidth="1"/>
    <col min="12547" max="12547" width="21.6640625" style="1" customWidth="1"/>
    <col min="12548" max="12548" width="9" style="1" customWidth="1"/>
    <col min="12549" max="12800" width="9.33203125" style="1"/>
    <col min="12801" max="12801" width="9.5" style="1" customWidth="1"/>
    <col min="12802" max="12802" width="91.6640625" style="1" customWidth="1"/>
    <col min="12803" max="12803" width="21.6640625" style="1" customWidth="1"/>
    <col min="12804" max="12804" width="9" style="1" customWidth="1"/>
    <col min="12805" max="13056" width="9.33203125" style="1"/>
    <col min="13057" max="13057" width="9.5" style="1" customWidth="1"/>
    <col min="13058" max="13058" width="91.6640625" style="1" customWidth="1"/>
    <col min="13059" max="13059" width="21.6640625" style="1" customWidth="1"/>
    <col min="13060" max="13060" width="9" style="1" customWidth="1"/>
    <col min="13061" max="13312" width="9.33203125" style="1"/>
    <col min="13313" max="13313" width="9.5" style="1" customWidth="1"/>
    <col min="13314" max="13314" width="91.6640625" style="1" customWidth="1"/>
    <col min="13315" max="13315" width="21.6640625" style="1" customWidth="1"/>
    <col min="13316" max="13316" width="9" style="1" customWidth="1"/>
    <col min="13317" max="13568" width="9.33203125" style="1"/>
    <col min="13569" max="13569" width="9.5" style="1" customWidth="1"/>
    <col min="13570" max="13570" width="91.6640625" style="1" customWidth="1"/>
    <col min="13571" max="13571" width="21.6640625" style="1" customWidth="1"/>
    <col min="13572" max="13572" width="9" style="1" customWidth="1"/>
    <col min="13573" max="13824" width="9.33203125" style="1"/>
    <col min="13825" max="13825" width="9.5" style="1" customWidth="1"/>
    <col min="13826" max="13826" width="91.6640625" style="1" customWidth="1"/>
    <col min="13827" max="13827" width="21.6640625" style="1" customWidth="1"/>
    <col min="13828" max="13828" width="9" style="1" customWidth="1"/>
    <col min="13829" max="14080" width="9.33203125" style="1"/>
    <col min="14081" max="14081" width="9.5" style="1" customWidth="1"/>
    <col min="14082" max="14082" width="91.6640625" style="1" customWidth="1"/>
    <col min="14083" max="14083" width="21.6640625" style="1" customWidth="1"/>
    <col min="14084" max="14084" width="9" style="1" customWidth="1"/>
    <col min="14085" max="14336" width="9.33203125" style="1"/>
    <col min="14337" max="14337" width="9.5" style="1" customWidth="1"/>
    <col min="14338" max="14338" width="91.6640625" style="1" customWidth="1"/>
    <col min="14339" max="14339" width="21.6640625" style="1" customWidth="1"/>
    <col min="14340" max="14340" width="9" style="1" customWidth="1"/>
    <col min="14341" max="14592" width="9.33203125" style="1"/>
    <col min="14593" max="14593" width="9.5" style="1" customWidth="1"/>
    <col min="14594" max="14594" width="91.6640625" style="1" customWidth="1"/>
    <col min="14595" max="14595" width="21.6640625" style="1" customWidth="1"/>
    <col min="14596" max="14596" width="9" style="1" customWidth="1"/>
    <col min="14597" max="14848" width="9.33203125" style="1"/>
    <col min="14849" max="14849" width="9.5" style="1" customWidth="1"/>
    <col min="14850" max="14850" width="91.6640625" style="1" customWidth="1"/>
    <col min="14851" max="14851" width="21.6640625" style="1" customWidth="1"/>
    <col min="14852" max="14852" width="9" style="1" customWidth="1"/>
    <col min="14853" max="15104" width="9.33203125" style="1"/>
    <col min="15105" max="15105" width="9.5" style="1" customWidth="1"/>
    <col min="15106" max="15106" width="91.6640625" style="1" customWidth="1"/>
    <col min="15107" max="15107" width="21.6640625" style="1" customWidth="1"/>
    <col min="15108" max="15108" width="9" style="1" customWidth="1"/>
    <col min="15109" max="15360" width="9.33203125" style="1"/>
    <col min="15361" max="15361" width="9.5" style="1" customWidth="1"/>
    <col min="15362" max="15362" width="91.6640625" style="1" customWidth="1"/>
    <col min="15363" max="15363" width="21.6640625" style="1" customWidth="1"/>
    <col min="15364" max="15364" width="9" style="1" customWidth="1"/>
    <col min="15365" max="15616" width="9.33203125" style="1"/>
    <col min="15617" max="15617" width="9.5" style="1" customWidth="1"/>
    <col min="15618" max="15618" width="91.6640625" style="1" customWidth="1"/>
    <col min="15619" max="15619" width="21.6640625" style="1" customWidth="1"/>
    <col min="15620" max="15620" width="9" style="1" customWidth="1"/>
    <col min="15621" max="15872" width="9.33203125" style="1"/>
    <col min="15873" max="15873" width="9.5" style="1" customWidth="1"/>
    <col min="15874" max="15874" width="91.6640625" style="1" customWidth="1"/>
    <col min="15875" max="15875" width="21.6640625" style="1" customWidth="1"/>
    <col min="15876" max="15876" width="9" style="1" customWidth="1"/>
    <col min="15877" max="16128" width="9.33203125" style="1"/>
    <col min="16129" max="16129" width="9.5" style="1" customWidth="1"/>
    <col min="16130" max="16130" width="91.6640625" style="1" customWidth="1"/>
    <col min="16131" max="16131" width="21.6640625" style="1" customWidth="1"/>
    <col min="16132" max="16132" width="9" style="1" customWidth="1"/>
    <col min="16133" max="16384" width="9.33203125" style="1"/>
  </cols>
  <sheetData>
    <row r="1" spans="1:3" ht="15.95" customHeight="1">
      <c r="A1" s="613" t="s">
        <v>0</v>
      </c>
      <c r="B1" s="613"/>
      <c r="C1" s="613"/>
    </row>
    <row r="2" spans="1:3" ht="15.95" customHeight="1" thickBot="1">
      <c r="A2" s="612" t="s">
        <v>1</v>
      </c>
      <c r="B2" s="612"/>
      <c r="C2" s="2" t="s">
        <v>2</v>
      </c>
    </row>
    <row r="3" spans="1:3" ht="38.1" customHeight="1" thickBot="1">
      <c r="A3" s="3" t="s">
        <v>3</v>
      </c>
      <c r="B3" s="4" t="s">
        <v>4</v>
      </c>
      <c r="C3" s="5" t="s">
        <v>584</v>
      </c>
    </row>
    <row r="4" spans="1:3" s="9" customFormat="1" ht="12" customHeight="1" thickBot="1">
      <c r="A4" s="6">
        <v>1</v>
      </c>
      <c r="B4" s="7">
        <v>2</v>
      </c>
      <c r="C4" s="8">
        <v>3</v>
      </c>
    </row>
    <row r="5" spans="1:3" s="13" customFormat="1" ht="12" customHeight="1" thickBot="1">
      <c r="A5" s="10" t="s">
        <v>5</v>
      </c>
      <c r="B5" s="11" t="s">
        <v>6</v>
      </c>
      <c r="C5" s="12">
        <f>+C6+C7+C8+C9+C10+C11</f>
        <v>69739</v>
      </c>
    </row>
    <row r="6" spans="1:3" s="13" customFormat="1" ht="12" customHeight="1">
      <c r="A6" s="14" t="s">
        <v>7</v>
      </c>
      <c r="B6" s="15" t="s">
        <v>8</v>
      </c>
      <c r="C6" s="16">
        <v>33282</v>
      </c>
    </row>
    <row r="7" spans="1:3" s="13" customFormat="1" ht="12" customHeight="1">
      <c r="A7" s="17" t="s">
        <v>9</v>
      </c>
      <c r="B7" s="18" t="s">
        <v>10</v>
      </c>
      <c r="C7" s="19">
        <v>22246</v>
      </c>
    </row>
    <row r="8" spans="1:3" s="13" customFormat="1" ht="12" customHeight="1">
      <c r="A8" s="17" t="s">
        <v>11</v>
      </c>
      <c r="B8" s="18" t="s">
        <v>12</v>
      </c>
      <c r="C8" s="19">
        <v>13011</v>
      </c>
    </row>
    <row r="9" spans="1:3" s="13" customFormat="1" ht="12" customHeight="1">
      <c r="A9" s="17" t="s">
        <v>13</v>
      </c>
      <c r="B9" s="18" t="s">
        <v>14</v>
      </c>
      <c r="C9" s="19">
        <v>1200</v>
      </c>
    </row>
    <row r="10" spans="1:3" s="13" customFormat="1" ht="12" customHeight="1">
      <c r="A10" s="17" t="s">
        <v>15</v>
      </c>
      <c r="B10" s="18" t="s">
        <v>16</v>
      </c>
      <c r="C10" s="19"/>
    </row>
    <row r="11" spans="1:3" s="13" customFormat="1" ht="12" customHeight="1" thickBot="1">
      <c r="A11" s="20" t="s">
        <v>17</v>
      </c>
      <c r="B11" s="21" t="s">
        <v>18</v>
      </c>
      <c r="C11" s="19"/>
    </row>
    <row r="12" spans="1:3" s="13" customFormat="1" ht="12" customHeight="1" thickBot="1">
      <c r="A12" s="10" t="s">
        <v>19</v>
      </c>
      <c r="B12" s="22" t="s">
        <v>20</v>
      </c>
      <c r="C12" s="12">
        <f>+C13+C14+C15+C16+C17</f>
        <v>12681</v>
      </c>
    </row>
    <row r="13" spans="1:3" s="13" customFormat="1" ht="12" customHeight="1">
      <c r="A13" s="14" t="s">
        <v>21</v>
      </c>
      <c r="B13" s="15" t="s">
        <v>22</v>
      </c>
      <c r="C13" s="16"/>
    </row>
    <row r="14" spans="1:3" s="13" customFormat="1" ht="12" customHeight="1">
      <c r="A14" s="17" t="s">
        <v>23</v>
      </c>
      <c r="B14" s="18" t="s">
        <v>24</v>
      </c>
      <c r="C14" s="19"/>
    </row>
    <row r="15" spans="1:3" s="13" customFormat="1" ht="12" customHeight="1">
      <c r="A15" s="17" t="s">
        <v>25</v>
      </c>
      <c r="B15" s="18" t="s">
        <v>26</v>
      </c>
      <c r="C15" s="19"/>
    </row>
    <row r="16" spans="1:3" s="13" customFormat="1" ht="12" customHeight="1">
      <c r="A16" s="17" t="s">
        <v>27</v>
      </c>
      <c r="B16" s="18" t="s">
        <v>28</v>
      </c>
      <c r="C16" s="19"/>
    </row>
    <row r="17" spans="1:3" s="13" customFormat="1" ht="12" customHeight="1">
      <c r="A17" s="17" t="s">
        <v>29</v>
      </c>
      <c r="B17" s="18" t="s">
        <v>30</v>
      </c>
      <c r="C17" s="19">
        <v>12681</v>
      </c>
    </row>
    <row r="18" spans="1:3" s="13" customFormat="1" ht="12" customHeight="1" thickBot="1">
      <c r="A18" s="20" t="s">
        <v>31</v>
      </c>
      <c r="B18" s="21" t="s">
        <v>32</v>
      </c>
      <c r="C18" s="23">
        <v>1733</v>
      </c>
    </row>
    <row r="19" spans="1:3" s="13" customFormat="1" ht="12" customHeight="1" thickBot="1">
      <c r="A19" s="10" t="s">
        <v>33</v>
      </c>
      <c r="B19" s="11" t="s">
        <v>34</v>
      </c>
      <c r="C19" s="12">
        <f>+C20+C21+C22+C23+C24</f>
        <v>20678</v>
      </c>
    </row>
    <row r="20" spans="1:3" s="13" customFormat="1" ht="12" customHeight="1">
      <c r="A20" s="14" t="s">
        <v>35</v>
      </c>
      <c r="B20" s="15" t="s">
        <v>36</v>
      </c>
      <c r="C20" s="16"/>
    </row>
    <row r="21" spans="1:3" s="13" customFormat="1" ht="12" customHeight="1">
      <c r="A21" s="17" t="s">
        <v>37</v>
      </c>
      <c r="B21" s="18" t="s">
        <v>38</v>
      </c>
      <c r="C21" s="19"/>
    </row>
    <row r="22" spans="1:3" s="13" customFormat="1" ht="12" customHeight="1">
      <c r="A22" s="17" t="s">
        <v>39</v>
      </c>
      <c r="B22" s="18" t="s">
        <v>40</v>
      </c>
      <c r="C22" s="19"/>
    </row>
    <row r="23" spans="1:3" s="13" customFormat="1" ht="12" customHeight="1">
      <c r="A23" s="17" t="s">
        <v>41</v>
      </c>
      <c r="B23" s="18" t="s">
        <v>42</v>
      </c>
      <c r="C23" s="19"/>
    </row>
    <row r="24" spans="1:3" s="13" customFormat="1" ht="12" customHeight="1">
      <c r="A24" s="17" t="s">
        <v>43</v>
      </c>
      <c r="B24" s="18" t="s">
        <v>44</v>
      </c>
      <c r="C24" s="19">
        <v>20678</v>
      </c>
    </row>
    <row r="25" spans="1:3" s="13" customFormat="1" ht="12" customHeight="1" thickBot="1">
      <c r="A25" s="20" t="s">
        <v>45</v>
      </c>
      <c r="B25" s="21" t="s">
        <v>46</v>
      </c>
      <c r="C25" s="23"/>
    </row>
    <row r="26" spans="1:3" s="13" customFormat="1" ht="12" customHeight="1" thickBot="1">
      <c r="A26" s="10" t="s">
        <v>47</v>
      </c>
      <c r="B26" s="11" t="s">
        <v>48</v>
      </c>
      <c r="C26" s="24">
        <f>+C27+C30+C31+C32</f>
        <v>25000</v>
      </c>
    </row>
    <row r="27" spans="1:3" s="13" customFormat="1" ht="12" customHeight="1">
      <c r="A27" s="14" t="s">
        <v>49</v>
      </c>
      <c r="B27" s="15" t="s">
        <v>50</v>
      </c>
      <c r="C27" s="25">
        <v>21700</v>
      </c>
    </row>
    <row r="28" spans="1:3" s="13" customFormat="1" ht="12" customHeight="1">
      <c r="A28" s="17" t="s">
        <v>51</v>
      </c>
      <c r="B28" s="18" t="s">
        <v>52</v>
      </c>
      <c r="C28" s="19">
        <v>2700</v>
      </c>
    </row>
    <row r="29" spans="1:3" s="13" customFormat="1" ht="12" customHeight="1">
      <c r="A29" s="17" t="s">
        <v>53</v>
      </c>
      <c r="B29" s="18" t="s">
        <v>54</v>
      </c>
      <c r="C29" s="19">
        <v>19000</v>
      </c>
    </row>
    <row r="30" spans="1:3" s="13" customFormat="1" ht="12" customHeight="1">
      <c r="A30" s="17" t="s">
        <v>55</v>
      </c>
      <c r="B30" s="18" t="s">
        <v>56</v>
      </c>
      <c r="C30" s="19">
        <v>3200</v>
      </c>
    </row>
    <row r="31" spans="1:3" s="13" customFormat="1" ht="12" customHeight="1">
      <c r="A31" s="17" t="s">
        <v>57</v>
      </c>
      <c r="B31" s="18" t="s">
        <v>58</v>
      </c>
      <c r="C31" s="19"/>
    </row>
    <row r="32" spans="1:3" s="13" customFormat="1" ht="12" customHeight="1" thickBot="1">
      <c r="A32" s="20" t="s">
        <v>59</v>
      </c>
      <c r="B32" s="21" t="s">
        <v>60</v>
      </c>
      <c r="C32" s="23">
        <v>100</v>
      </c>
    </row>
    <row r="33" spans="1:3" s="13" customFormat="1" ht="12" customHeight="1" thickBot="1">
      <c r="A33" s="10" t="s">
        <v>61</v>
      </c>
      <c r="B33" s="11" t="s">
        <v>62</v>
      </c>
      <c r="C33" s="12">
        <f>SUM(C34:C43)</f>
        <v>9692</v>
      </c>
    </row>
    <row r="34" spans="1:3" s="13" customFormat="1" ht="12" customHeight="1">
      <c r="A34" s="14" t="s">
        <v>63</v>
      </c>
      <c r="B34" s="15" t="s">
        <v>64</v>
      </c>
      <c r="C34" s="16"/>
    </row>
    <row r="35" spans="1:3" s="13" customFormat="1" ht="12" customHeight="1">
      <c r="A35" s="17" t="s">
        <v>65</v>
      </c>
      <c r="B35" s="18" t="s">
        <v>66</v>
      </c>
      <c r="C35" s="19"/>
    </row>
    <row r="36" spans="1:3" s="13" customFormat="1" ht="12" customHeight="1">
      <c r="A36" s="17" t="s">
        <v>67</v>
      </c>
      <c r="B36" s="18" t="s">
        <v>68</v>
      </c>
      <c r="C36" s="19"/>
    </row>
    <row r="37" spans="1:3" s="13" customFormat="1" ht="12" customHeight="1">
      <c r="A37" s="17" t="s">
        <v>69</v>
      </c>
      <c r="B37" s="18" t="s">
        <v>70</v>
      </c>
      <c r="C37" s="19">
        <v>1370</v>
      </c>
    </row>
    <row r="38" spans="1:3" s="13" customFormat="1" ht="12" customHeight="1">
      <c r="A38" s="17" t="s">
        <v>71</v>
      </c>
      <c r="B38" s="18" t="s">
        <v>72</v>
      </c>
      <c r="C38" s="19">
        <v>7750</v>
      </c>
    </row>
    <row r="39" spans="1:3" s="13" customFormat="1" ht="12" customHeight="1">
      <c r="A39" s="17" t="s">
        <v>73</v>
      </c>
      <c r="B39" s="18" t="s">
        <v>74</v>
      </c>
      <c r="C39" s="19"/>
    </row>
    <row r="40" spans="1:3" s="13" customFormat="1" ht="12" customHeight="1">
      <c r="A40" s="17" t="s">
        <v>75</v>
      </c>
      <c r="B40" s="18" t="s">
        <v>76</v>
      </c>
      <c r="C40" s="19"/>
    </row>
    <row r="41" spans="1:3" s="13" customFormat="1" ht="12" customHeight="1">
      <c r="A41" s="17" t="s">
        <v>77</v>
      </c>
      <c r="B41" s="18" t="s">
        <v>78</v>
      </c>
      <c r="C41" s="19">
        <v>2</v>
      </c>
    </row>
    <row r="42" spans="1:3" s="13" customFormat="1" ht="12" customHeight="1">
      <c r="A42" s="17" t="s">
        <v>79</v>
      </c>
      <c r="B42" s="18" t="s">
        <v>80</v>
      </c>
      <c r="C42" s="26"/>
    </row>
    <row r="43" spans="1:3" s="13" customFormat="1" ht="12" customHeight="1" thickBot="1">
      <c r="A43" s="20" t="s">
        <v>81</v>
      </c>
      <c r="B43" s="21" t="s">
        <v>82</v>
      </c>
      <c r="C43" s="27">
        <v>570</v>
      </c>
    </row>
    <row r="44" spans="1:3" s="13" customFormat="1" ht="12" customHeight="1" thickBot="1">
      <c r="A44" s="10" t="s">
        <v>83</v>
      </c>
      <c r="B44" s="11" t="s">
        <v>84</v>
      </c>
      <c r="C44" s="12">
        <f>SUM(C45:C49)</f>
        <v>22000</v>
      </c>
    </row>
    <row r="45" spans="1:3" s="13" customFormat="1" ht="12" customHeight="1">
      <c r="A45" s="14" t="s">
        <v>85</v>
      </c>
      <c r="B45" s="15" t="s">
        <v>86</v>
      </c>
      <c r="C45" s="28"/>
    </row>
    <row r="46" spans="1:3" s="13" customFormat="1" ht="12" customHeight="1">
      <c r="A46" s="17" t="s">
        <v>87</v>
      </c>
      <c r="B46" s="18" t="s">
        <v>88</v>
      </c>
      <c r="C46" s="26">
        <v>22000</v>
      </c>
    </row>
    <row r="47" spans="1:3" s="13" customFormat="1" ht="12" customHeight="1">
      <c r="A47" s="17" t="s">
        <v>89</v>
      </c>
      <c r="B47" s="18" t="s">
        <v>90</v>
      </c>
      <c r="C47" s="26"/>
    </row>
    <row r="48" spans="1:3" s="13" customFormat="1" ht="12" customHeight="1">
      <c r="A48" s="17" t="s">
        <v>91</v>
      </c>
      <c r="B48" s="18" t="s">
        <v>92</v>
      </c>
      <c r="C48" s="26"/>
    </row>
    <row r="49" spans="1:3" s="13" customFormat="1" ht="12" customHeight="1" thickBot="1">
      <c r="A49" s="20" t="s">
        <v>93</v>
      </c>
      <c r="B49" s="21" t="s">
        <v>94</v>
      </c>
      <c r="C49" s="27"/>
    </row>
    <row r="50" spans="1:3" s="13" customFormat="1" ht="12" customHeight="1" thickBot="1">
      <c r="A50" s="10" t="s">
        <v>95</v>
      </c>
      <c r="B50" s="11" t="s">
        <v>96</v>
      </c>
      <c r="C50" s="12">
        <f>SUM(C51:C53)</f>
        <v>1000</v>
      </c>
    </row>
    <row r="51" spans="1:3" s="13" customFormat="1" ht="12" customHeight="1">
      <c r="A51" s="14" t="s">
        <v>97</v>
      </c>
      <c r="B51" s="15" t="s">
        <v>98</v>
      </c>
      <c r="C51" s="16"/>
    </row>
    <row r="52" spans="1:3" s="13" customFormat="1" ht="12" customHeight="1">
      <c r="A52" s="17" t="s">
        <v>99</v>
      </c>
      <c r="B52" s="18" t="s">
        <v>341</v>
      </c>
      <c r="C52" s="19"/>
    </row>
    <row r="53" spans="1:3" s="13" customFormat="1" ht="12" customHeight="1">
      <c r="A53" s="17" t="s">
        <v>101</v>
      </c>
      <c r="B53" s="18" t="s">
        <v>102</v>
      </c>
      <c r="C53" s="19">
        <v>1000</v>
      </c>
    </row>
    <row r="54" spans="1:3" s="13" customFormat="1" ht="12" customHeight="1" thickBot="1">
      <c r="A54" s="20" t="s">
        <v>103</v>
      </c>
      <c r="B54" s="21" t="s">
        <v>104</v>
      </c>
      <c r="C54" s="23"/>
    </row>
    <row r="55" spans="1:3" s="13" customFormat="1" ht="12" customHeight="1" thickBot="1">
      <c r="A55" s="10" t="s">
        <v>105</v>
      </c>
      <c r="B55" s="22" t="s">
        <v>106</v>
      </c>
      <c r="C55" s="12">
        <f>SUM(C56:C58)</f>
        <v>5500</v>
      </c>
    </row>
    <row r="56" spans="1:3" s="13" customFormat="1" ht="12" customHeight="1">
      <c r="A56" s="14" t="s">
        <v>107</v>
      </c>
      <c r="B56" s="15" t="s">
        <v>108</v>
      </c>
      <c r="C56" s="26"/>
    </row>
    <row r="57" spans="1:3" s="13" customFormat="1" ht="12" customHeight="1">
      <c r="A57" s="17" t="s">
        <v>109</v>
      </c>
      <c r="B57" s="18" t="s">
        <v>110</v>
      </c>
      <c r="C57" s="26"/>
    </row>
    <row r="58" spans="1:3" s="13" customFormat="1" ht="12" customHeight="1">
      <c r="A58" s="17" t="s">
        <v>111</v>
      </c>
      <c r="B58" s="18" t="s">
        <v>112</v>
      </c>
      <c r="C58" s="26">
        <v>5500</v>
      </c>
    </row>
    <row r="59" spans="1:3" s="13" customFormat="1" ht="12" customHeight="1" thickBot="1">
      <c r="A59" s="20" t="s">
        <v>113</v>
      </c>
      <c r="B59" s="21" t="s">
        <v>114</v>
      </c>
      <c r="C59" s="26"/>
    </row>
    <row r="60" spans="1:3" s="13" customFormat="1" ht="12" customHeight="1" thickBot="1">
      <c r="A60" s="10" t="s">
        <v>115</v>
      </c>
      <c r="B60" s="11" t="s">
        <v>116</v>
      </c>
      <c r="C60" s="24">
        <f>+C5+C12+C19+C26+C33+C44+C50+C55</f>
        <v>166290</v>
      </c>
    </row>
    <row r="61" spans="1:3" s="13" customFormat="1" ht="12" customHeight="1" thickBot="1">
      <c r="A61" s="29" t="s">
        <v>117</v>
      </c>
      <c r="B61" s="22" t="s">
        <v>118</v>
      </c>
      <c r="C61" s="12">
        <f>SUM(C62:C64)</f>
        <v>4572</v>
      </c>
    </row>
    <row r="62" spans="1:3" s="13" customFormat="1" ht="12" customHeight="1">
      <c r="A62" s="14" t="s">
        <v>119</v>
      </c>
      <c r="B62" s="15" t="s">
        <v>120</v>
      </c>
      <c r="C62" s="26">
        <v>4572</v>
      </c>
    </row>
    <row r="63" spans="1:3" s="13" customFormat="1" ht="12" customHeight="1">
      <c r="A63" s="17" t="s">
        <v>121</v>
      </c>
      <c r="B63" s="18" t="s">
        <v>122</v>
      </c>
      <c r="C63" s="26"/>
    </row>
    <row r="64" spans="1:3" s="13" customFormat="1" ht="12" customHeight="1" thickBot="1">
      <c r="A64" s="20" t="s">
        <v>123</v>
      </c>
      <c r="B64" s="30" t="s">
        <v>124</v>
      </c>
      <c r="C64" s="26"/>
    </row>
    <row r="65" spans="1:3" s="13" customFormat="1" ht="12" customHeight="1" thickBot="1">
      <c r="A65" s="29" t="s">
        <v>125</v>
      </c>
      <c r="B65" s="22" t="s">
        <v>205</v>
      </c>
      <c r="C65" s="12"/>
    </row>
    <row r="66" spans="1:3" s="13" customFormat="1" ht="12" customHeight="1" thickBot="1">
      <c r="A66" s="29" t="s">
        <v>126</v>
      </c>
      <c r="B66" s="22" t="s">
        <v>127</v>
      </c>
      <c r="C66" s="12">
        <f>SUM(C67:C68)</f>
        <v>3000</v>
      </c>
    </row>
    <row r="67" spans="1:3" s="13" customFormat="1" ht="12" customHeight="1">
      <c r="A67" s="14" t="s">
        <v>128</v>
      </c>
      <c r="B67" s="15" t="s">
        <v>129</v>
      </c>
      <c r="C67" s="26">
        <v>3000</v>
      </c>
    </row>
    <row r="68" spans="1:3" s="13" customFormat="1" ht="12" customHeight="1" thickBot="1">
      <c r="A68" s="20" t="s">
        <v>130</v>
      </c>
      <c r="B68" s="21" t="s">
        <v>131</v>
      </c>
      <c r="C68" s="26"/>
    </row>
    <row r="69" spans="1:3" s="13" customFormat="1" ht="12" customHeight="1" thickBot="1">
      <c r="A69" s="29" t="s">
        <v>132</v>
      </c>
      <c r="B69" s="22" t="s">
        <v>382</v>
      </c>
      <c r="C69" s="12"/>
    </row>
    <row r="70" spans="1:3" s="13" customFormat="1" ht="12" customHeight="1" thickBot="1">
      <c r="A70" s="29" t="s">
        <v>133</v>
      </c>
      <c r="B70" s="22" t="s">
        <v>215</v>
      </c>
      <c r="C70" s="12"/>
    </row>
    <row r="71" spans="1:3" s="13" customFormat="1" ht="13.5" customHeight="1" thickBot="1">
      <c r="A71" s="29" t="s">
        <v>134</v>
      </c>
      <c r="B71" s="22" t="s">
        <v>135</v>
      </c>
      <c r="C71" s="31"/>
    </row>
    <row r="72" spans="1:3" s="13" customFormat="1" ht="15.75" customHeight="1" thickBot="1">
      <c r="A72" s="29" t="s">
        <v>136</v>
      </c>
      <c r="B72" s="32" t="s">
        <v>137</v>
      </c>
      <c r="C72" s="24">
        <f>+C61+C65+C66+C69+C70+C71</f>
        <v>7572</v>
      </c>
    </row>
    <row r="73" spans="1:3" s="13" customFormat="1" ht="16.5" customHeight="1" thickBot="1">
      <c r="A73" s="33" t="s">
        <v>138</v>
      </c>
      <c r="B73" s="34" t="s">
        <v>139</v>
      </c>
      <c r="C73" s="24">
        <f>+C60+C72</f>
        <v>173862</v>
      </c>
    </row>
    <row r="74" spans="1:3" s="13" customFormat="1" ht="83.25" customHeight="1">
      <c r="A74" s="35"/>
      <c r="B74" s="36"/>
      <c r="C74" s="37"/>
    </row>
    <row r="75" spans="1:3" ht="16.5" customHeight="1">
      <c r="A75" s="613" t="s">
        <v>140</v>
      </c>
      <c r="B75" s="613"/>
      <c r="C75" s="613"/>
    </row>
    <row r="76" spans="1:3" s="39" customFormat="1" ht="16.5" customHeight="1" thickBot="1">
      <c r="A76" s="614" t="s">
        <v>141</v>
      </c>
      <c r="B76" s="614"/>
      <c r="C76" s="38" t="s">
        <v>2</v>
      </c>
    </row>
    <row r="77" spans="1:3" ht="38.1" customHeight="1" thickBot="1">
      <c r="A77" s="3" t="s">
        <v>3</v>
      </c>
      <c r="B77" s="4" t="s">
        <v>142</v>
      </c>
      <c r="C77" s="5" t="s">
        <v>584</v>
      </c>
    </row>
    <row r="78" spans="1:3" s="9" customFormat="1" ht="12" customHeight="1" thickBot="1">
      <c r="A78" s="40">
        <v>1</v>
      </c>
      <c r="B78" s="41">
        <v>2</v>
      </c>
      <c r="C78" s="42">
        <v>3</v>
      </c>
    </row>
    <row r="79" spans="1:3" ht="12" customHeight="1" thickBot="1">
      <c r="A79" s="43" t="s">
        <v>5</v>
      </c>
      <c r="B79" s="44" t="s">
        <v>143</v>
      </c>
      <c r="C79" s="45">
        <f>SUM(C80:C84)</f>
        <v>127505</v>
      </c>
    </row>
    <row r="80" spans="1:3" ht="12" customHeight="1">
      <c r="A80" s="46" t="s">
        <v>7</v>
      </c>
      <c r="B80" s="47" t="s">
        <v>144</v>
      </c>
      <c r="C80" s="48">
        <v>65208</v>
      </c>
    </row>
    <row r="81" spans="1:3" ht="12" customHeight="1">
      <c r="A81" s="17" t="s">
        <v>9</v>
      </c>
      <c r="B81" s="49" t="s">
        <v>145</v>
      </c>
      <c r="C81" s="19">
        <v>17007</v>
      </c>
    </row>
    <row r="82" spans="1:3" ht="12" customHeight="1">
      <c r="A82" s="17" t="s">
        <v>11</v>
      </c>
      <c r="B82" s="49" t="s">
        <v>146</v>
      </c>
      <c r="C82" s="23">
        <v>40779</v>
      </c>
    </row>
    <row r="83" spans="1:3" ht="12" customHeight="1">
      <c r="A83" s="17" t="s">
        <v>13</v>
      </c>
      <c r="B83" s="50" t="s">
        <v>147</v>
      </c>
      <c r="C83" s="23">
        <v>1313</v>
      </c>
    </row>
    <row r="84" spans="1:3" ht="12" customHeight="1">
      <c r="A84" s="17" t="s">
        <v>148</v>
      </c>
      <c r="B84" s="51" t="s">
        <v>149</v>
      </c>
      <c r="C84" s="23">
        <v>3198</v>
      </c>
    </row>
    <row r="85" spans="1:3" ht="12" customHeight="1">
      <c r="A85" s="17" t="s">
        <v>17</v>
      </c>
      <c r="B85" s="49" t="s">
        <v>150</v>
      </c>
      <c r="C85" s="23"/>
    </row>
    <row r="86" spans="1:3" ht="12" customHeight="1">
      <c r="A86" s="17" t="s">
        <v>151</v>
      </c>
      <c r="B86" s="52" t="s">
        <v>152</v>
      </c>
      <c r="C86" s="23"/>
    </row>
    <row r="87" spans="1:3" ht="12" customHeight="1">
      <c r="A87" s="17" t="s">
        <v>153</v>
      </c>
      <c r="B87" s="53" t="s">
        <v>154</v>
      </c>
      <c r="C87" s="23"/>
    </row>
    <row r="88" spans="1:3" ht="12" customHeight="1">
      <c r="A88" s="17" t="s">
        <v>155</v>
      </c>
      <c r="B88" s="53" t="s">
        <v>156</v>
      </c>
      <c r="C88" s="23"/>
    </row>
    <row r="89" spans="1:3" ht="12" customHeight="1">
      <c r="A89" s="17" t="s">
        <v>157</v>
      </c>
      <c r="B89" s="52" t="s">
        <v>158</v>
      </c>
      <c r="C89" s="23">
        <v>3198</v>
      </c>
    </row>
    <row r="90" spans="1:3" ht="12" customHeight="1">
      <c r="A90" s="17" t="s">
        <v>159</v>
      </c>
      <c r="B90" s="52" t="s">
        <v>160</v>
      </c>
      <c r="C90" s="23"/>
    </row>
    <row r="91" spans="1:3" ht="12" customHeight="1">
      <c r="A91" s="17" t="s">
        <v>161</v>
      </c>
      <c r="B91" s="53" t="s">
        <v>162</v>
      </c>
      <c r="C91" s="23"/>
    </row>
    <row r="92" spans="1:3" ht="12" customHeight="1">
      <c r="A92" s="54" t="s">
        <v>163</v>
      </c>
      <c r="B92" s="55" t="s">
        <v>164</v>
      </c>
      <c r="C92" s="23"/>
    </row>
    <row r="93" spans="1:3" ht="12" customHeight="1">
      <c r="A93" s="17" t="s">
        <v>165</v>
      </c>
      <c r="B93" s="55" t="s">
        <v>166</v>
      </c>
      <c r="C93" s="23"/>
    </row>
    <row r="94" spans="1:3" ht="12" customHeight="1" thickBot="1">
      <c r="A94" s="56" t="s">
        <v>167</v>
      </c>
      <c r="B94" s="57" t="s">
        <v>168</v>
      </c>
      <c r="C94" s="58"/>
    </row>
    <row r="95" spans="1:3" ht="12" customHeight="1" thickBot="1">
      <c r="A95" s="10" t="s">
        <v>19</v>
      </c>
      <c r="B95" s="59" t="s">
        <v>169</v>
      </c>
      <c r="C95" s="12">
        <f>+C96+C98+C100</f>
        <v>45062</v>
      </c>
    </row>
    <row r="96" spans="1:3" ht="12" customHeight="1">
      <c r="A96" s="14" t="s">
        <v>21</v>
      </c>
      <c r="B96" s="49" t="s">
        <v>170</v>
      </c>
      <c r="C96" s="16">
        <v>38236</v>
      </c>
    </row>
    <row r="97" spans="1:3" ht="12" customHeight="1">
      <c r="A97" s="14" t="s">
        <v>23</v>
      </c>
      <c r="B97" s="60" t="s">
        <v>171</v>
      </c>
      <c r="C97" s="16"/>
    </row>
    <row r="98" spans="1:3" ht="12" customHeight="1">
      <c r="A98" s="14" t="s">
        <v>25</v>
      </c>
      <c r="B98" s="60" t="s">
        <v>172</v>
      </c>
      <c r="C98" s="19">
        <v>6826</v>
      </c>
    </row>
    <row r="99" spans="1:3" ht="12" customHeight="1">
      <c r="A99" s="14" t="s">
        <v>27</v>
      </c>
      <c r="B99" s="60" t="s">
        <v>173</v>
      </c>
      <c r="C99" s="61"/>
    </row>
    <row r="100" spans="1:3" ht="12" customHeight="1">
      <c r="A100" s="14" t="s">
        <v>29</v>
      </c>
      <c r="B100" s="62" t="s">
        <v>174</v>
      </c>
      <c r="C100" s="61"/>
    </row>
    <row r="101" spans="1:3" ht="12" customHeight="1">
      <c r="A101" s="14" t="s">
        <v>31</v>
      </c>
      <c r="B101" s="63" t="s">
        <v>175</v>
      </c>
      <c r="C101" s="61"/>
    </row>
    <row r="102" spans="1:3" ht="12" customHeight="1">
      <c r="A102" s="14" t="s">
        <v>176</v>
      </c>
      <c r="B102" s="64" t="s">
        <v>177</v>
      </c>
      <c r="C102" s="61"/>
    </row>
    <row r="103" spans="1:3">
      <c r="A103" s="14" t="s">
        <v>178</v>
      </c>
      <c r="B103" s="53" t="s">
        <v>156</v>
      </c>
      <c r="C103" s="61"/>
    </row>
    <row r="104" spans="1:3" ht="12" customHeight="1">
      <c r="A104" s="14" t="s">
        <v>179</v>
      </c>
      <c r="B104" s="53" t="s">
        <v>180</v>
      </c>
      <c r="C104" s="61"/>
    </row>
    <row r="105" spans="1:3" ht="12" customHeight="1">
      <c r="A105" s="14" t="s">
        <v>181</v>
      </c>
      <c r="B105" s="53" t="s">
        <v>182</v>
      </c>
      <c r="C105" s="61"/>
    </row>
    <row r="106" spans="1:3" ht="12" customHeight="1">
      <c r="A106" s="14" t="s">
        <v>183</v>
      </c>
      <c r="B106" s="53" t="s">
        <v>162</v>
      </c>
      <c r="C106" s="61"/>
    </row>
    <row r="107" spans="1:3" ht="12" customHeight="1">
      <c r="A107" s="14" t="s">
        <v>184</v>
      </c>
      <c r="B107" s="53" t="s">
        <v>185</v>
      </c>
      <c r="C107" s="61"/>
    </row>
    <row r="108" spans="1:3" ht="16.5" thickBot="1">
      <c r="A108" s="54" t="s">
        <v>186</v>
      </c>
      <c r="B108" s="53" t="s">
        <v>187</v>
      </c>
      <c r="C108" s="65"/>
    </row>
    <row r="109" spans="1:3" ht="12" customHeight="1" thickBot="1">
      <c r="A109" s="10" t="s">
        <v>33</v>
      </c>
      <c r="B109" s="66" t="s">
        <v>188</v>
      </c>
      <c r="C109" s="12">
        <f>+C110+C111</f>
        <v>0</v>
      </c>
    </row>
    <row r="110" spans="1:3" ht="12" customHeight="1">
      <c r="A110" s="14" t="s">
        <v>35</v>
      </c>
      <c r="B110" s="67" t="s">
        <v>189</v>
      </c>
      <c r="C110" s="16"/>
    </row>
    <row r="111" spans="1:3" ht="12" customHeight="1" thickBot="1">
      <c r="A111" s="20" t="s">
        <v>37</v>
      </c>
      <c r="B111" s="60" t="s">
        <v>190</v>
      </c>
      <c r="C111" s="23"/>
    </row>
    <row r="112" spans="1:3" ht="12" customHeight="1" thickBot="1">
      <c r="A112" s="10" t="s">
        <v>191</v>
      </c>
      <c r="B112" s="66" t="s">
        <v>192</v>
      </c>
      <c r="C112" s="12">
        <f>+C79+C95+C109</f>
        <v>172567</v>
      </c>
    </row>
    <row r="113" spans="1:9" ht="12" customHeight="1" thickBot="1">
      <c r="A113" s="10" t="s">
        <v>61</v>
      </c>
      <c r="B113" s="66" t="s">
        <v>193</v>
      </c>
      <c r="C113" s="12">
        <f>+C114+C115+C116</f>
        <v>0</v>
      </c>
    </row>
    <row r="114" spans="1:9" ht="12" customHeight="1">
      <c r="A114" s="14" t="s">
        <v>63</v>
      </c>
      <c r="B114" s="67" t="s">
        <v>194</v>
      </c>
      <c r="C114" s="61"/>
    </row>
    <row r="115" spans="1:9" ht="12" customHeight="1">
      <c r="A115" s="14" t="s">
        <v>65</v>
      </c>
      <c r="B115" s="67" t="s">
        <v>195</v>
      </c>
      <c r="C115" s="61"/>
    </row>
    <row r="116" spans="1:9" ht="12" customHeight="1" thickBot="1">
      <c r="A116" s="54" t="s">
        <v>67</v>
      </c>
      <c r="B116" s="68" t="s">
        <v>196</v>
      </c>
      <c r="C116" s="61"/>
    </row>
    <row r="117" spans="1:9" ht="12" customHeight="1" thickBot="1">
      <c r="A117" s="10" t="s">
        <v>83</v>
      </c>
      <c r="B117" s="66" t="s">
        <v>206</v>
      </c>
      <c r="C117" s="12"/>
    </row>
    <row r="118" spans="1:9" ht="12" customHeight="1" thickBot="1">
      <c r="A118" s="10" t="s">
        <v>197</v>
      </c>
      <c r="B118" s="66" t="s">
        <v>207</v>
      </c>
      <c r="C118" s="24"/>
    </row>
    <row r="119" spans="1:9" ht="12" customHeight="1" thickBot="1">
      <c r="A119" s="10" t="s">
        <v>105</v>
      </c>
      <c r="B119" s="66" t="s">
        <v>208</v>
      </c>
      <c r="C119" s="69"/>
    </row>
    <row r="120" spans="1:9" ht="15" customHeight="1" thickBot="1">
      <c r="A120" s="10" t="s">
        <v>115</v>
      </c>
      <c r="B120" s="66" t="s">
        <v>198</v>
      </c>
      <c r="C120" s="70">
        <f>+C113+C117+C118+C119</f>
        <v>0</v>
      </c>
      <c r="F120" s="71"/>
      <c r="G120" s="72"/>
      <c r="H120" s="72"/>
      <c r="I120" s="72"/>
    </row>
    <row r="121" spans="1:9" s="13" customFormat="1" ht="12.95" customHeight="1" thickBot="1">
      <c r="A121" s="73" t="s">
        <v>199</v>
      </c>
      <c r="B121" s="74" t="s">
        <v>200</v>
      </c>
      <c r="C121" s="70">
        <f>+C112+C120</f>
        <v>172567</v>
      </c>
    </row>
    <row r="122" spans="1:9" ht="7.5" customHeight="1"/>
    <row r="123" spans="1:9">
      <c r="A123" s="616" t="s">
        <v>201</v>
      </c>
      <c r="B123" s="616"/>
      <c r="C123" s="616"/>
    </row>
    <row r="124" spans="1:9" ht="15" customHeight="1" thickBot="1">
      <c r="A124" s="612" t="s">
        <v>202</v>
      </c>
      <c r="B124" s="612"/>
      <c r="C124" s="2" t="s">
        <v>2</v>
      </c>
    </row>
    <row r="125" spans="1:9" ht="13.5" customHeight="1" thickBot="1">
      <c r="A125" s="10">
        <v>1</v>
      </c>
      <c r="B125" s="59" t="s">
        <v>203</v>
      </c>
      <c r="C125" s="12">
        <f>+C60-C112</f>
        <v>-6277</v>
      </c>
      <c r="D125" s="77"/>
    </row>
    <row r="126" spans="1:9" ht="27.75" customHeight="1" thickBot="1">
      <c r="A126" s="10" t="s">
        <v>19</v>
      </c>
      <c r="B126" s="59" t="s">
        <v>204</v>
      </c>
      <c r="C126" s="12">
        <f>+C72-C120</f>
        <v>7572</v>
      </c>
    </row>
  </sheetData>
  <mergeCells count="6">
    <mergeCell ref="A124:B124"/>
    <mergeCell ref="A1:C1"/>
    <mergeCell ref="A2:B2"/>
    <mergeCell ref="A75:C75"/>
    <mergeCell ref="A76:B76"/>
    <mergeCell ref="A123:C12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
Kisbajcs Községi Önkormányzat
2015. ÉVI KÖLTSÉGVETÉS
KÖTELEZŐ FELADATAINAK MÉRLEGE &amp;R&amp;"Times New Roman CE,Félkövér dőlt" 1/2.melléklet a 2/2015. (III.13.) önkormányzati rendelethez</oddHeader>
  </headerFooter>
  <rowBreaks count="1" manualBreakCount="1">
    <brk id="74" max="2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dimension ref="A1:F30"/>
  <sheetViews>
    <sheetView view="pageLayout" zoomScaleNormal="100" workbookViewId="0">
      <selection activeCell="F14" sqref="F14"/>
    </sheetView>
  </sheetViews>
  <sheetFormatPr defaultRowHeight="12.75"/>
  <cols>
    <col min="1" max="1" width="6" customWidth="1"/>
    <col min="2" max="2" width="35.1640625" customWidth="1"/>
    <col min="3" max="3" width="13.33203125" customWidth="1"/>
    <col min="4" max="4" width="11.5" customWidth="1"/>
    <col min="5" max="5" width="11.83203125" customWidth="1"/>
    <col min="6" max="6" width="11.5" customWidth="1"/>
  </cols>
  <sheetData>
    <row r="1" spans="1:6" ht="25.5">
      <c r="A1" s="606" t="s">
        <v>618</v>
      </c>
      <c r="B1" s="607" t="s">
        <v>258</v>
      </c>
      <c r="C1" s="683" t="s">
        <v>619</v>
      </c>
      <c r="D1" s="683"/>
      <c r="E1" s="683"/>
      <c r="F1" s="607" t="s">
        <v>406</v>
      </c>
    </row>
    <row r="2" spans="1:6">
      <c r="A2" s="608"/>
      <c r="B2" s="608"/>
      <c r="C2" s="607" t="s">
        <v>487</v>
      </c>
      <c r="D2" s="607" t="s">
        <v>582</v>
      </c>
      <c r="E2" s="607" t="s">
        <v>597</v>
      </c>
      <c r="F2" s="608"/>
    </row>
    <row r="3" spans="1:6">
      <c r="A3" s="607">
        <v>1</v>
      </c>
      <c r="B3" s="607">
        <v>2</v>
      </c>
      <c r="C3" s="607">
        <v>3</v>
      </c>
      <c r="D3" s="607">
        <v>4</v>
      </c>
      <c r="E3" s="607">
        <v>5</v>
      </c>
      <c r="F3" s="607">
        <v>6</v>
      </c>
    </row>
    <row r="4" spans="1:6">
      <c r="A4" s="608" t="s">
        <v>5</v>
      </c>
      <c r="B4" s="609" t="s">
        <v>386</v>
      </c>
      <c r="C4" s="608">
        <v>24900</v>
      </c>
      <c r="D4" s="608">
        <v>25000</v>
      </c>
      <c r="E4" s="608">
        <v>25000</v>
      </c>
      <c r="F4" s="608">
        <f>SUM(C4:E4)</f>
        <v>74900</v>
      </c>
    </row>
    <row r="5" spans="1:6">
      <c r="A5" s="608" t="s">
        <v>19</v>
      </c>
      <c r="B5" s="609" t="s">
        <v>620</v>
      </c>
      <c r="C5" s="608"/>
      <c r="D5" s="608"/>
      <c r="E5" s="608"/>
      <c r="F5" s="608">
        <f>SUM(C5:E5)</f>
        <v>0</v>
      </c>
    </row>
    <row r="6" spans="1:6">
      <c r="A6" s="608" t="s">
        <v>33</v>
      </c>
      <c r="B6" s="609" t="s">
        <v>621</v>
      </c>
      <c r="C6" s="608">
        <v>100</v>
      </c>
      <c r="D6" s="608">
        <v>50</v>
      </c>
      <c r="E6" s="608">
        <v>50</v>
      </c>
      <c r="F6" s="608">
        <f>SUM(C6:E6)</f>
        <v>200</v>
      </c>
    </row>
    <row r="7" spans="1:6" ht="38.25">
      <c r="A7" s="608" t="s">
        <v>191</v>
      </c>
      <c r="B7" s="609" t="s">
        <v>622</v>
      </c>
      <c r="C7" s="608">
        <v>22000</v>
      </c>
      <c r="D7" s="608">
        <v>5000</v>
      </c>
      <c r="E7" s="608">
        <v>0</v>
      </c>
      <c r="F7" s="608">
        <f>SUM(C7:E7)</f>
        <v>27000</v>
      </c>
    </row>
    <row r="8" spans="1:6">
      <c r="A8" s="608" t="s">
        <v>61</v>
      </c>
      <c r="B8" s="609" t="s">
        <v>623</v>
      </c>
      <c r="C8" s="608"/>
      <c r="D8" s="608"/>
      <c r="E8" s="608"/>
      <c r="F8" s="608"/>
    </row>
    <row r="9" spans="1:6" ht="25.5">
      <c r="A9" s="608" t="s">
        <v>83</v>
      </c>
      <c r="B9" s="609" t="s">
        <v>624</v>
      </c>
      <c r="C9" s="608"/>
      <c r="D9" s="608"/>
      <c r="E9" s="608"/>
      <c r="F9" s="608"/>
    </row>
    <row r="10" spans="1:6" ht="25.5">
      <c r="A10" s="608" t="s">
        <v>197</v>
      </c>
      <c r="B10" s="609" t="s">
        <v>391</v>
      </c>
      <c r="C10" s="608"/>
      <c r="D10" s="608"/>
      <c r="E10" s="608"/>
      <c r="F10" s="608"/>
    </row>
    <row r="11" spans="1:6">
      <c r="A11" s="610" t="s">
        <v>105</v>
      </c>
      <c r="B11" s="611" t="s">
        <v>625</v>
      </c>
      <c r="C11" s="610">
        <f>SUM(C4:C10)</f>
        <v>47000</v>
      </c>
      <c r="D11" s="610">
        <f>SUM(D4:D10)</f>
        <v>30050</v>
      </c>
      <c r="E11" s="610">
        <f>SUM(E4:E10)</f>
        <v>25050</v>
      </c>
      <c r="F11" s="610">
        <f>SUM(F4:F10)</f>
        <v>102100</v>
      </c>
    </row>
    <row r="12" spans="1:6">
      <c r="A12" s="610" t="s">
        <v>115</v>
      </c>
      <c r="B12" s="611" t="s">
        <v>626</v>
      </c>
      <c r="C12" s="610">
        <v>23500</v>
      </c>
      <c r="D12" s="610">
        <v>15025</v>
      </c>
      <c r="E12" s="610">
        <v>12525</v>
      </c>
      <c r="F12" s="610">
        <f>SUM(C12:E12)</f>
        <v>51050</v>
      </c>
    </row>
    <row r="13" spans="1:6" ht="25.5">
      <c r="A13" s="610" t="s">
        <v>199</v>
      </c>
      <c r="B13" s="611" t="s">
        <v>627</v>
      </c>
      <c r="C13" s="610"/>
      <c r="D13" s="610"/>
      <c r="E13" s="610"/>
      <c r="F13" s="610"/>
    </row>
    <row r="14" spans="1:6" ht="25.5">
      <c r="A14" s="608" t="s">
        <v>268</v>
      </c>
      <c r="B14" s="609" t="s">
        <v>628</v>
      </c>
      <c r="C14" s="608">
        <v>2317</v>
      </c>
      <c r="D14" s="608">
        <v>2165</v>
      </c>
      <c r="E14" s="608">
        <v>1025</v>
      </c>
      <c r="F14" s="608">
        <f>SUM(C14:E14)</f>
        <v>5507</v>
      </c>
    </row>
    <row r="15" spans="1:6" ht="25.5">
      <c r="A15" s="608" t="s">
        <v>269</v>
      </c>
      <c r="B15" s="609" t="s">
        <v>629</v>
      </c>
      <c r="C15" s="608"/>
      <c r="D15" s="608"/>
      <c r="E15" s="608"/>
      <c r="F15" s="608"/>
    </row>
    <row r="16" spans="1:6">
      <c r="A16" s="608" t="s">
        <v>270</v>
      </c>
      <c r="B16" s="609" t="s">
        <v>630</v>
      </c>
      <c r="C16" s="608"/>
      <c r="D16" s="608"/>
      <c r="E16" s="608"/>
      <c r="F16" s="608"/>
    </row>
    <row r="17" spans="1:6">
      <c r="A17" s="608" t="s">
        <v>273</v>
      </c>
      <c r="B17" s="609" t="s">
        <v>631</v>
      </c>
      <c r="C17" s="608"/>
      <c r="D17" s="608"/>
      <c r="E17" s="608"/>
      <c r="F17" s="608"/>
    </row>
    <row r="18" spans="1:6">
      <c r="A18" s="608" t="s">
        <v>276</v>
      </c>
      <c r="B18" s="609" t="s">
        <v>632</v>
      </c>
      <c r="C18" s="608"/>
      <c r="D18" s="608"/>
      <c r="E18" s="608"/>
      <c r="F18" s="608"/>
    </row>
    <row r="19" spans="1:6">
      <c r="A19" s="608" t="s">
        <v>279</v>
      </c>
      <c r="B19" s="609" t="s">
        <v>633</v>
      </c>
      <c r="C19" s="608"/>
      <c r="D19" s="608"/>
      <c r="E19" s="608"/>
      <c r="F19" s="608"/>
    </row>
    <row r="20" spans="1:6" ht="25.5">
      <c r="A20" s="608" t="s">
        <v>282</v>
      </c>
      <c r="B20" s="609" t="s">
        <v>634</v>
      </c>
      <c r="C20" s="608"/>
      <c r="D20" s="608"/>
      <c r="E20" s="608"/>
      <c r="F20" s="608"/>
    </row>
    <row r="21" spans="1:6" ht="38.25">
      <c r="A21" s="610" t="s">
        <v>285</v>
      </c>
      <c r="B21" s="611" t="s">
        <v>635</v>
      </c>
      <c r="C21" s="610"/>
      <c r="D21" s="610"/>
      <c r="E21" s="610"/>
      <c r="F21" s="610"/>
    </row>
    <row r="22" spans="1:6" ht="25.5">
      <c r="A22" s="608" t="s">
        <v>288</v>
      </c>
      <c r="B22" s="609" t="s">
        <v>636</v>
      </c>
      <c r="C22" s="608"/>
      <c r="D22" s="608"/>
      <c r="E22" s="608"/>
      <c r="F22" s="608"/>
    </row>
    <row r="23" spans="1:6" ht="25.5">
      <c r="A23" s="608" t="s">
        <v>291</v>
      </c>
      <c r="B23" s="609" t="s">
        <v>629</v>
      </c>
      <c r="C23" s="608"/>
      <c r="D23" s="608"/>
      <c r="E23" s="608"/>
      <c r="F23" s="608"/>
    </row>
    <row r="24" spans="1:6">
      <c r="A24" s="608" t="s">
        <v>294</v>
      </c>
      <c r="B24" s="609" t="s">
        <v>630</v>
      </c>
      <c r="C24" s="608"/>
      <c r="D24" s="608"/>
      <c r="E24" s="608"/>
      <c r="F24" s="608"/>
    </row>
    <row r="25" spans="1:6">
      <c r="A25" s="608" t="s">
        <v>296</v>
      </c>
      <c r="B25" s="609" t="s">
        <v>631</v>
      </c>
      <c r="C25" s="608"/>
      <c r="D25" s="608"/>
      <c r="E25" s="608"/>
      <c r="F25" s="608"/>
    </row>
    <row r="26" spans="1:6">
      <c r="A26" s="608" t="s">
        <v>299</v>
      </c>
      <c r="B26" s="609" t="s">
        <v>632</v>
      </c>
      <c r="C26" s="608"/>
      <c r="D26" s="608"/>
      <c r="E26" s="608"/>
      <c r="F26" s="608"/>
    </row>
    <row r="27" spans="1:6">
      <c r="A27" s="608" t="s">
        <v>302</v>
      </c>
      <c r="B27" s="609" t="s">
        <v>633</v>
      </c>
      <c r="C27" s="608"/>
      <c r="D27" s="608"/>
      <c r="E27" s="608"/>
      <c r="F27" s="608"/>
    </row>
    <row r="28" spans="1:6" ht="25.5">
      <c r="A28" s="608" t="s">
        <v>305</v>
      </c>
      <c r="B28" s="609" t="s">
        <v>634</v>
      </c>
      <c r="C28" s="608"/>
      <c r="D28" s="608"/>
      <c r="E28" s="608"/>
      <c r="F28" s="608"/>
    </row>
    <row r="29" spans="1:6">
      <c r="A29" s="610" t="s">
        <v>336</v>
      </c>
      <c r="B29" s="611" t="s">
        <v>637</v>
      </c>
      <c r="C29" s="610">
        <f>SUM(C14:C28)</f>
        <v>2317</v>
      </c>
      <c r="D29" s="610">
        <f>SUM(D14:D28)</f>
        <v>2165</v>
      </c>
      <c r="E29" s="610">
        <f>SUM(E14:E28)</f>
        <v>1025</v>
      </c>
      <c r="F29" s="610">
        <f>SUM(F14:F28)</f>
        <v>5507</v>
      </c>
    </row>
    <row r="30" spans="1:6" ht="25.5">
      <c r="A30" s="610" t="s">
        <v>339</v>
      </c>
      <c r="B30" s="611" t="s">
        <v>638</v>
      </c>
      <c r="C30" s="610">
        <f>SUM(C11-C29)</f>
        <v>44683</v>
      </c>
      <c r="D30" s="610">
        <f>SUM(D11-D29)</f>
        <v>27885</v>
      </c>
      <c r="E30" s="610">
        <f>SUM(E11-E29)</f>
        <v>24025</v>
      </c>
      <c r="F30" s="610">
        <f>SUM(F11-F29)</f>
        <v>96593</v>
      </c>
    </row>
  </sheetData>
  <mergeCells count="1">
    <mergeCell ref="C1:E1"/>
  </mergeCells>
  <pageMargins left="0.7" right="0.7" top="0.75" bottom="0.75" header="0.3" footer="0.3"/>
  <pageSetup paperSize="9" orientation="portrait" verticalDpi="0" r:id="rId1"/>
  <headerFooter>
    <oddHeader>&amp;R&amp;"Times New Roman CE,Dőlt"4/2.melléklet a 2/2015. (III.13.)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I126"/>
  <sheetViews>
    <sheetView view="pageLayout" zoomScaleNormal="120" zoomScaleSheetLayoutView="100" workbookViewId="0">
      <selection activeCell="B3" sqref="B3:C3"/>
    </sheetView>
  </sheetViews>
  <sheetFormatPr defaultRowHeight="15.75"/>
  <cols>
    <col min="1" max="1" width="9.5" style="75" customWidth="1"/>
    <col min="2" max="2" width="91.6640625" style="75" customWidth="1"/>
    <col min="3" max="3" width="21.6640625" style="76" customWidth="1"/>
    <col min="4" max="4" width="9" style="1" customWidth="1"/>
    <col min="5" max="256" width="9.33203125" style="1"/>
    <col min="257" max="257" width="9.5" style="1" customWidth="1"/>
    <col min="258" max="258" width="91.6640625" style="1" customWidth="1"/>
    <col min="259" max="259" width="21.6640625" style="1" customWidth="1"/>
    <col min="260" max="260" width="9" style="1" customWidth="1"/>
    <col min="261" max="512" width="9.33203125" style="1"/>
    <col min="513" max="513" width="9.5" style="1" customWidth="1"/>
    <col min="514" max="514" width="91.6640625" style="1" customWidth="1"/>
    <col min="515" max="515" width="21.6640625" style="1" customWidth="1"/>
    <col min="516" max="516" width="9" style="1" customWidth="1"/>
    <col min="517" max="768" width="9.33203125" style="1"/>
    <col min="769" max="769" width="9.5" style="1" customWidth="1"/>
    <col min="770" max="770" width="91.6640625" style="1" customWidth="1"/>
    <col min="771" max="771" width="21.6640625" style="1" customWidth="1"/>
    <col min="772" max="772" width="9" style="1" customWidth="1"/>
    <col min="773" max="1024" width="9.33203125" style="1"/>
    <col min="1025" max="1025" width="9.5" style="1" customWidth="1"/>
    <col min="1026" max="1026" width="91.6640625" style="1" customWidth="1"/>
    <col min="1027" max="1027" width="21.6640625" style="1" customWidth="1"/>
    <col min="1028" max="1028" width="9" style="1" customWidth="1"/>
    <col min="1029" max="1280" width="9.33203125" style="1"/>
    <col min="1281" max="1281" width="9.5" style="1" customWidth="1"/>
    <col min="1282" max="1282" width="91.6640625" style="1" customWidth="1"/>
    <col min="1283" max="1283" width="21.6640625" style="1" customWidth="1"/>
    <col min="1284" max="1284" width="9" style="1" customWidth="1"/>
    <col min="1285" max="1536" width="9.33203125" style="1"/>
    <col min="1537" max="1537" width="9.5" style="1" customWidth="1"/>
    <col min="1538" max="1538" width="91.6640625" style="1" customWidth="1"/>
    <col min="1539" max="1539" width="21.6640625" style="1" customWidth="1"/>
    <col min="1540" max="1540" width="9" style="1" customWidth="1"/>
    <col min="1541" max="1792" width="9.33203125" style="1"/>
    <col min="1793" max="1793" width="9.5" style="1" customWidth="1"/>
    <col min="1794" max="1794" width="91.6640625" style="1" customWidth="1"/>
    <col min="1795" max="1795" width="21.6640625" style="1" customWidth="1"/>
    <col min="1796" max="1796" width="9" style="1" customWidth="1"/>
    <col min="1797" max="2048" width="9.33203125" style="1"/>
    <col min="2049" max="2049" width="9.5" style="1" customWidth="1"/>
    <col min="2050" max="2050" width="91.6640625" style="1" customWidth="1"/>
    <col min="2051" max="2051" width="21.6640625" style="1" customWidth="1"/>
    <col min="2052" max="2052" width="9" style="1" customWidth="1"/>
    <col min="2053" max="2304" width="9.33203125" style="1"/>
    <col min="2305" max="2305" width="9.5" style="1" customWidth="1"/>
    <col min="2306" max="2306" width="91.6640625" style="1" customWidth="1"/>
    <col min="2307" max="2307" width="21.6640625" style="1" customWidth="1"/>
    <col min="2308" max="2308" width="9" style="1" customWidth="1"/>
    <col min="2309" max="2560" width="9.33203125" style="1"/>
    <col min="2561" max="2561" width="9.5" style="1" customWidth="1"/>
    <col min="2562" max="2562" width="91.6640625" style="1" customWidth="1"/>
    <col min="2563" max="2563" width="21.6640625" style="1" customWidth="1"/>
    <col min="2564" max="2564" width="9" style="1" customWidth="1"/>
    <col min="2565" max="2816" width="9.33203125" style="1"/>
    <col min="2817" max="2817" width="9.5" style="1" customWidth="1"/>
    <col min="2818" max="2818" width="91.6640625" style="1" customWidth="1"/>
    <col min="2819" max="2819" width="21.6640625" style="1" customWidth="1"/>
    <col min="2820" max="2820" width="9" style="1" customWidth="1"/>
    <col min="2821" max="3072" width="9.33203125" style="1"/>
    <col min="3073" max="3073" width="9.5" style="1" customWidth="1"/>
    <col min="3074" max="3074" width="91.6640625" style="1" customWidth="1"/>
    <col min="3075" max="3075" width="21.6640625" style="1" customWidth="1"/>
    <col min="3076" max="3076" width="9" style="1" customWidth="1"/>
    <col min="3077" max="3328" width="9.33203125" style="1"/>
    <col min="3329" max="3329" width="9.5" style="1" customWidth="1"/>
    <col min="3330" max="3330" width="91.6640625" style="1" customWidth="1"/>
    <col min="3331" max="3331" width="21.6640625" style="1" customWidth="1"/>
    <col min="3332" max="3332" width="9" style="1" customWidth="1"/>
    <col min="3333" max="3584" width="9.33203125" style="1"/>
    <col min="3585" max="3585" width="9.5" style="1" customWidth="1"/>
    <col min="3586" max="3586" width="91.6640625" style="1" customWidth="1"/>
    <col min="3587" max="3587" width="21.6640625" style="1" customWidth="1"/>
    <col min="3588" max="3588" width="9" style="1" customWidth="1"/>
    <col min="3589" max="3840" width="9.33203125" style="1"/>
    <col min="3841" max="3841" width="9.5" style="1" customWidth="1"/>
    <col min="3842" max="3842" width="91.6640625" style="1" customWidth="1"/>
    <col min="3843" max="3843" width="21.6640625" style="1" customWidth="1"/>
    <col min="3844" max="3844" width="9" style="1" customWidth="1"/>
    <col min="3845" max="4096" width="9.33203125" style="1"/>
    <col min="4097" max="4097" width="9.5" style="1" customWidth="1"/>
    <col min="4098" max="4098" width="91.6640625" style="1" customWidth="1"/>
    <col min="4099" max="4099" width="21.6640625" style="1" customWidth="1"/>
    <col min="4100" max="4100" width="9" style="1" customWidth="1"/>
    <col min="4101" max="4352" width="9.33203125" style="1"/>
    <col min="4353" max="4353" width="9.5" style="1" customWidth="1"/>
    <col min="4354" max="4354" width="91.6640625" style="1" customWidth="1"/>
    <col min="4355" max="4355" width="21.6640625" style="1" customWidth="1"/>
    <col min="4356" max="4356" width="9" style="1" customWidth="1"/>
    <col min="4357" max="4608" width="9.33203125" style="1"/>
    <col min="4609" max="4609" width="9.5" style="1" customWidth="1"/>
    <col min="4610" max="4610" width="91.6640625" style="1" customWidth="1"/>
    <col min="4611" max="4611" width="21.6640625" style="1" customWidth="1"/>
    <col min="4612" max="4612" width="9" style="1" customWidth="1"/>
    <col min="4613" max="4864" width="9.33203125" style="1"/>
    <col min="4865" max="4865" width="9.5" style="1" customWidth="1"/>
    <col min="4866" max="4866" width="91.6640625" style="1" customWidth="1"/>
    <col min="4867" max="4867" width="21.6640625" style="1" customWidth="1"/>
    <col min="4868" max="4868" width="9" style="1" customWidth="1"/>
    <col min="4869" max="5120" width="9.33203125" style="1"/>
    <col min="5121" max="5121" width="9.5" style="1" customWidth="1"/>
    <col min="5122" max="5122" width="91.6640625" style="1" customWidth="1"/>
    <col min="5123" max="5123" width="21.6640625" style="1" customWidth="1"/>
    <col min="5124" max="5124" width="9" style="1" customWidth="1"/>
    <col min="5125" max="5376" width="9.33203125" style="1"/>
    <col min="5377" max="5377" width="9.5" style="1" customWidth="1"/>
    <col min="5378" max="5378" width="91.6640625" style="1" customWidth="1"/>
    <col min="5379" max="5379" width="21.6640625" style="1" customWidth="1"/>
    <col min="5380" max="5380" width="9" style="1" customWidth="1"/>
    <col min="5381" max="5632" width="9.33203125" style="1"/>
    <col min="5633" max="5633" width="9.5" style="1" customWidth="1"/>
    <col min="5634" max="5634" width="91.6640625" style="1" customWidth="1"/>
    <col min="5635" max="5635" width="21.6640625" style="1" customWidth="1"/>
    <col min="5636" max="5636" width="9" style="1" customWidth="1"/>
    <col min="5637" max="5888" width="9.33203125" style="1"/>
    <col min="5889" max="5889" width="9.5" style="1" customWidth="1"/>
    <col min="5890" max="5890" width="91.6640625" style="1" customWidth="1"/>
    <col min="5891" max="5891" width="21.6640625" style="1" customWidth="1"/>
    <col min="5892" max="5892" width="9" style="1" customWidth="1"/>
    <col min="5893" max="6144" width="9.33203125" style="1"/>
    <col min="6145" max="6145" width="9.5" style="1" customWidth="1"/>
    <col min="6146" max="6146" width="91.6640625" style="1" customWidth="1"/>
    <col min="6147" max="6147" width="21.6640625" style="1" customWidth="1"/>
    <col min="6148" max="6148" width="9" style="1" customWidth="1"/>
    <col min="6149" max="6400" width="9.33203125" style="1"/>
    <col min="6401" max="6401" width="9.5" style="1" customWidth="1"/>
    <col min="6402" max="6402" width="91.6640625" style="1" customWidth="1"/>
    <col min="6403" max="6403" width="21.6640625" style="1" customWidth="1"/>
    <col min="6404" max="6404" width="9" style="1" customWidth="1"/>
    <col min="6405" max="6656" width="9.33203125" style="1"/>
    <col min="6657" max="6657" width="9.5" style="1" customWidth="1"/>
    <col min="6658" max="6658" width="91.6640625" style="1" customWidth="1"/>
    <col min="6659" max="6659" width="21.6640625" style="1" customWidth="1"/>
    <col min="6660" max="6660" width="9" style="1" customWidth="1"/>
    <col min="6661" max="6912" width="9.33203125" style="1"/>
    <col min="6913" max="6913" width="9.5" style="1" customWidth="1"/>
    <col min="6914" max="6914" width="91.6640625" style="1" customWidth="1"/>
    <col min="6915" max="6915" width="21.6640625" style="1" customWidth="1"/>
    <col min="6916" max="6916" width="9" style="1" customWidth="1"/>
    <col min="6917" max="7168" width="9.33203125" style="1"/>
    <col min="7169" max="7169" width="9.5" style="1" customWidth="1"/>
    <col min="7170" max="7170" width="91.6640625" style="1" customWidth="1"/>
    <col min="7171" max="7171" width="21.6640625" style="1" customWidth="1"/>
    <col min="7172" max="7172" width="9" style="1" customWidth="1"/>
    <col min="7173" max="7424" width="9.33203125" style="1"/>
    <col min="7425" max="7425" width="9.5" style="1" customWidth="1"/>
    <col min="7426" max="7426" width="91.6640625" style="1" customWidth="1"/>
    <col min="7427" max="7427" width="21.6640625" style="1" customWidth="1"/>
    <col min="7428" max="7428" width="9" style="1" customWidth="1"/>
    <col min="7429" max="7680" width="9.33203125" style="1"/>
    <col min="7681" max="7681" width="9.5" style="1" customWidth="1"/>
    <col min="7682" max="7682" width="91.6640625" style="1" customWidth="1"/>
    <col min="7683" max="7683" width="21.6640625" style="1" customWidth="1"/>
    <col min="7684" max="7684" width="9" style="1" customWidth="1"/>
    <col min="7685" max="7936" width="9.33203125" style="1"/>
    <col min="7937" max="7937" width="9.5" style="1" customWidth="1"/>
    <col min="7938" max="7938" width="91.6640625" style="1" customWidth="1"/>
    <col min="7939" max="7939" width="21.6640625" style="1" customWidth="1"/>
    <col min="7940" max="7940" width="9" style="1" customWidth="1"/>
    <col min="7941" max="8192" width="9.33203125" style="1"/>
    <col min="8193" max="8193" width="9.5" style="1" customWidth="1"/>
    <col min="8194" max="8194" width="91.6640625" style="1" customWidth="1"/>
    <col min="8195" max="8195" width="21.6640625" style="1" customWidth="1"/>
    <col min="8196" max="8196" width="9" style="1" customWidth="1"/>
    <col min="8197" max="8448" width="9.33203125" style="1"/>
    <col min="8449" max="8449" width="9.5" style="1" customWidth="1"/>
    <col min="8450" max="8450" width="91.6640625" style="1" customWidth="1"/>
    <col min="8451" max="8451" width="21.6640625" style="1" customWidth="1"/>
    <col min="8452" max="8452" width="9" style="1" customWidth="1"/>
    <col min="8453" max="8704" width="9.33203125" style="1"/>
    <col min="8705" max="8705" width="9.5" style="1" customWidth="1"/>
    <col min="8706" max="8706" width="91.6640625" style="1" customWidth="1"/>
    <col min="8707" max="8707" width="21.6640625" style="1" customWidth="1"/>
    <col min="8708" max="8708" width="9" style="1" customWidth="1"/>
    <col min="8709" max="8960" width="9.33203125" style="1"/>
    <col min="8961" max="8961" width="9.5" style="1" customWidth="1"/>
    <col min="8962" max="8962" width="91.6640625" style="1" customWidth="1"/>
    <col min="8963" max="8963" width="21.6640625" style="1" customWidth="1"/>
    <col min="8964" max="8964" width="9" style="1" customWidth="1"/>
    <col min="8965" max="9216" width="9.33203125" style="1"/>
    <col min="9217" max="9217" width="9.5" style="1" customWidth="1"/>
    <col min="9218" max="9218" width="91.6640625" style="1" customWidth="1"/>
    <col min="9219" max="9219" width="21.6640625" style="1" customWidth="1"/>
    <col min="9220" max="9220" width="9" style="1" customWidth="1"/>
    <col min="9221" max="9472" width="9.33203125" style="1"/>
    <col min="9473" max="9473" width="9.5" style="1" customWidth="1"/>
    <col min="9474" max="9474" width="91.6640625" style="1" customWidth="1"/>
    <col min="9475" max="9475" width="21.6640625" style="1" customWidth="1"/>
    <col min="9476" max="9476" width="9" style="1" customWidth="1"/>
    <col min="9477" max="9728" width="9.33203125" style="1"/>
    <col min="9729" max="9729" width="9.5" style="1" customWidth="1"/>
    <col min="9730" max="9730" width="91.6640625" style="1" customWidth="1"/>
    <col min="9731" max="9731" width="21.6640625" style="1" customWidth="1"/>
    <col min="9732" max="9732" width="9" style="1" customWidth="1"/>
    <col min="9733" max="9984" width="9.33203125" style="1"/>
    <col min="9985" max="9985" width="9.5" style="1" customWidth="1"/>
    <col min="9986" max="9986" width="91.6640625" style="1" customWidth="1"/>
    <col min="9987" max="9987" width="21.6640625" style="1" customWidth="1"/>
    <col min="9988" max="9988" width="9" style="1" customWidth="1"/>
    <col min="9989" max="10240" width="9.33203125" style="1"/>
    <col min="10241" max="10241" width="9.5" style="1" customWidth="1"/>
    <col min="10242" max="10242" width="91.6640625" style="1" customWidth="1"/>
    <col min="10243" max="10243" width="21.6640625" style="1" customWidth="1"/>
    <col min="10244" max="10244" width="9" style="1" customWidth="1"/>
    <col min="10245" max="10496" width="9.33203125" style="1"/>
    <col min="10497" max="10497" width="9.5" style="1" customWidth="1"/>
    <col min="10498" max="10498" width="91.6640625" style="1" customWidth="1"/>
    <col min="10499" max="10499" width="21.6640625" style="1" customWidth="1"/>
    <col min="10500" max="10500" width="9" style="1" customWidth="1"/>
    <col min="10501" max="10752" width="9.33203125" style="1"/>
    <col min="10753" max="10753" width="9.5" style="1" customWidth="1"/>
    <col min="10754" max="10754" width="91.6640625" style="1" customWidth="1"/>
    <col min="10755" max="10755" width="21.6640625" style="1" customWidth="1"/>
    <col min="10756" max="10756" width="9" style="1" customWidth="1"/>
    <col min="10757" max="11008" width="9.33203125" style="1"/>
    <col min="11009" max="11009" width="9.5" style="1" customWidth="1"/>
    <col min="11010" max="11010" width="91.6640625" style="1" customWidth="1"/>
    <col min="11011" max="11011" width="21.6640625" style="1" customWidth="1"/>
    <col min="11012" max="11012" width="9" style="1" customWidth="1"/>
    <col min="11013" max="11264" width="9.33203125" style="1"/>
    <col min="11265" max="11265" width="9.5" style="1" customWidth="1"/>
    <col min="11266" max="11266" width="91.6640625" style="1" customWidth="1"/>
    <col min="11267" max="11267" width="21.6640625" style="1" customWidth="1"/>
    <col min="11268" max="11268" width="9" style="1" customWidth="1"/>
    <col min="11269" max="11520" width="9.33203125" style="1"/>
    <col min="11521" max="11521" width="9.5" style="1" customWidth="1"/>
    <col min="11522" max="11522" width="91.6640625" style="1" customWidth="1"/>
    <col min="11523" max="11523" width="21.6640625" style="1" customWidth="1"/>
    <col min="11524" max="11524" width="9" style="1" customWidth="1"/>
    <col min="11525" max="11776" width="9.33203125" style="1"/>
    <col min="11777" max="11777" width="9.5" style="1" customWidth="1"/>
    <col min="11778" max="11778" width="91.6640625" style="1" customWidth="1"/>
    <col min="11779" max="11779" width="21.6640625" style="1" customWidth="1"/>
    <col min="11780" max="11780" width="9" style="1" customWidth="1"/>
    <col min="11781" max="12032" width="9.33203125" style="1"/>
    <col min="12033" max="12033" width="9.5" style="1" customWidth="1"/>
    <col min="12034" max="12034" width="91.6640625" style="1" customWidth="1"/>
    <col min="12035" max="12035" width="21.6640625" style="1" customWidth="1"/>
    <col min="12036" max="12036" width="9" style="1" customWidth="1"/>
    <col min="12037" max="12288" width="9.33203125" style="1"/>
    <col min="12289" max="12289" width="9.5" style="1" customWidth="1"/>
    <col min="12290" max="12290" width="91.6640625" style="1" customWidth="1"/>
    <col min="12291" max="12291" width="21.6640625" style="1" customWidth="1"/>
    <col min="12292" max="12292" width="9" style="1" customWidth="1"/>
    <col min="12293" max="12544" width="9.33203125" style="1"/>
    <col min="12545" max="12545" width="9.5" style="1" customWidth="1"/>
    <col min="12546" max="12546" width="91.6640625" style="1" customWidth="1"/>
    <col min="12547" max="12547" width="21.6640625" style="1" customWidth="1"/>
    <col min="12548" max="12548" width="9" style="1" customWidth="1"/>
    <col min="12549" max="12800" width="9.33203125" style="1"/>
    <col min="12801" max="12801" width="9.5" style="1" customWidth="1"/>
    <col min="12802" max="12802" width="91.6640625" style="1" customWidth="1"/>
    <col min="12803" max="12803" width="21.6640625" style="1" customWidth="1"/>
    <col min="12804" max="12804" width="9" style="1" customWidth="1"/>
    <col min="12805" max="13056" width="9.33203125" style="1"/>
    <col min="13057" max="13057" width="9.5" style="1" customWidth="1"/>
    <col min="13058" max="13058" width="91.6640625" style="1" customWidth="1"/>
    <col min="13059" max="13059" width="21.6640625" style="1" customWidth="1"/>
    <col min="13060" max="13060" width="9" style="1" customWidth="1"/>
    <col min="13061" max="13312" width="9.33203125" style="1"/>
    <col min="13313" max="13313" width="9.5" style="1" customWidth="1"/>
    <col min="13314" max="13314" width="91.6640625" style="1" customWidth="1"/>
    <col min="13315" max="13315" width="21.6640625" style="1" customWidth="1"/>
    <col min="13316" max="13316" width="9" style="1" customWidth="1"/>
    <col min="13317" max="13568" width="9.33203125" style="1"/>
    <col min="13569" max="13569" width="9.5" style="1" customWidth="1"/>
    <col min="13570" max="13570" width="91.6640625" style="1" customWidth="1"/>
    <col min="13571" max="13571" width="21.6640625" style="1" customWidth="1"/>
    <col min="13572" max="13572" width="9" style="1" customWidth="1"/>
    <col min="13573" max="13824" width="9.33203125" style="1"/>
    <col min="13825" max="13825" width="9.5" style="1" customWidth="1"/>
    <col min="13826" max="13826" width="91.6640625" style="1" customWidth="1"/>
    <col min="13827" max="13827" width="21.6640625" style="1" customWidth="1"/>
    <col min="13828" max="13828" width="9" style="1" customWidth="1"/>
    <col min="13829" max="14080" width="9.33203125" style="1"/>
    <col min="14081" max="14081" width="9.5" style="1" customWidth="1"/>
    <col min="14082" max="14082" width="91.6640625" style="1" customWidth="1"/>
    <col min="14083" max="14083" width="21.6640625" style="1" customWidth="1"/>
    <col min="14084" max="14084" width="9" style="1" customWidth="1"/>
    <col min="14085" max="14336" width="9.33203125" style="1"/>
    <col min="14337" max="14337" width="9.5" style="1" customWidth="1"/>
    <col min="14338" max="14338" width="91.6640625" style="1" customWidth="1"/>
    <col min="14339" max="14339" width="21.6640625" style="1" customWidth="1"/>
    <col min="14340" max="14340" width="9" style="1" customWidth="1"/>
    <col min="14341" max="14592" width="9.33203125" style="1"/>
    <col min="14593" max="14593" width="9.5" style="1" customWidth="1"/>
    <col min="14594" max="14594" width="91.6640625" style="1" customWidth="1"/>
    <col min="14595" max="14595" width="21.6640625" style="1" customWidth="1"/>
    <col min="14596" max="14596" width="9" style="1" customWidth="1"/>
    <col min="14597" max="14848" width="9.33203125" style="1"/>
    <col min="14849" max="14849" width="9.5" style="1" customWidth="1"/>
    <col min="14850" max="14850" width="91.6640625" style="1" customWidth="1"/>
    <col min="14851" max="14851" width="21.6640625" style="1" customWidth="1"/>
    <col min="14852" max="14852" width="9" style="1" customWidth="1"/>
    <col min="14853" max="15104" width="9.33203125" style="1"/>
    <col min="15105" max="15105" width="9.5" style="1" customWidth="1"/>
    <col min="15106" max="15106" width="91.6640625" style="1" customWidth="1"/>
    <col min="15107" max="15107" width="21.6640625" style="1" customWidth="1"/>
    <col min="15108" max="15108" width="9" style="1" customWidth="1"/>
    <col min="15109" max="15360" width="9.33203125" style="1"/>
    <col min="15361" max="15361" width="9.5" style="1" customWidth="1"/>
    <col min="15362" max="15362" width="91.6640625" style="1" customWidth="1"/>
    <col min="15363" max="15363" width="21.6640625" style="1" customWidth="1"/>
    <col min="15364" max="15364" width="9" style="1" customWidth="1"/>
    <col min="15365" max="15616" width="9.33203125" style="1"/>
    <col min="15617" max="15617" width="9.5" style="1" customWidth="1"/>
    <col min="15618" max="15618" width="91.6640625" style="1" customWidth="1"/>
    <col min="15619" max="15619" width="21.6640625" style="1" customWidth="1"/>
    <col min="15620" max="15620" width="9" style="1" customWidth="1"/>
    <col min="15621" max="15872" width="9.33203125" style="1"/>
    <col min="15873" max="15873" width="9.5" style="1" customWidth="1"/>
    <col min="15874" max="15874" width="91.6640625" style="1" customWidth="1"/>
    <col min="15875" max="15875" width="21.6640625" style="1" customWidth="1"/>
    <col min="15876" max="15876" width="9" style="1" customWidth="1"/>
    <col min="15877" max="16128" width="9.33203125" style="1"/>
    <col min="16129" max="16129" width="9.5" style="1" customWidth="1"/>
    <col min="16130" max="16130" width="91.6640625" style="1" customWidth="1"/>
    <col min="16131" max="16131" width="21.6640625" style="1" customWidth="1"/>
    <col min="16132" max="16132" width="9" style="1" customWidth="1"/>
    <col min="16133" max="16384" width="9.33203125" style="1"/>
  </cols>
  <sheetData>
    <row r="1" spans="1:3" ht="15.95" customHeight="1">
      <c r="A1" s="613" t="s">
        <v>0</v>
      </c>
      <c r="B1" s="613"/>
      <c r="C1" s="613"/>
    </row>
    <row r="2" spans="1:3" ht="15.95" customHeight="1" thickBot="1">
      <c r="A2" s="612" t="s">
        <v>1</v>
      </c>
      <c r="B2" s="612"/>
      <c r="C2" s="2" t="s">
        <v>2</v>
      </c>
    </row>
    <row r="3" spans="1:3" ht="38.1" customHeight="1" thickBot="1">
      <c r="A3" s="3" t="s">
        <v>3</v>
      </c>
      <c r="B3" s="4" t="s">
        <v>4</v>
      </c>
      <c r="C3" s="5" t="s">
        <v>584</v>
      </c>
    </row>
    <row r="4" spans="1:3" s="9" customFormat="1" ht="12" customHeight="1" thickBot="1">
      <c r="A4" s="6">
        <v>1</v>
      </c>
      <c r="B4" s="7">
        <v>2</v>
      </c>
      <c r="C4" s="8">
        <v>3</v>
      </c>
    </row>
    <row r="5" spans="1:3" s="13" customFormat="1" ht="12" customHeight="1" thickBot="1">
      <c r="A5" s="10" t="s">
        <v>5</v>
      </c>
      <c r="B5" s="11" t="s">
        <v>6</v>
      </c>
      <c r="C5" s="12">
        <f>+C6+C7+C8+C9+C10+C11</f>
        <v>0</v>
      </c>
    </row>
    <row r="6" spans="1:3" s="13" customFormat="1" ht="12" customHeight="1">
      <c r="A6" s="14" t="s">
        <v>7</v>
      </c>
      <c r="B6" s="15" t="s">
        <v>8</v>
      </c>
      <c r="C6" s="16"/>
    </row>
    <row r="7" spans="1:3" s="13" customFormat="1" ht="12" customHeight="1">
      <c r="A7" s="17" t="s">
        <v>9</v>
      </c>
      <c r="B7" s="18" t="s">
        <v>10</v>
      </c>
      <c r="C7" s="19"/>
    </row>
    <row r="8" spans="1:3" s="13" customFormat="1" ht="12" customHeight="1">
      <c r="A8" s="17" t="s">
        <v>11</v>
      </c>
      <c r="B8" s="18" t="s">
        <v>12</v>
      </c>
      <c r="C8" s="19"/>
    </row>
    <row r="9" spans="1:3" s="13" customFormat="1" ht="12" customHeight="1">
      <c r="A9" s="17" t="s">
        <v>13</v>
      </c>
      <c r="B9" s="18" t="s">
        <v>14</v>
      </c>
      <c r="C9" s="19"/>
    </row>
    <row r="10" spans="1:3" s="13" customFormat="1" ht="12" customHeight="1">
      <c r="A10" s="17" t="s">
        <v>15</v>
      </c>
      <c r="B10" s="18" t="s">
        <v>16</v>
      </c>
      <c r="C10" s="19"/>
    </row>
    <row r="11" spans="1:3" s="13" customFormat="1" ht="12" customHeight="1" thickBot="1">
      <c r="A11" s="20" t="s">
        <v>17</v>
      </c>
      <c r="B11" s="21" t="s">
        <v>18</v>
      </c>
      <c r="C11" s="19"/>
    </row>
    <row r="12" spans="1:3" s="13" customFormat="1" ht="12" customHeight="1" thickBot="1">
      <c r="A12" s="10" t="s">
        <v>19</v>
      </c>
      <c r="B12" s="22" t="s">
        <v>20</v>
      </c>
      <c r="C12" s="12">
        <f>+C13+C14+C15+C16+C17</f>
        <v>0</v>
      </c>
    </row>
    <row r="13" spans="1:3" s="13" customFormat="1" ht="12" customHeight="1">
      <c r="A13" s="14" t="s">
        <v>21</v>
      </c>
      <c r="B13" s="15" t="s">
        <v>22</v>
      </c>
      <c r="C13" s="16"/>
    </row>
    <row r="14" spans="1:3" s="13" customFormat="1" ht="12" customHeight="1">
      <c r="A14" s="17" t="s">
        <v>23</v>
      </c>
      <c r="B14" s="18" t="s">
        <v>24</v>
      </c>
      <c r="C14" s="19"/>
    </row>
    <row r="15" spans="1:3" s="13" customFormat="1" ht="12" customHeight="1">
      <c r="A15" s="17" t="s">
        <v>25</v>
      </c>
      <c r="B15" s="18" t="s">
        <v>26</v>
      </c>
      <c r="C15" s="19"/>
    </row>
    <row r="16" spans="1:3" s="13" customFormat="1" ht="12" customHeight="1">
      <c r="A16" s="17" t="s">
        <v>27</v>
      </c>
      <c r="B16" s="18" t="s">
        <v>28</v>
      </c>
      <c r="C16" s="19"/>
    </row>
    <row r="17" spans="1:3" s="13" customFormat="1" ht="12" customHeight="1">
      <c r="A17" s="17" t="s">
        <v>29</v>
      </c>
      <c r="B17" s="18" t="s">
        <v>30</v>
      </c>
      <c r="C17" s="19"/>
    </row>
    <row r="18" spans="1:3" s="13" customFormat="1" ht="12" customHeight="1" thickBot="1">
      <c r="A18" s="20" t="s">
        <v>31</v>
      </c>
      <c r="B18" s="21" t="s">
        <v>32</v>
      </c>
      <c r="C18" s="23"/>
    </row>
    <row r="19" spans="1:3" s="13" customFormat="1" ht="12" customHeight="1" thickBot="1">
      <c r="A19" s="10" t="s">
        <v>33</v>
      </c>
      <c r="B19" s="11" t="s">
        <v>34</v>
      </c>
      <c r="C19" s="12">
        <f>+C20+C21+C22+C23+C24</f>
        <v>0</v>
      </c>
    </row>
    <row r="20" spans="1:3" s="13" customFormat="1" ht="12" customHeight="1">
      <c r="A20" s="14" t="s">
        <v>35</v>
      </c>
      <c r="B20" s="15" t="s">
        <v>36</v>
      </c>
      <c r="C20" s="16"/>
    </row>
    <row r="21" spans="1:3" s="13" customFormat="1" ht="12" customHeight="1">
      <c r="A21" s="17" t="s">
        <v>37</v>
      </c>
      <c r="B21" s="18" t="s">
        <v>38</v>
      </c>
      <c r="C21" s="19"/>
    </row>
    <row r="22" spans="1:3" s="13" customFormat="1" ht="12" customHeight="1">
      <c r="A22" s="17" t="s">
        <v>39</v>
      </c>
      <c r="B22" s="18" t="s">
        <v>40</v>
      </c>
      <c r="C22" s="19"/>
    </row>
    <row r="23" spans="1:3" s="13" customFormat="1" ht="12" customHeight="1">
      <c r="A23" s="17" t="s">
        <v>41</v>
      </c>
      <c r="B23" s="18" t="s">
        <v>42</v>
      </c>
      <c r="C23" s="19"/>
    </row>
    <row r="24" spans="1:3" s="13" customFormat="1" ht="12" customHeight="1">
      <c r="A24" s="17" t="s">
        <v>43</v>
      </c>
      <c r="B24" s="18" t="s">
        <v>44</v>
      </c>
      <c r="C24" s="19"/>
    </row>
    <row r="25" spans="1:3" s="13" customFormat="1" ht="12" customHeight="1" thickBot="1">
      <c r="A25" s="20" t="s">
        <v>45</v>
      </c>
      <c r="B25" s="21" t="s">
        <v>46</v>
      </c>
      <c r="C25" s="23"/>
    </row>
    <row r="26" spans="1:3" s="13" customFormat="1" ht="12" customHeight="1" thickBot="1">
      <c r="A26" s="10" t="s">
        <v>47</v>
      </c>
      <c r="B26" s="11" t="s">
        <v>48</v>
      </c>
      <c r="C26" s="24">
        <f>+C27+C30+C31+C32</f>
        <v>0</v>
      </c>
    </row>
    <row r="27" spans="1:3" s="13" customFormat="1" ht="12" customHeight="1">
      <c r="A27" s="14" t="s">
        <v>49</v>
      </c>
      <c r="B27" s="15" t="s">
        <v>50</v>
      </c>
      <c r="C27" s="25">
        <f>+C28+C29</f>
        <v>0</v>
      </c>
    </row>
    <row r="28" spans="1:3" s="13" customFormat="1" ht="12" customHeight="1">
      <c r="A28" s="17" t="s">
        <v>51</v>
      </c>
      <c r="B28" s="18" t="s">
        <v>52</v>
      </c>
      <c r="C28" s="19"/>
    </row>
    <row r="29" spans="1:3" s="13" customFormat="1" ht="12" customHeight="1">
      <c r="A29" s="17" t="s">
        <v>53</v>
      </c>
      <c r="B29" s="18" t="s">
        <v>54</v>
      </c>
      <c r="C29" s="19"/>
    </row>
    <row r="30" spans="1:3" s="13" customFormat="1" ht="12" customHeight="1">
      <c r="A30" s="17" t="s">
        <v>55</v>
      </c>
      <c r="B30" s="18" t="s">
        <v>56</v>
      </c>
      <c r="C30" s="19"/>
    </row>
    <row r="31" spans="1:3" s="13" customFormat="1" ht="12" customHeight="1">
      <c r="A31" s="17" t="s">
        <v>57</v>
      </c>
      <c r="B31" s="18" t="s">
        <v>58</v>
      </c>
      <c r="C31" s="19"/>
    </row>
    <row r="32" spans="1:3" s="13" customFormat="1" ht="12" customHeight="1" thickBot="1">
      <c r="A32" s="20" t="s">
        <v>59</v>
      </c>
      <c r="B32" s="21" t="s">
        <v>60</v>
      </c>
      <c r="C32" s="23"/>
    </row>
    <row r="33" spans="1:3" s="13" customFormat="1" ht="12" customHeight="1" thickBot="1">
      <c r="A33" s="10" t="s">
        <v>61</v>
      </c>
      <c r="B33" s="11" t="s">
        <v>62</v>
      </c>
      <c r="C33" s="12">
        <f>SUM(C34:C43)</f>
        <v>0</v>
      </c>
    </row>
    <row r="34" spans="1:3" s="13" customFormat="1" ht="12" customHeight="1">
      <c r="A34" s="14" t="s">
        <v>63</v>
      </c>
      <c r="B34" s="15" t="s">
        <v>64</v>
      </c>
      <c r="C34" s="16"/>
    </row>
    <row r="35" spans="1:3" s="13" customFormat="1" ht="12" customHeight="1">
      <c r="A35" s="17" t="s">
        <v>65</v>
      </c>
      <c r="B35" s="18" t="s">
        <v>66</v>
      </c>
      <c r="C35" s="19"/>
    </row>
    <row r="36" spans="1:3" s="13" customFormat="1" ht="12" customHeight="1">
      <c r="A36" s="17" t="s">
        <v>67</v>
      </c>
      <c r="B36" s="18" t="s">
        <v>68</v>
      </c>
      <c r="C36" s="19"/>
    </row>
    <row r="37" spans="1:3" s="13" customFormat="1" ht="12" customHeight="1">
      <c r="A37" s="17" t="s">
        <v>69</v>
      </c>
      <c r="B37" s="18" t="s">
        <v>70</v>
      </c>
      <c r="C37" s="19"/>
    </row>
    <row r="38" spans="1:3" s="13" customFormat="1" ht="12" customHeight="1">
      <c r="A38" s="17" t="s">
        <v>71</v>
      </c>
      <c r="B38" s="18" t="s">
        <v>72</v>
      </c>
      <c r="C38" s="19"/>
    </row>
    <row r="39" spans="1:3" s="13" customFormat="1" ht="12" customHeight="1">
      <c r="A39" s="17" t="s">
        <v>73</v>
      </c>
      <c r="B39" s="18" t="s">
        <v>74</v>
      </c>
      <c r="C39" s="19"/>
    </row>
    <row r="40" spans="1:3" s="13" customFormat="1" ht="12" customHeight="1">
      <c r="A40" s="17" t="s">
        <v>75</v>
      </c>
      <c r="B40" s="18" t="s">
        <v>76</v>
      </c>
      <c r="C40" s="19"/>
    </row>
    <row r="41" spans="1:3" s="13" customFormat="1" ht="12" customHeight="1">
      <c r="A41" s="17" t="s">
        <v>77</v>
      </c>
      <c r="B41" s="18" t="s">
        <v>78</v>
      </c>
      <c r="C41" s="19"/>
    </row>
    <row r="42" spans="1:3" s="13" customFormat="1" ht="12" customHeight="1">
      <c r="A42" s="17" t="s">
        <v>79</v>
      </c>
      <c r="B42" s="18" t="s">
        <v>80</v>
      </c>
      <c r="C42" s="26"/>
    </row>
    <row r="43" spans="1:3" s="13" customFormat="1" ht="12" customHeight="1" thickBot="1">
      <c r="A43" s="20" t="s">
        <v>81</v>
      </c>
      <c r="B43" s="21" t="s">
        <v>82</v>
      </c>
      <c r="C43" s="27"/>
    </row>
    <row r="44" spans="1:3" s="13" customFormat="1" ht="12" customHeight="1" thickBot="1">
      <c r="A44" s="10" t="s">
        <v>83</v>
      </c>
      <c r="B44" s="11" t="s">
        <v>84</v>
      </c>
      <c r="C44" s="12">
        <f>SUM(C45:C49)</f>
        <v>0</v>
      </c>
    </row>
    <row r="45" spans="1:3" s="13" customFormat="1" ht="12" customHeight="1">
      <c r="A45" s="14" t="s">
        <v>85</v>
      </c>
      <c r="B45" s="15" t="s">
        <v>86</v>
      </c>
      <c r="C45" s="28"/>
    </row>
    <row r="46" spans="1:3" s="13" customFormat="1" ht="12" customHeight="1">
      <c r="A46" s="17" t="s">
        <v>87</v>
      </c>
      <c r="B46" s="18" t="s">
        <v>88</v>
      </c>
      <c r="C46" s="26"/>
    </row>
    <row r="47" spans="1:3" s="13" customFormat="1" ht="12" customHeight="1">
      <c r="A47" s="17" t="s">
        <v>89</v>
      </c>
      <c r="B47" s="18" t="s">
        <v>90</v>
      </c>
      <c r="C47" s="26"/>
    </row>
    <row r="48" spans="1:3" s="13" customFormat="1" ht="12" customHeight="1">
      <c r="A48" s="17" t="s">
        <v>91</v>
      </c>
      <c r="B48" s="18" t="s">
        <v>92</v>
      </c>
      <c r="C48" s="26"/>
    </row>
    <row r="49" spans="1:3" s="13" customFormat="1" ht="12" customHeight="1" thickBot="1">
      <c r="A49" s="20" t="s">
        <v>93</v>
      </c>
      <c r="B49" s="21" t="s">
        <v>94</v>
      </c>
      <c r="C49" s="27"/>
    </row>
    <row r="50" spans="1:3" s="13" customFormat="1" ht="12" customHeight="1" thickBot="1">
      <c r="A50" s="10" t="s">
        <v>95</v>
      </c>
      <c r="B50" s="11" t="s">
        <v>96</v>
      </c>
      <c r="C50" s="12">
        <f>SUM(C51:C53)</f>
        <v>0</v>
      </c>
    </row>
    <row r="51" spans="1:3" s="13" customFormat="1" ht="12" customHeight="1">
      <c r="A51" s="14" t="s">
        <v>97</v>
      </c>
      <c r="B51" s="15" t="s">
        <v>98</v>
      </c>
      <c r="C51" s="16"/>
    </row>
    <row r="52" spans="1:3" s="13" customFormat="1" ht="12" customHeight="1">
      <c r="A52" s="17" t="s">
        <v>99</v>
      </c>
      <c r="B52" s="18" t="s">
        <v>100</v>
      </c>
      <c r="C52" s="19"/>
    </row>
    <row r="53" spans="1:3" s="13" customFormat="1" ht="12" customHeight="1">
      <c r="A53" s="17" t="s">
        <v>101</v>
      </c>
      <c r="B53" s="18" t="s">
        <v>102</v>
      </c>
      <c r="C53" s="19"/>
    </row>
    <row r="54" spans="1:3" s="13" customFormat="1" ht="12" customHeight="1" thickBot="1">
      <c r="A54" s="20" t="s">
        <v>103</v>
      </c>
      <c r="B54" s="21" t="s">
        <v>104</v>
      </c>
      <c r="C54" s="23"/>
    </row>
    <row r="55" spans="1:3" s="13" customFormat="1" ht="12" customHeight="1" thickBot="1">
      <c r="A55" s="10" t="s">
        <v>105</v>
      </c>
      <c r="B55" s="22" t="s">
        <v>106</v>
      </c>
      <c r="C55" s="12">
        <f>SUM(C56:C58)</f>
        <v>0</v>
      </c>
    </row>
    <row r="56" spans="1:3" s="13" customFormat="1" ht="12" customHeight="1">
      <c r="A56" s="14" t="s">
        <v>107</v>
      </c>
      <c r="B56" s="15" t="s">
        <v>108</v>
      </c>
      <c r="C56" s="26"/>
    </row>
    <row r="57" spans="1:3" s="13" customFormat="1" ht="12" customHeight="1">
      <c r="A57" s="17" t="s">
        <v>109</v>
      </c>
      <c r="B57" s="18" t="s">
        <v>110</v>
      </c>
      <c r="C57" s="26"/>
    </row>
    <row r="58" spans="1:3" s="13" customFormat="1" ht="12" customHeight="1">
      <c r="A58" s="17" t="s">
        <v>111</v>
      </c>
      <c r="B58" s="18" t="s">
        <v>112</v>
      </c>
      <c r="C58" s="26"/>
    </row>
    <row r="59" spans="1:3" s="13" customFormat="1" ht="12" customHeight="1" thickBot="1">
      <c r="A59" s="20" t="s">
        <v>113</v>
      </c>
      <c r="B59" s="21" t="s">
        <v>114</v>
      </c>
      <c r="C59" s="26"/>
    </row>
    <row r="60" spans="1:3" s="13" customFormat="1" ht="12" customHeight="1" thickBot="1">
      <c r="A60" s="10" t="s">
        <v>115</v>
      </c>
      <c r="B60" s="11" t="s">
        <v>116</v>
      </c>
      <c r="C60" s="24">
        <f>+C5+C12+C19+C26+C33+C44+C50+C55</f>
        <v>0</v>
      </c>
    </row>
    <row r="61" spans="1:3" s="13" customFormat="1" ht="12" customHeight="1" thickBot="1">
      <c r="A61" s="29" t="s">
        <v>117</v>
      </c>
      <c r="B61" s="22" t="s">
        <v>118</v>
      </c>
      <c r="C61" s="12">
        <f>SUM(C62:C64)</f>
        <v>0</v>
      </c>
    </row>
    <row r="62" spans="1:3" s="13" customFormat="1" ht="12" customHeight="1">
      <c r="A62" s="14" t="s">
        <v>119</v>
      </c>
      <c r="B62" s="15" t="s">
        <v>120</v>
      </c>
      <c r="C62" s="26"/>
    </row>
    <row r="63" spans="1:3" s="13" customFormat="1" ht="12" customHeight="1">
      <c r="A63" s="17" t="s">
        <v>121</v>
      </c>
      <c r="B63" s="18" t="s">
        <v>122</v>
      </c>
      <c r="C63" s="26"/>
    </row>
    <row r="64" spans="1:3" s="13" customFormat="1" ht="12" customHeight="1" thickBot="1">
      <c r="A64" s="20" t="s">
        <v>123</v>
      </c>
      <c r="B64" s="30" t="s">
        <v>124</v>
      </c>
      <c r="C64" s="26"/>
    </row>
    <row r="65" spans="1:3" s="13" customFormat="1" ht="12" customHeight="1" thickBot="1">
      <c r="A65" s="29" t="s">
        <v>125</v>
      </c>
      <c r="B65" s="22" t="s">
        <v>342</v>
      </c>
      <c r="C65" s="12"/>
    </row>
    <row r="66" spans="1:3" s="13" customFormat="1" ht="12" customHeight="1" thickBot="1">
      <c r="A66" s="29" t="s">
        <v>126</v>
      </c>
      <c r="B66" s="22" t="s">
        <v>127</v>
      </c>
      <c r="C66" s="12">
        <f>SUM(C67:C68)</f>
        <v>0</v>
      </c>
    </row>
    <row r="67" spans="1:3" s="13" customFormat="1" ht="12" customHeight="1">
      <c r="A67" s="14" t="s">
        <v>128</v>
      </c>
      <c r="B67" s="15" t="s">
        <v>129</v>
      </c>
      <c r="C67" s="26"/>
    </row>
    <row r="68" spans="1:3" s="13" customFormat="1" ht="12" customHeight="1" thickBot="1">
      <c r="A68" s="20" t="s">
        <v>130</v>
      </c>
      <c r="B68" s="21" t="s">
        <v>131</v>
      </c>
      <c r="C68" s="26"/>
    </row>
    <row r="69" spans="1:3" s="13" customFormat="1" ht="12" customHeight="1" thickBot="1">
      <c r="A69" s="29" t="s">
        <v>132</v>
      </c>
      <c r="B69" s="22" t="s">
        <v>351</v>
      </c>
      <c r="C69" s="12"/>
    </row>
    <row r="70" spans="1:3" s="13" customFormat="1" ht="12" customHeight="1" thickBot="1">
      <c r="A70" s="29" t="s">
        <v>133</v>
      </c>
      <c r="B70" s="22" t="s">
        <v>358</v>
      </c>
      <c r="C70" s="12"/>
    </row>
    <row r="71" spans="1:3" s="13" customFormat="1" ht="13.5" customHeight="1" thickBot="1">
      <c r="A71" s="29" t="s">
        <v>134</v>
      </c>
      <c r="B71" s="22" t="s">
        <v>135</v>
      </c>
      <c r="C71" s="31"/>
    </row>
    <row r="72" spans="1:3" s="13" customFormat="1" ht="15.75" customHeight="1" thickBot="1">
      <c r="A72" s="29" t="s">
        <v>136</v>
      </c>
      <c r="B72" s="32" t="s">
        <v>137</v>
      </c>
      <c r="C72" s="24">
        <f>+C61+C65+C66+C69+C70+C71</f>
        <v>0</v>
      </c>
    </row>
    <row r="73" spans="1:3" s="13" customFormat="1" ht="16.5" customHeight="1" thickBot="1">
      <c r="A73" s="33" t="s">
        <v>138</v>
      </c>
      <c r="B73" s="34" t="s">
        <v>139</v>
      </c>
      <c r="C73" s="24">
        <f>+C60+C72</f>
        <v>0</v>
      </c>
    </row>
    <row r="74" spans="1:3" s="13" customFormat="1" ht="83.25" customHeight="1">
      <c r="A74" s="35"/>
      <c r="B74" s="36"/>
      <c r="C74" s="37"/>
    </row>
    <row r="75" spans="1:3" ht="16.5" customHeight="1">
      <c r="A75" s="613" t="s">
        <v>140</v>
      </c>
      <c r="B75" s="613"/>
      <c r="C75" s="613"/>
    </row>
    <row r="76" spans="1:3" s="39" customFormat="1" ht="16.5" customHeight="1" thickBot="1">
      <c r="A76" s="614" t="s">
        <v>141</v>
      </c>
      <c r="B76" s="614"/>
      <c r="C76" s="38" t="s">
        <v>2</v>
      </c>
    </row>
    <row r="77" spans="1:3" ht="38.1" customHeight="1" thickBot="1">
      <c r="A77" s="3" t="s">
        <v>3</v>
      </c>
      <c r="B77" s="4" t="s">
        <v>142</v>
      </c>
      <c r="C77" s="5" t="s">
        <v>584</v>
      </c>
    </row>
    <row r="78" spans="1:3" s="9" customFormat="1" ht="12" customHeight="1" thickBot="1">
      <c r="A78" s="40">
        <v>1</v>
      </c>
      <c r="B78" s="41">
        <v>2</v>
      </c>
      <c r="C78" s="42">
        <v>3</v>
      </c>
    </row>
    <row r="79" spans="1:3" ht="12" customHeight="1" thickBot="1">
      <c r="A79" s="43" t="s">
        <v>5</v>
      </c>
      <c r="B79" s="44" t="s">
        <v>143</v>
      </c>
      <c r="C79" s="45">
        <f>SUM(C80:C84)</f>
        <v>1295</v>
      </c>
    </row>
    <row r="80" spans="1:3" ht="12" customHeight="1">
      <c r="A80" s="46" t="s">
        <v>7</v>
      </c>
      <c r="B80" s="47" t="s">
        <v>144</v>
      </c>
      <c r="C80" s="48"/>
    </row>
    <row r="81" spans="1:3" ht="12" customHeight="1">
      <c r="A81" s="17" t="s">
        <v>9</v>
      </c>
      <c r="B81" s="49" t="s">
        <v>145</v>
      </c>
      <c r="C81" s="19"/>
    </row>
    <row r="82" spans="1:3" ht="12" customHeight="1">
      <c r="A82" s="17" t="s">
        <v>11</v>
      </c>
      <c r="B82" s="49" t="s">
        <v>146</v>
      </c>
      <c r="C82" s="23"/>
    </row>
    <row r="83" spans="1:3" ht="12" customHeight="1">
      <c r="A83" s="17" t="s">
        <v>13</v>
      </c>
      <c r="B83" s="50" t="s">
        <v>147</v>
      </c>
      <c r="C83" s="23"/>
    </row>
    <row r="84" spans="1:3" ht="12" customHeight="1">
      <c r="A84" s="17" t="s">
        <v>148</v>
      </c>
      <c r="B84" s="51" t="s">
        <v>149</v>
      </c>
      <c r="C84" s="23">
        <v>1295</v>
      </c>
    </row>
    <row r="85" spans="1:3" ht="12" customHeight="1">
      <c r="A85" s="17" t="s">
        <v>17</v>
      </c>
      <c r="B85" s="49" t="s">
        <v>150</v>
      </c>
      <c r="C85" s="23"/>
    </row>
    <row r="86" spans="1:3" ht="12" customHeight="1">
      <c r="A86" s="17" t="s">
        <v>151</v>
      </c>
      <c r="B86" s="52" t="s">
        <v>152</v>
      </c>
      <c r="C86" s="23"/>
    </row>
    <row r="87" spans="1:3" ht="12" customHeight="1">
      <c r="A87" s="17" t="s">
        <v>153</v>
      </c>
      <c r="B87" s="53" t="s">
        <v>154</v>
      </c>
      <c r="C87" s="23"/>
    </row>
    <row r="88" spans="1:3" ht="12" customHeight="1">
      <c r="A88" s="17" t="s">
        <v>155</v>
      </c>
      <c r="B88" s="53" t="s">
        <v>156</v>
      </c>
      <c r="C88" s="23"/>
    </row>
    <row r="89" spans="1:3" ht="12" customHeight="1">
      <c r="A89" s="17" t="s">
        <v>157</v>
      </c>
      <c r="B89" s="52" t="s">
        <v>158</v>
      </c>
      <c r="C89" s="23"/>
    </row>
    <row r="90" spans="1:3" ht="12" customHeight="1">
      <c r="A90" s="17" t="s">
        <v>159</v>
      </c>
      <c r="B90" s="52" t="s">
        <v>160</v>
      </c>
      <c r="C90" s="23"/>
    </row>
    <row r="91" spans="1:3" ht="12" customHeight="1">
      <c r="A91" s="17" t="s">
        <v>161</v>
      </c>
      <c r="B91" s="53" t="s">
        <v>162</v>
      </c>
      <c r="C91" s="23"/>
    </row>
    <row r="92" spans="1:3" ht="12" customHeight="1">
      <c r="A92" s="54" t="s">
        <v>163</v>
      </c>
      <c r="B92" s="55" t="s">
        <v>164</v>
      </c>
      <c r="C92" s="23"/>
    </row>
    <row r="93" spans="1:3" ht="12" customHeight="1">
      <c r="A93" s="17" t="s">
        <v>165</v>
      </c>
      <c r="B93" s="55" t="s">
        <v>166</v>
      </c>
      <c r="C93" s="23"/>
    </row>
    <row r="94" spans="1:3" ht="12" customHeight="1" thickBot="1">
      <c r="A94" s="56" t="s">
        <v>167</v>
      </c>
      <c r="B94" s="57" t="s">
        <v>168</v>
      </c>
      <c r="C94" s="58"/>
    </row>
    <row r="95" spans="1:3" ht="12" customHeight="1" thickBot="1">
      <c r="A95" s="10" t="s">
        <v>19</v>
      </c>
      <c r="B95" s="59" t="s">
        <v>169</v>
      </c>
      <c r="C95" s="12">
        <f>+C96+C98+C100</f>
        <v>0</v>
      </c>
    </row>
    <row r="96" spans="1:3" ht="12" customHeight="1">
      <c r="A96" s="14" t="s">
        <v>21</v>
      </c>
      <c r="B96" s="49" t="s">
        <v>170</v>
      </c>
      <c r="C96" s="16"/>
    </row>
    <row r="97" spans="1:3" ht="12" customHeight="1">
      <c r="A97" s="14" t="s">
        <v>23</v>
      </c>
      <c r="B97" s="60" t="s">
        <v>171</v>
      </c>
      <c r="C97" s="16"/>
    </row>
    <row r="98" spans="1:3" ht="12" customHeight="1">
      <c r="A98" s="14" t="s">
        <v>25</v>
      </c>
      <c r="B98" s="60" t="s">
        <v>172</v>
      </c>
      <c r="C98" s="19"/>
    </row>
    <row r="99" spans="1:3" ht="12" customHeight="1">
      <c r="A99" s="14" t="s">
        <v>27</v>
      </c>
      <c r="B99" s="60" t="s">
        <v>173</v>
      </c>
      <c r="C99" s="61"/>
    </row>
    <row r="100" spans="1:3" ht="12" customHeight="1">
      <c r="A100" s="14" t="s">
        <v>29</v>
      </c>
      <c r="B100" s="62" t="s">
        <v>174</v>
      </c>
      <c r="C100" s="61"/>
    </row>
    <row r="101" spans="1:3" ht="12" customHeight="1">
      <c r="A101" s="14" t="s">
        <v>31</v>
      </c>
      <c r="B101" s="63" t="s">
        <v>175</v>
      </c>
      <c r="C101" s="61"/>
    </row>
    <row r="102" spans="1:3" ht="12" customHeight="1">
      <c r="A102" s="14" t="s">
        <v>176</v>
      </c>
      <c r="B102" s="64" t="s">
        <v>177</v>
      </c>
      <c r="C102" s="61"/>
    </row>
    <row r="103" spans="1:3">
      <c r="A103" s="14" t="s">
        <v>178</v>
      </c>
      <c r="B103" s="53" t="s">
        <v>156</v>
      </c>
      <c r="C103" s="61"/>
    </row>
    <row r="104" spans="1:3" ht="12" customHeight="1">
      <c r="A104" s="14" t="s">
        <v>179</v>
      </c>
      <c r="B104" s="53" t="s">
        <v>180</v>
      </c>
      <c r="C104" s="61"/>
    </row>
    <row r="105" spans="1:3" ht="12" customHeight="1">
      <c r="A105" s="14" t="s">
        <v>181</v>
      </c>
      <c r="B105" s="53" t="s">
        <v>182</v>
      </c>
      <c r="C105" s="61"/>
    </row>
    <row r="106" spans="1:3" ht="12" customHeight="1">
      <c r="A106" s="14" t="s">
        <v>183</v>
      </c>
      <c r="B106" s="53" t="s">
        <v>162</v>
      </c>
      <c r="C106" s="61"/>
    </row>
    <row r="107" spans="1:3" ht="12" customHeight="1">
      <c r="A107" s="14" t="s">
        <v>184</v>
      </c>
      <c r="B107" s="53" t="s">
        <v>185</v>
      </c>
      <c r="C107" s="61"/>
    </row>
    <row r="108" spans="1:3" ht="16.5" thickBot="1">
      <c r="A108" s="54" t="s">
        <v>186</v>
      </c>
      <c r="B108" s="53" t="s">
        <v>187</v>
      </c>
      <c r="C108" s="65"/>
    </row>
    <row r="109" spans="1:3" ht="12" customHeight="1" thickBot="1">
      <c r="A109" s="10" t="s">
        <v>33</v>
      </c>
      <c r="B109" s="66" t="s">
        <v>188</v>
      </c>
      <c r="C109" s="12">
        <f>+C110+C111</f>
        <v>0</v>
      </c>
    </row>
    <row r="110" spans="1:3" ht="12" customHeight="1">
      <c r="A110" s="14" t="s">
        <v>35</v>
      </c>
      <c r="B110" s="67" t="s">
        <v>189</v>
      </c>
      <c r="C110" s="16"/>
    </row>
    <row r="111" spans="1:3" ht="12" customHeight="1" thickBot="1">
      <c r="A111" s="20" t="s">
        <v>37</v>
      </c>
      <c r="B111" s="60" t="s">
        <v>190</v>
      </c>
      <c r="C111" s="23"/>
    </row>
    <row r="112" spans="1:3" ht="12" customHeight="1" thickBot="1">
      <c r="A112" s="10" t="s">
        <v>191</v>
      </c>
      <c r="B112" s="66" t="s">
        <v>192</v>
      </c>
      <c r="C112" s="12">
        <f>+C79+C95+C109</f>
        <v>1295</v>
      </c>
    </row>
    <row r="113" spans="1:9" ht="12" customHeight="1" thickBot="1">
      <c r="A113" s="10" t="s">
        <v>61</v>
      </c>
      <c r="B113" s="66" t="s">
        <v>193</v>
      </c>
      <c r="C113" s="12">
        <f>+C114+C115+C116</f>
        <v>0</v>
      </c>
    </row>
    <row r="114" spans="1:9" ht="12" customHeight="1">
      <c r="A114" s="14" t="s">
        <v>63</v>
      </c>
      <c r="B114" s="67" t="s">
        <v>194</v>
      </c>
      <c r="C114" s="61"/>
    </row>
    <row r="115" spans="1:9" ht="12" customHeight="1">
      <c r="A115" s="14" t="s">
        <v>65</v>
      </c>
      <c r="B115" s="67" t="s">
        <v>195</v>
      </c>
      <c r="C115" s="61"/>
    </row>
    <row r="116" spans="1:9" ht="12" customHeight="1" thickBot="1">
      <c r="A116" s="54" t="s">
        <v>67</v>
      </c>
      <c r="B116" s="68" t="s">
        <v>196</v>
      </c>
      <c r="C116" s="61"/>
    </row>
    <row r="117" spans="1:9" ht="12" customHeight="1" thickBot="1">
      <c r="A117" s="10" t="s">
        <v>83</v>
      </c>
      <c r="B117" s="66" t="s">
        <v>206</v>
      </c>
      <c r="C117" s="12"/>
    </row>
    <row r="118" spans="1:9" ht="12" customHeight="1" thickBot="1">
      <c r="A118" s="10" t="s">
        <v>197</v>
      </c>
      <c r="B118" s="66" t="s">
        <v>207</v>
      </c>
      <c r="C118" s="24"/>
    </row>
    <row r="119" spans="1:9" ht="12" customHeight="1" thickBot="1">
      <c r="A119" s="10" t="s">
        <v>105</v>
      </c>
      <c r="B119" s="66" t="s">
        <v>208</v>
      </c>
      <c r="C119" s="69"/>
    </row>
    <row r="120" spans="1:9" ht="15" customHeight="1" thickBot="1">
      <c r="A120" s="10" t="s">
        <v>115</v>
      </c>
      <c r="B120" s="66" t="s">
        <v>198</v>
      </c>
      <c r="C120" s="70">
        <f>+C113+C117+C118+C119</f>
        <v>0</v>
      </c>
      <c r="F120" s="71"/>
      <c r="G120" s="72"/>
      <c r="H120" s="72"/>
      <c r="I120" s="72"/>
    </row>
    <row r="121" spans="1:9" s="13" customFormat="1" ht="12.95" customHeight="1" thickBot="1">
      <c r="A121" s="73" t="s">
        <v>199</v>
      </c>
      <c r="B121" s="74" t="s">
        <v>200</v>
      </c>
      <c r="C121" s="70">
        <f>+C112+C120</f>
        <v>1295</v>
      </c>
    </row>
    <row r="122" spans="1:9" ht="7.5" customHeight="1"/>
    <row r="123" spans="1:9">
      <c r="A123" s="616" t="s">
        <v>201</v>
      </c>
      <c r="B123" s="616"/>
      <c r="C123" s="616"/>
    </row>
    <row r="124" spans="1:9" ht="15" customHeight="1" thickBot="1">
      <c r="A124" s="612" t="s">
        <v>202</v>
      </c>
      <c r="B124" s="612"/>
      <c r="C124" s="2" t="s">
        <v>2</v>
      </c>
    </row>
    <row r="125" spans="1:9" ht="13.5" customHeight="1" thickBot="1">
      <c r="A125" s="10">
        <v>1</v>
      </c>
      <c r="B125" s="59" t="s">
        <v>203</v>
      </c>
      <c r="C125" s="12">
        <f>+C60-C112</f>
        <v>-1295</v>
      </c>
      <c r="D125" s="77"/>
    </row>
    <row r="126" spans="1:9" ht="27.75" customHeight="1" thickBot="1">
      <c r="A126" s="10" t="s">
        <v>19</v>
      </c>
      <c r="B126" s="59" t="s">
        <v>204</v>
      </c>
      <c r="C126" s="12">
        <f>+C72-C120</f>
        <v>0</v>
      </c>
    </row>
  </sheetData>
  <mergeCells count="6">
    <mergeCell ref="A124:B124"/>
    <mergeCell ref="A1:C1"/>
    <mergeCell ref="A2:B2"/>
    <mergeCell ref="A75:C75"/>
    <mergeCell ref="A76:B76"/>
    <mergeCell ref="A123:C12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&amp;11Kisbajcs Községi Önkormányzat
2015. ÉVI KÖLTSÉGVETÉS
ÖNKÉNT VÁLLALT FELADATAINAK MÉRLEGE
&amp;R&amp;"Times New Roman CE,Félkövér dőlt"&amp;11 1/3. melléklet a 2/2015. (III.13.) önkormányzati rendelethez</oddHeader>
  </headerFooter>
  <rowBreaks count="1" manualBreakCount="1">
    <brk id="74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I126"/>
  <sheetViews>
    <sheetView view="pageLayout" zoomScaleNormal="120" zoomScaleSheetLayoutView="100" workbookViewId="0">
      <selection activeCell="C3" sqref="C3"/>
    </sheetView>
  </sheetViews>
  <sheetFormatPr defaultRowHeight="15.75"/>
  <cols>
    <col min="1" max="1" width="9.5" style="75" customWidth="1"/>
    <col min="2" max="2" width="91.6640625" style="75" customWidth="1"/>
    <col min="3" max="3" width="21.6640625" style="76" customWidth="1"/>
    <col min="4" max="4" width="9" style="1" customWidth="1"/>
    <col min="5" max="256" width="9.33203125" style="1"/>
    <col min="257" max="257" width="9.5" style="1" customWidth="1"/>
    <col min="258" max="258" width="91.6640625" style="1" customWidth="1"/>
    <col min="259" max="259" width="21.6640625" style="1" customWidth="1"/>
    <col min="260" max="260" width="9" style="1" customWidth="1"/>
    <col min="261" max="512" width="9.33203125" style="1"/>
    <col min="513" max="513" width="9.5" style="1" customWidth="1"/>
    <col min="514" max="514" width="91.6640625" style="1" customWidth="1"/>
    <col min="515" max="515" width="21.6640625" style="1" customWidth="1"/>
    <col min="516" max="516" width="9" style="1" customWidth="1"/>
    <col min="517" max="768" width="9.33203125" style="1"/>
    <col min="769" max="769" width="9.5" style="1" customWidth="1"/>
    <col min="770" max="770" width="91.6640625" style="1" customWidth="1"/>
    <col min="771" max="771" width="21.6640625" style="1" customWidth="1"/>
    <col min="772" max="772" width="9" style="1" customWidth="1"/>
    <col min="773" max="1024" width="9.33203125" style="1"/>
    <col min="1025" max="1025" width="9.5" style="1" customWidth="1"/>
    <col min="1026" max="1026" width="91.6640625" style="1" customWidth="1"/>
    <col min="1027" max="1027" width="21.6640625" style="1" customWidth="1"/>
    <col min="1028" max="1028" width="9" style="1" customWidth="1"/>
    <col min="1029" max="1280" width="9.33203125" style="1"/>
    <col min="1281" max="1281" width="9.5" style="1" customWidth="1"/>
    <col min="1282" max="1282" width="91.6640625" style="1" customWidth="1"/>
    <col min="1283" max="1283" width="21.6640625" style="1" customWidth="1"/>
    <col min="1284" max="1284" width="9" style="1" customWidth="1"/>
    <col min="1285" max="1536" width="9.33203125" style="1"/>
    <col min="1537" max="1537" width="9.5" style="1" customWidth="1"/>
    <col min="1538" max="1538" width="91.6640625" style="1" customWidth="1"/>
    <col min="1539" max="1539" width="21.6640625" style="1" customWidth="1"/>
    <col min="1540" max="1540" width="9" style="1" customWidth="1"/>
    <col min="1541" max="1792" width="9.33203125" style="1"/>
    <col min="1793" max="1793" width="9.5" style="1" customWidth="1"/>
    <col min="1794" max="1794" width="91.6640625" style="1" customWidth="1"/>
    <col min="1795" max="1795" width="21.6640625" style="1" customWidth="1"/>
    <col min="1796" max="1796" width="9" style="1" customWidth="1"/>
    <col min="1797" max="2048" width="9.33203125" style="1"/>
    <col min="2049" max="2049" width="9.5" style="1" customWidth="1"/>
    <col min="2050" max="2050" width="91.6640625" style="1" customWidth="1"/>
    <col min="2051" max="2051" width="21.6640625" style="1" customWidth="1"/>
    <col min="2052" max="2052" width="9" style="1" customWidth="1"/>
    <col min="2053" max="2304" width="9.33203125" style="1"/>
    <col min="2305" max="2305" width="9.5" style="1" customWidth="1"/>
    <col min="2306" max="2306" width="91.6640625" style="1" customWidth="1"/>
    <col min="2307" max="2307" width="21.6640625" style="1" customWidth="1"/>
    <col min="2308" max="2308" width="9" style="1" customWidth="1"/>
    <col min="2309" max="2560" width="9.33203125" style="1"/>
    <col min="2561" max="2561" width="9.5" style="1" customWidth="1"/>
    <col min="2562" max="2562" width="91.6640625" style="1" customWidth="1"/>
    <col min="2563" max="2563" width="21.6640625" style="1" customWidth="1"/>
    <col min="2564" max="2564" width="9" style="1" customWidth="1"/>
    <col min="2565" max="2816" width="9.33203125" style="1"/>
    <col min="2817" max="2817" width="9.5" style="1" customWidth="1"/>
    <col min="2818" max="2818" width="91.6640625" style="1" customWidth="1"/>
    <col min="2819" max="2819" width="21.6640625" style="1" customWidth="1"/>
    <col min="2820" max="2820" width="9" style="1" customWidth="1"/>
    <col min="2821" max="3072" width="9.33203125" style="1"/>
    <col min="3073" max="3073" width="9.5" style="1" customWidth="1"/>
    <col min="3074" max="3074" width="91.6640625" style="1" customWidth="1"/>
    <col min="3075" max="3075" width="21.6640625" style="1" customWidth="1"/>
    <col min="3076" max="3076" width="9" style="1" customWidth="1"/>
    <col min="3077" max="3328" width="9.33203125" style="1"/>
    <col min="3329" max="3329" width="9.5" style="1" customWidth="1"/>
    <col min="3330" max="3330" width="91.6640625" style="1" customWidth="1"/>
    <col min="3331" max="3331" width="21.6640625" style="1" customWidth="1"/>
    <col min="3332" max="3332" width="9" style="1" customWidth="1"/>
    <col min="3333" max="3584" width="9.33203125" style="1"/>
    <col min="3585" max="3585" width="9.5" style="1" customWidth="1"/>
    <col min="3586" max="3586" width="91.6640625" style="1" customWidth="1"/>
    <col min="3587" max="3587" width="21.6640625" style="1" customWidth="1"/>
    <col min="3588" max="3588" width="9" style="1" customWidth="1"/>
    <col min="3589" max="3840" width="9.33203125" style="1"/>
    <col min="3841" max="3841" width="9.5" style="1" customWidth="1"/>
    <col min="3842" max="3842" width="91.6640625" style="1" customWidth="1"/>
    <col min="3843" max="3843" width="21.6640625" style="1" customWidth="1"/>
    <col min="3844" max="3844" width="9" style="1" customWidth="1"/>
    <col min="3845" max="4096" width="9.33203125" style="1"/>
    <col min="4097" max="4097" width="9.5" style="1" customWidth="1"/>
    <col min="4098" max="4098" width="91.6640625" style="1" customWidth="1"/>
    <col min="4099" max="4099" width="21.6640625" style="1" customWidth="1"/>
    <col min="4100" max="4100" width="9" style="1" customWidth="1"/>
    <col min="4101" max="4352" width="9.33203125" style="1"/>
    <col min="4353" max="4353" width="9.5" style="1" customWidth="1"/>
    <col min="4354" max="4354" width="91.6640625" style="1" customWidth="1"/>
    <col min="4355" max="4355" width="21.6640625" style="1" customWidth="1"/>
    <col min="4356" max="4356" width="9" style="1" customWidth="1"/>
    <col min="4357" max="4608" width="9.33203125" style="1"/>
    <col min="4609" max="4609" width="9.5" style="1" customWidth="1"/>
    <col min="4610" max="4610" width="91.6640625" style="1" customWidth="1"/>
    <col min="4611" max="4611" width="21.6640625" style="1" customWidth="1"/>
    <col min="4612" max="4612" width="9" style="1" customWidth="1"/>
    <col min="4613" max="4864" width="9.33203125" style="1"/>
    <col min="4865" max="4865" width="9.5" style="1" customWidth="1"/>
    <col min="4866" max="4866" width="91.6640625" style="1" customWidth="1"/>
    <col min="4867" max="4867" width="21.6640625" style="1" customWidth="1"/>
    <col min="4868" max="4868" width="9" style="1" customWidth="1"/>
    <col min="4869" max="5120" width="9.33203125" style="1"/>
    <col min="5121" max="5121" width="9.5" style="1" customWidth="1"/>
    <col min="5122" max="5122" width="91.6640625" style="1" customWidth="1"/>
    <col min="5123" max="5123" width="21.6640625" style="1" customWidth="1"/>
    <col min="5124" max="5124" width="9" style="1" customWidth="1"/>
    <col min="5125" max="5376" width="9.33203125" style="1"/>
    <col min="5377" max="5377" width="9.5" style="1" customWidth="1"/>
    <col min="5378" max="5378" width="91.6640625" style="1" customWidth="1"/>
    <col min="5379" max="5379" width="21.6640625" style="1" customWidth="1"/>
    <col min="5380" max="5380" width="9" style="1" customWidth="1"/>
    <col min="5381" max="5632" width="9.33203125" style="1"/>
    <col min="5633" max="5633" width="9.5" style="1" customWidth="1"/>
    <col min="5634" max="5634" width="91.6640625" style="1" customWidth="1"/>
    <col min="5635" max="5635" width="21.6640625" style="1" customWidth="1"/>
    <col min="5636" max="5636" width="9" style="1" customWidth="1"/>
    <col min="5637" max="5888" width="9.33203125" style="1"/>
    <col min="5889" max="5889" width="9.5" style="1" customWidth="1"/>
    <col min="5890" max="5890" width="91.6640625" style="1" customWidth="1"/>
    <col min="5891" max="5891" width="21.6640625" style="1" customWidth="1"/>
    <col min="5892" max="5892" width="9" style="1" customWidth="1"/>
    <col min="5893" max="6144" width="9.33203125" style="1"/>
    <col min="6145" max="6145" width="9.5" style="1" customWidth="1"/>
    <col min="6146" max="6146" width="91.6640625" style="1" customWidth="1"/>
    <col min="6147" max="6147" width="21.6640625" style="1" customWidth="1"/>
    <col min="6148" max="6148" width="9" style="1" customWidth="1"/>
    <col min="6149" max="6400" width="9.33203125" style="1"/>
    <col min="6401" max="6401" width="9.5" style="1" customWidth="1"/>
    <col min="6402" max="6402" width="91.6640625" style="1" customWidth="1"/>
    <col min="6403" max="6403" width="21.6640625" style="1" customWidth="1"/>
    <col min="6404" max="6404" width="9" style="1" customWidth="1"/>
    <col min="6405" max="6656" width="9.33203125" style="1"/>
    <col min="6657" max="6657" width="9.5" style="1" customWidth="1"/>
    <col min="6658" max="6658" width="91.6640625" style="1" customWidth="1"/>
    <col min="6659" max="6659" width="21.6640625" style="1" customWidth="1"/>
    <col min="6660" max="6660" width="9" style="1" customWidth="1"/>
    <col min="6661" max="6912" width="9.33203125" style="1"/>
    <col min="6913" max="6913" width="9.5" style="1" customWidth="1"/>
    <col min="6914" max="6914" width="91.6640625" style="1" customWidth="1"/>
    <col min="6915" max="6915" width="21.6640625" style="1" customWidth="1"/>
    <col min="6916" max="6916" width="9" style="1" customWidth="1"/>
    <col min="6917" max="7168" width="9.33203125" style="1"/>
    <col min="7169" max="7169" width="9.5" style="1" customWidth="1"/>
    <col min="7170" max="7170" width="91.6640625" style="1" customWidth="1"/>
    <col min="7171" max="7171" width="21.6640625" style="1" customWidth="1"/>
    <col min="7172" max="7172" width="9" style="1" customWidth="1"/>
    <col min="7173" max="7424" width="9.33203125" style="1"/>
    <col min="7425" max="7425" width="9.5" style="1" customWidth="1"/>
    <col min="7426" max="7426" width="91.6640625" style="1" customWidth="1"/>
    <col min="7427" max="7427" width="21.6640625" style="1" customWidth="1"/>
    <col min="7428" max="7428" width="9" style="1" customWidth="1"/>
    <col min="7429" max="7680" width="9.33203125" style="1"/>
    <col min="7681" max="7681" width="9.5" style="1" customWidth="1"/>
    <col min="7682" max="7682" width="91.6640625" style="1" customWidth="1"/>
    <col min="7683" max="7683" width="21.6640625" style="1" customWidth="1"/>
    <col min="7684" max="7684" width="9" style="1" customWidth="1"/>
    <col min="7685" max="7936" width="9.33203125" style="1"/>
    <col min="7937" max="7937" width="9.5" style="1" customWidth="1"/>
    <col min="7938" max="7938" width="91.6640625" style="1" customWidth="1"/>
    <col min="7939" max="7939" width="21.6640625" style="1" customWidth="1"/>
    <col min="7940" max="7940" width="9" style="1" customWidth="1"/>
    <col min="7941" max="8192" width="9.33203125" style="1"/>
    <col min="8193" max="8193" width="9.5" style="1" customWidth="1"/>
    <col min="8194" max="8194" width="91.6640625" style="1" customWidth="1"/>
    <col min="8195" max="8195" width="21.6640625" style="1" customWidth="1"/>
    <col min="8196" max="8196" width="9" style="1" customWidth="1"/>
    <col min="8197" max="8448" width="9.33203125" style="1"/>
    <col min="8449" max="8449" width="9.5" style="1" customWidth="1"/>
    <col min="8450" max="8450" width="91.6640625" style="1" customWidth="1"/>
    <col min="8451" max="8451" width="21.6640625" style="1" customWidth="1"/>
    <col min="8452" max="8452" width="9" style="1" customWidth="1"/>
    <col min="8453" max="8704" width="9.33203125" style="1"/>
    <col min="8705" max="8705" width="9.5" style="1" customWidth="1"/>
    <col min="8706" max="8706" width="91.6640625" style="1" customWidth="1"/>
    <col min="8707" max="8707" width="21.6640625" style="1" customWidth="1"/>
    <col min="8708" max="8708" width="9" style="1" customWidth="1"/>
    <col min="8709" max="8960" width="9.33203125" style="1"/>
    <col min="8961" max="8961" width="9.5" style="1" customWidth="1"/>
    <col min="8962" max="8962" width="91.6640625" style="1" customWidth="1"/>
    <col min="8963" max="8963" width="21.6640625" style="1" customWidth="1"/>
    <col min="8964" max="8964" width="9" style="1" customWidth="1"/>
    <col min="8965" max="9216" width="9.33203125" style="1"/>
    <col min="9217" max="9217" width="9.5" style="1" customWidth="1"/>
    <col min="9218" max="9218" width="91.6640625" style="1" customWidth="1"/>
    <col min="9219" max="9219" width="21.6640625" style="1" customWidth="1"/>
    <col min="9220" max="9220" width="9" style="1" customWidth="1"/>
    <col min="9221" max="9472" width="9.33203125" style="1"/>
    <col min="9473" max="9473" width="9.5" style="1" customWidth="1"/>
    <col min="9474" max="9474" width="91.6640625" style="1" customWidth="1"/>
    <col min="9475" max="9475" width="21.6640625" style="1" customWidth="1"/>
    <col min="9476" max="9476" width="9" style="1" customWidth="1"/>
    <col min="9477" max="9728" width="9.33203125" style="1"/>
    <col min="9729" max="9729" width="9.5" style="1" customWidth="1"/>
    <col min="9730" max="9730" width="91.6640625" style="1" customWidth="1"/>
    <col min="9731" max="9731" width="21.6640625" style="1" customWidth="1"/>
    <col min="9732" max="9732" width="9" style="1" customWidth="1"/>
    <col min="9733" max="9984" width="9.33203125" style="1"/>
    <col min="9985" max="9985" width="9.5" style="1" customWidth="1"/>
    <col min="9986" max="9986" width="91.6640625" style="1" customWidth="1"/>
    <col min="9987" max="9987" width="21.6640625" style="1" customWidth="1"/>
    <col min="9988" max="9988" width="9" style="1" customWidth="1"/>
    <col min="9989" max="10240" width="9.33203125" style="1"/>
    <col min="10241" max="10241" width="9.5" style="1" customWidth="1"/>
    <col min="10242" max="10242" width="91.6640625" style="1" customWidth="1"/>
    <col min="10243" max="10243" width="21.6640625" style="1" customWidth="1"/>
    <col min="10244" max="10244" width="9" style="1" customWidth="1"/>
    <col min="10245" max="10496" width="9.33203125" style="1"/>
    <col min="10497" max="10497" width="9.5" style="1" customWidth="1"/>
    <col min="10498" max="10498" width="91.6640625" style="1" customWidth="1"/>
    <col min="10499" max="10499" width="21.6640625" style="1" customWidth="1"/>
    <col min="10500" max="10500" width="9" style="1" customWidth="1"/>
    <col min="10501" max="10752" width="9.33203125" style="1"/>
    <col min="10753" max="10753" width="9.5" style="1" customWidth="1"/>
    <col min="10754" max="10754" width="91.6640625" style="1" customWidth="1"/>
    <col min="10755" max="10755" width="21.6640625" style="1" customWidth="1"/>
    <col min="10756" max="10756" width="9" style="1" customWidth="1"/>
    <col min="10757" max="11008" width="9.33203125" style="1"/>
    <col min="11009" max="11009" width="9.5" style="1" customWidth="1"/>
    <col min="11010" max="11010" width="91.6640625" style="1" customWidth="1"/>
    <col min="11011" max="11011" width="21.6640625" style="1" customWidth="1"/>
    <col min="11012" max="11012" width="9" style="1" customWidth="1"/>
    <col min="11013" max="11264" width="9.33203125" style="1"/>
    <col min="11265" max="11265" width="9.5" style="1" customWidth="1"/>
    <col min="11266" max="11266" width="91.6640625" style="1" customWidth="1"/>
    <col min="11267" max="11267" width="21.6640625" style="1" customWidth="1"/>
    <col min="11268" max="11268" width="9" style="1" customWidth="1"/>
    <col min="11269" max="11520" width="9.33203125" style="1"/>
    <col min="11521" max="11521" width="9.5" style="1" customWidth="1"/>
    <col min="11522" max="11522" width="91.6640625" style="1" customWidth="1"/>
    <col min="11523" max="11523" width="21.6640625" style="1" customWidth="1"/>
    <col min="11524" max="11524" width="9" style="1" customWidth="1"/>
    <col min="11525" max="11776" width="9.33203125" style="1"/>
    <col min="11777" max="11777" width="9.5" style="1" customWidth="1"/>
    <col min="11778" max="11778" width="91.6640625" style="1" customWidth="1"/>
    <col min="11779" max="11779" width="21.6640625" style="1" customWidth="1"/>
    <col min="11780" max="11780" width="9" style="1" customWidth="1"/>
    <col min="11781" max="12032" width="9.33203125" style="1"/>
    <col min="12033" max="12033" width="9.5" style="1" customWidth="1"/>
    <col min="12034" max="12034" width="91.6640625" style="1" customWidth="1"/>
    <col min="12035" max="12035" width="21.6640625" style="1" customWidth="1"/>
    <col min="12036" max="12036" width="9" style="1" customWidth="1"/>
    <col min="12037" max="12288" width="9.33203125" style="1"/>
    <col min="12289" max="12289" width="9.5" style="1" customWidth="1"/>
    <col min="12290" max="12290" width="91.6640625" style="1" customWidth="1"/>
    <col min="12291" max="12291" width="21.6640625" style="1" customWidth="1"/>
    <col min="12292" max="12292" width="9" style="1" customWidth="1"/>
    <col min="12293" max="12544" width="9.33203125" style="1"/>
    <col min="12545" max="12545" width="9.5" style="1" customWidth="1"/>
    <col min="12546" max="12546" width="91.6640625" style="1" customWidth="1"/>
    <col min="12547" max="12547" width="21.6640625" style="1" customWidth="1"/>
    <col min="12548" max="12548" width="9" style="1" customWidth="1"/>
    <col min="12549" max="12800" width="9.33203125" style="1"/>
    <col min="12801" max="12801" width="9.5" style="1" customWidth="1"/>
    <col min="12802" max="12802" width="91.6640625" style="1" customWidth="1"/>
    <col min="12803" max="12803" width="21.6640625" style="1" customWidth="1"/>
    <col min="12804" max="12804" width="9" style="1" customWidth="1"/>
    <col min="12805" max="13056" width="9.33203125" style="1"/>
    <col min="13057" max="13057" width="9.5" style="1" customWidth="1"/>
    <col min="13058" max="13058" width="91.6640625" style="1" customWidth="1"/>
    <col min="13059" max="13059" width="21.6640625" style="1" customWidth="1"/>
    <col min="13060" max="13060" width="9" style="1" customWidth="1"/>
    <col min="13061" max="13312" width="9.33203125" style="1"/>
    <col min="13313" max="13313" width="9.5" style="1" customWidth="1"/>
    <col min="13314" max="13314" width="91.6640625" style="1" customWidth="1"/>
    <col min="13315" max="13315" width="21.6640625" style="1" customWidth="1"/>
    <col min="13316" max="13316" width="9" style="1" customWidth="1"/>
    <col min="13317" max="13568" width="9.33203125" style="1"/>
    <col min="13569" max="13569" width="9.5" style="1" customWidth="1"/>
    <col min="13570" max="13570" width="91.6640625" style="1" customWidth="1"/>
    <col min="13571" max="13571" width="21.6640625" style="1" customWidth="1"/>
    <col min="13572" max="13572" width="9" style="1" customWidth="1"/>
    <col min="13573" max="13824" width="9.33203125" style="1"/>
    <col min="13825" max="13825" width="9.5" style="1" customWidth="1"/>
    <col min="13826" max="13826" width="91.6640625" style="1" customWidth="1"/>
    <col min="13827" max="13827" width="21.6640625" style="1" customWidth="1"/>
    <col min="13828" max="13828" width="9" style="1" customWidth="1"/>
    <col min="13829" max="14080" width="9.33203125" style="1"/>
    <col min="14081" max="14081" width="9.5" style="1" customWidth="1"/>
    <col min="14082" max="14082" width="91.6640625" style="1" customWidth="1"/>
    <col min="14083" max="14083" width="21.6640625" style="1" customWidth="1"/>
    <col min="14084" max="14084" width="9" style="1" customWidth="1"/>
    <col min="14085" max="14336" width="9.33203125" style="1"/>
    <col min="14337" max="14337" width="9.5" style="1" customWidth="1"/>
    <col min="14338" max="14338" width="91.6640625" style="1" customWidth="1"/>
    <col min="14339" max="14339" width="21.6640625" style="1" customWidth="1"/>
    <col min="14340" max="14340" width="9" style="1" customWidth="1"/>
    <col min="14341" max="14592" width="9.33203125" style="1"/>
    <col min="14593" max="14593" width="9.5" style="1" customWidth="1"/>
    <col min="14594" max="14594" width="91.6640625" style="1" customWidth="1"/>
    <col min="14595" max="14595" width="21.6640625" style="1" customWidth="1"/>
    <col min="14596" max="14596" width="9" style="1" customWidth="1"/>
    <col min="14597" max="14848" width="9.33203125" style="1"/>
    <col min="14849" max="14849" width="9.5" style="1" customWidth="1"/>
    <col min="14850" max="14850" width="91.6640625" style="1" customWidth="1"/>
    <col min="14851" max="14851" width="21.6640625" style="1" customWidth="1"/>
    <col min="14852" max="14852" width="9" style="1" customWidth="1"/>
    <col min="14853" max="15104" width="9.33203125" style="1"/>
    <col min="15105" max="15105" width="9.5" style="1" customWidth="1"/>
    <col min="15106" max="15106" width="91.6640625" style="1" customWidth="1"/>
    <col min="15107" max="15107" width="21.6640625" style="1" customWidth="1"/>
    <col min="15108" max="15108" width="9" style="1" customWidth="1"/>
    <col min="15109" max="15360" width="9.33203125" style="1"/>
    <col min="15361" max="15361" width="9.5" style="1" customWidth="1"/>
    <col min="15362" max="15362" width="91.6640625" style="1" customWidth="1"/>
    <col min="15363" max="15363" width="21.6640625" style="1" customWidth="1"/>
    <col min="15364" max="15364" width="9" style="1" customWidth="1"/>
    <col min="15365" max="15616" width="9.33203125" style="1"/>
    <col min="15617" max="15617" width="9.5" style="1" customWidth="1"/>
    <col min="15618" max="15618" width="91.6640625" style="1" customWidth="1"/>
    <col min="15619" max="15619" width="21.6640625" style="1" customWidth="1"/>
    <col min="15620" max="15620" width="9" style="1" customWidth="1"/>
    <col min="15621" max="15872" width="9.33203125" style="1"/>
    <col min="15873" max="15873" width="9.5" style="1" customWidth="1"/>
    <col min="15874" max="15874" width="91.6640625" style="1" customWidth="1"/>
    <col min="15875" max="15875" width="21.6640625" style="1" customWidth="1"/>
    <col min="15876" max="15876" width="9" style="1" customWidth="1"/>
    <col min="15877" max="16128" width="9.33203125" style="1"/>
    <col min="16129" max="16129" width="9.5" style="1" customWidth="1"/>
    <col min="16130" max="16130" width="91.6640625" style="1" customWidth="1"/>
    <col min="16131" max="16131" width="21.6640625" style="1" customWidth="1"/>
    <col min="16132" max="16132" width="9" style="1" customWidth="1"/>
    <col min="16133" max="16384" width="9.33203125" style="1"/>
  </cols>
  <sheetData>
    <row r="1" spans="1:3" ht="15.95" customHeight="1">
      <c r="A1" s="613" t="s">
        <v>0</v>
      </c>
      <c r="B1" s="613"/>
      <c r="C1" s="613"/>
    </row>
    <row r="2" spans="1:3" ht="15.95" customHeight="1" thickBot="1">
      <c r="A2" s="612" t="s">
        <v>1</v>
      </c>
      <c r="B2" s="612"/>
      <c r="C2" s="2" t="s">
        <v>2</v>
      </c>
    </row>
    <row r="3" spans="1:3" ht="38.1" customHeight="1" thickBot="1">
      <c r="A3" s="3" t="s">
        <v>3</v>
      </c>
      <c r="B3" s="4" t="s">
        <v>4</v>
      </c>
      <c r="C3" s="5" t="s">
        <v>584</v>
      </c>
    </row>
    <row r="4" spans="1:3" s="9" customFormat="1" ht="12" customHeight="1" thickBot="1">
      <c r="A4" s="6">
        <v>1</v>
      </c>
      <c r="B4" s="7">
        <v>2</v>
      </c>
      <c r="C4" s="8">
        <v>3</v>
      </c>
    </row>
    <row r="5" spans="1:3" s="13" customFormat="1" ht="12" customHeight="1" thickBot="1">
      <c r="A5" s="10" t="s">
        <v>5</v>
      </c>
      <c r="B5" s="11" t="s">
        <v>6</v>
      </c>
      <c r="C5" s="12">
        <f>+C6+C7+C8+C9+C10+C11</f>
        <v>0</v>
      </c>
    </row>
    <row r="6" spans="1:3" s="13" customFormat="1" ht="12" customHeight="1">
      <c r="A6" s="14" t="s">
        <v>7</v>
      </c>
      <c r="B6" s="15" t="s">
        <v>8</v>
      </c>
      <c r="C6" s="16"/>
    </row>
    <row r="7" spans="1:3" s="13" customFormat="1" ht="12" customHeight="1">
      <c r="A7" s="17" t="s">
        <v>9</v>
      </c>
      <c r="B7" s="18" t="s">
        <v>10</v>
      </c>
      <c r="C7" s="19"/>
    </row>
    <row r="8" spans="1:3" s="13" customFormat="1" ht="12" customHeight="1">
      <c r="A8" s="17" t="s">
        <v>11</v>
      </c>
      <c r="B8" s="18" t="s">
        <v>12</v>
      </c>
      <c r="C8" s="19"/>
    </row>
    <row r="9" spans="1:3" s="13" customFormat="1" ht="12" customHeight="1">
      <c r="A9" s="17" t="s">
        <v>13</v>
      </c>
      <c r="B9" s="18" t="s">
        <v>14</v>
      </c>
      <c r="C9" s="19"/>
    </row>
    <row r="10" spans="1:3" s="13" customFormat="1" ht="12" customHeight="1">
      <c r="A10" s="17" t="s">
        <v>15</v>
      </c>
      <c r="B10" s="18" t="s">
        <v>16</v>
      </c>
      <c r="C10" s="19"/>
    </row>
    <row r="11" spans="1:3" s="13" customFormat="1" ht="12" customHeight="1" thickBot="1">
      <c r="A11" s="20" t="s">
        <v>17</v>
      </c>
      <c r="B11" s="21" t="s">
        <v>18</v>
      </c>
      <c r="C11" s="19"/>
    </row>
    <row r="12" spans="1:3" s="13" customFormat="1" ht="12" customHeight="1" thickBot="1">
      <c r="A12" s="10" t="s">
        <v>19</v>
      </c>
      <c r="B12" s="22" t="s">
        <v>20</v>
      </c>
      <c r="C12" s="12">
        <f>+C13+C14+C15+C16+C17</f>
        <v>0</v>
      </c>
    </row>
    <row r="13" spans="1:3" s="13" customFormat="1" ht="12" customHeight="1">
      <c r="A13" s="14" t="s">
        <v>21</v>
      </c>
      <c r="B13" s="15" t="s">
        <v>22</v>
      </c>
      <c r="C13" s="16"/>
    </row>
    <row r="14" spans="1:3" s="13" customFormat="1" ht="12" customHeight="1">
      <c r="A14" s="17" t="s">
        <v>23</v>
      </c>
      <c r="B14" s="18" t="s">
        <v>24</v>
      </c>
      <c r="C14" s="19"/>
    </row>
    <row r="15" spans="1:3" s="13" customFormat="1" ht="12" customHeight="1">
      <c r="A15" s="17" t="s">
        <v>25</v>
      </c>
      <c r="B15" s="18" t="s">
        <v>26</v>
      </c>
      <c r="C15" s="19"/>
    </row>
    <row r="16" spans="1:3" s="13" customFormat="1" ht="12" customHeight="1">
      <c r="A16" s="17" t="s">
        <v>27</v>
      </c>
      <c r="B16" s="18" t="s">
        <v>28</v>
      </c>
      <c r="C16" s="19"/>
    </row>
    <row r="17" spans="1:3" s="13" customFormat="1" ht="12" customHeight="1">
      <c r="A17" s="17" t="s">
        <v>29</v>
      </c>
      <c r="B17" s="18" t="s">
        <v>30</v>
      </c>
      <c r="C17" s="19"/>
    </row>
    <row r="18" spans="1:3" s="13" customFormat="1" ht="12" customHeight="1" thickBot="1">
      <c r="A18" s="20" t="s">
        <v>31</v>
      </c>
      <c r="B18" s="21" t="s">
        <v>32</v>
      </c>
      <c r="C18" s="23"/>
    </row>
    <row r="19" spans="1:3" s="13" customFormat="1" ht="12" customHeight="1" thickBot="1">
      <c r="A19" s="10" t="s">
        <v>33</v>
      </c>
      <c r="B19" s="11" t="s">
        <v>34</v>
      </c>
      <c r="C19" s="12">
        <f>+C20+C21+C22+C23+C24</f>
        <v>0</v>
      </c>
    </row>
    <row r="20" spans="1:3" s="13" customFormat="1" ht="12" customHeight="1">
      <c r="A20" s="14" t="s">
        <v>35</v>
      </c>
      <c r="B20" s="15" t="s">
        <v>36</v>
      </c>
      <c r="C20" s="16"/>
    </row>
    <row r="21" spans="1:3" s="13" customFormat="1" ht="12" customHeight="1">
      <c r="A21" s="17" t="s">
        <v>37</v>
      </c>
      <c r="B21" s="18" t="s">
        <v>38</v>
      </c>
      <c r="C21" s="19"/>
    </row>
    <row r="22" spans="1:3" s="13" customFormat="1" ht="12" customHeight="1">
      <c r="A22" s="17" t="s">
        <v>39</v>
      </c>
      <c r="B22" s="18" t="s">
        <v>40</v>
      </c>
      <c r="C22" s="19"/>
    </row>
    <row r="23" spans="1:3" s="13" customFormat="1" ht="12" customHeight="1">
      <c r="A23" s="17" t="s">
        <v>41</v>
      </c>
      <c r="B23" s="18" t="s">
        <v>42</v>
      </c>
      <c r="C23" s="19"/>
    </row>
    <row r="24" spans="1:3" s="13" customFormat="1" ht="12" customHeight="1">
      <c r="A24" s="17" t="s">
        <v>43</v>
      </c>
      <c r="B24" s="18" t="s">
        <v>44</v>
      </c>
      <c r="C24" s="19"/>
    </row>
    <row r="25" spans="1:3" s="13" customFormat="1" ht="12" customHeight="1" thickBot="1">
      <c r="A25" s="20" t="s">
        <v>45</v>
      </c>
      <c r="B25" s="21" t="s">
        <v>46</v>
      </c>
      <c r="C25" s="23"/>
    </row>
    <row r="26" spans="1:3" s="13" customFormat="1" ht="12" customHeight="1" thickBot="1">
      <c r="A26" s="10" t="s">
        <v>47</v>
      </c>
      <c r="B26" s="11" t="s">
        <v>48</v>
      </c>
      <c r="C26" s="24">
        <f>+C27+C30+C31+C32</f>
        <v>0</v>
      </c>
    </row>
    <row r="27" spans="1:3" s="13" customFormat="1" ht="12" customHeight="1">
      <c r="A27" s="14" t="s">
        <v>49</v>
      </c>
      <c r="B27" s="15" t="s">
        <v>50</v>
      </c>
      <c r="C27" s="25">
        <f>+C28+C29</f>
        <v>0</v>
      </c>
    </row>
    <row r="28" spans="1:3" s="13" customFormat="1" ht="12" customHeight="1">
      <c r="A28" s="17" t="s">
        <v>51</v>
      </c>
      <c r="B28" s="18" t="s">
        <v>52</v>
      </c>
      <c r="C28" s="19"/>
    </row>
    <row r="29" spans="1:3" s="13" customFormat="1" ht="12" customHeight="1">
      <c r="A29" s="17" t="s">
        <v>53</v>
      </c>
      <c r="B29" s="18" t="s">
        <v>54</v>
      </c>
      <c r="C29" s="19"/>
    </row>
    <row r="30" spans="1:3" s="13" customFormat="1" ht="12" customHeight="1">
      <c r="A30" s="17" t="s">
        <v>55</v>
      </c>
      <c r="B30" s="18" t="s">
        <v>56</v>
      </c>
      <c r="C30" s="19"/>
    </row>
    <row r="31" spans="1:3" s="13" customFormat="1" ht="12" customHeight="1">
      <c r="A31" s="17" t="s">
        <v>57</v>
      </c>
      <c r="B31" s="18" t="s">
        <v>58</v>
      </c>
      <c r="C31" s="19"/>
    </row>
    <row r="32" spans="1:3" s="13" customFormat="1" ht="12" customHeight="1" thickBot="1">
      <c r="A32" s="20" t="s">
        <v>59</v>
      </c>
      <c r="B32" s="21" t="s">
        <v>60</v>
      </c>
      <c r="C32" s="23"/>
    </row>
    <row r="33" spans="1:3" s="13" customFormat="1" ht="12" customHeight="1" thickBot="1">
      <c r="A33" s="10" t="s">
        <v>61</v>
      </c>
      <c r="B33" s="11" t="s">
        <v>62</v>
      </c>
      <c r="C33" s="12">
        <f>SUM(C34:C43)</f>
        <v>0</v>
      </c>
    </row>
    <row r="34" spans="1:3" s="13" customFormat="1" ht="12" customHeight="1">
      <c r="A34" s="14" t="s">
        <v>63</v>
      </c>
      <c r="B34" s="15" t="s">
        <v>64</v>
      </c>
      <c r="C34" s="16"/>
    </row>
    <row r="35" spans="1:3" s="13" customFormat="1" ht="12" customHeight="1">
      <c r="A35" s="17" t="s">
        <v>65</v>
      </c>
      <c r="B35" s="18" t="s">
        <v>66</v>
      </c>
      <c r="C35" s="19"/>
    </row>
    <row r="36" spans="1:3" s="13" customFormat="1" ht="12" customHeight="1">
      <c r="A36" s="17" t="s">
        <v>67</v>
      </c>
      <c r="B36" s="18" t="s">
        <v>68</v>
      </c>
      <c r="C36" s="19"/>
    </row>
    <row r="37" spans="1:3" s="13" customFormat="1" ht="12" customHeight="1">
      <c r="A37" s="17" t="s">
        <v>69</v>
      </c>
      <c r="B37" s="18" t="s">
        <v>70</v>
      </c>
      <c r="C37" s="19"/>
    </row>
    <row r="38" spans="1:3" s="13" customFormat="1" ht="12" customHeight="1">
      <c r="A38" s="17" t="s">
        <v>71</v>
      </c>
      <c r="B38" s="18" t="s">
        <v>72</v>
      </c>
      <c r="C38" s="19"/>
    </row>
    <row r="39" spans="1:3" s="13" customFormat="1" ht="12" customHeight="1">
      <c r="A39" s="17" t="s">
        <v>73</v>
      </c>
      <c r="B39" s="18" t="s">
        <v>74</v>
      </c>
      <c r="C39" s="19"/>
    </row>
    <row r="40" spans="1:3" s="13" customFormat="1" ht="12" customHeight="1">
      <c r="A40" s="17" t="s">
        <v>75</v>
      </c>
      <c r="B40" s="18" t="s">
        <v>76</v>
      </c>
      <c r="C40" s="19"/>
    </row>
    <row r="41" spans="1:3" s="13" customFormat="1" ht="12" customHeight="1">
      <c r="A41" s="17" t="s">
        <v>77</v>
      </c>
      <c r="B41" s="18" t="s">
        <v>78</v>
      </c>
      <c r="C41" s="19"/>
    </row>
    <row r="42" spans="1:3" s="13" customFormat="1" ht="12" customHeight="1">
      <c r="A42" s="17" t="s">
        <v>79</v>
      </c>
      <c r="B42" s="18" t="s">
        <v>80</v>
      </c>
      <c r="C42" s="26"/>
    </row>
    <row r="43" spans="1:3" s="13" customFormat="1" ht="12" customHeight="1" thickBot="1">
      <c r="A43" s="20" t="s">
        <v>81</v>
      </c>
      <c r="B43" s="21" t="s">
        <v>82</v>
      </c>
      <c r="C43" s="27"/>
    </row>
    <row r="44" spans="1:3" s="13" customFormat="1" ht="12" customHeight="1" thickBot="1">
      <c r="A44" s="10" t="s">
        <v>83</v>
      </c>
      <c r="B44" s="11" t="s">
        <v>84</v>
      </c>
      <c r="C44" s="12">
        <f>SUM(C45:C49)</f>
        <v>0</v>
      </c>
    </row>
    <row r="45" spans="1:3" s="13" customFormat="1" ht="12" customHeight="1">
      <c r="A45" s="14" t="s">
        <v>85</v>
      </c>
      <c r="B45" s="15" t="s">
        <v>86</v>
      </c>
      <c r="C45" s="28"/>
    </row>
    <row r="46" spans="1:3" s="13" customFormat="1" ht="12" customHeight="1">
      <c r="A46" s="17" t="s">
        <v>87</v>
      </c>
      <c r="B46" s="18" t="s">
        <v>88</v>
      </c>
      <c r="C46" s="26"/>
    </row>
    <row r="47" spans="1:3" s="13" customFormat="1" ht="12" customHeight="1">
      <c r="A47" s="17" t="s">
        <v>89</v>
      </c>
      <c r="B47" s="18" t="s">
        <v>90</v>
      </c>
      <c r="C47" s="26"/>
    </row>
    <row r="48" spans="1:3" s="13" customFormat="1" ht="12" customHeight="1">
      <c r="A48" s="17" t="s">
        <v>91</v>
      </c>
      <c r="B48" s="18" t="s">
        <v>92</v>
      </c>
      <c r="C48" s="26"/>
    </row>
    <row r="49" spans="1:3" s="13" customFormat="1" ht="12" customHeight="1" thickBot="1">
      <c r="A49" s="20" t="s">
        <v>93</v>
      </c>
      <c r="B49" s="21" t="s">
        <v>94</v>
      </c>
      <c r="C49" s="27"/>
    </row>
    <row r="50" spans="1:3" s="13" customFormat="1" ht="12" customHeight="1" thickBot="1">
      <c r="A50" s="10" t="s">
        <v>95</v>
      </c>
      <c r="B50" s="11" t="s">
        <v>96</v>
      </c>
      <c r="C50" s="12">
        <f>SUM(C51:C53)</f>
        <v>0</v>
      </c>
    </row>
    <row r="51" spans="1:3" s="13" customFormat="1" ht="12" customHeight="1">
      <c r="A51" s="14" t="s">
        <v>97</v>
      </c>
      <c r="B51" s="15" t="s">
        <v>98</v>
      </c>
      <c r="C51" s="16"/>
    </row>
    <row r="52" spans="1:3" s="13" customFormat="1" ht="12" customHeight="1">
      <c r="A52" s="17" t="s">
        <v>99</v>
      </c>
      <c r="B52" s="18" t="s">
        <v>100</v>
      </c>
      <c r="C52" s="19"/>
    </row>
    <row r="53" spans="1:3" s="13" customFormat="1" ht="12" customHeight="1">
      <c r="A53" s="17" t="s">
        <v>101</v>
      </c>
      <c r="B53" s="18" t="s">
        <v>102</v>
      </c>
      <c r="C53" s="19"/>
    </row>
    <row r="54" spans="1:3" s="13" customFormat="1" ht="12" customHeight="1" thickBot="1">
      <c r="A54" s="20" t="s">
        <v>103</v>
      </c>
      <c r="B54" s="21" t="s">
        <v>104</v>
      </c>
      <c r="C54" s="23"/>
    </row>
    <row r="55" spans="1:3" s="13" customFormat="1" ht="12" customHeight="1" thickBot="1">
      <c r="A55" s="10" t="s">
        <v>105</v>
      </c>
      <c r="B55" s="22" t="s">
        <v>106</v>
      </c>
      <c r="C55" s="12">
        <f>SUM(C56:C58)</f>
        <v>0</v>
      </c>
    </row>
    <row r="56" spans="1:3" s="13" customFormat="1" ht="12" customHeight="1">
      <c r="A56" s="14" t="s">
        <v>107</v>
      </c>
      <c r="B56" s="15" t="s">
        <v>108</v>
      </c>
      <c r="C56" s="26"/>
    </row>
    <row r="57" spans="1:3" s="13" customFormat="1" ht="12" customHeight="1">
      <c r="A57" s="17" t="s">
        <v>109</v>
      </c>
      <c r="B57" s="18" t="s">
        <v>110</v>
      </c>
      <c r="C57" s="26"/>
    </row>
    <row r="58" spans="1:3" s="13" customFormat="1" ht="12" customHeight="1">
      <c r="A58" s="17" t="s">
        <v>111</v>
      </c>
      <c r="B58" s="18" t="s">
        <v>112</v>
      </c>
      <c r="C58" s="26"/>
    </row>
    <row r="59" spans="1:3" s="13" customFormat="1" ht="12" customHeight="1" thickBot="1">
      <c r="A59" s="20" t="s">
        <v>113</v>
      </c>
      <c r="B59" s="21" t="s">
        <v>114</v>
      </c>
      <c r="C59" s="26"/>
    </row>
    <row r="60" spans="1:3" s="13" customFormat="1" ht="12" customHeight="1" thickBot="1">
      <c r="A60" s="10" t="s">
        <v>115</v>
      </c>
      <c r="B60" s="11" t="s">
        <v>116</v>
      </c>
      <c r="C60" s="24">
        <f>+C5+C12+C19+C26+C33+C44+C50+C55</f>
        <v>0</v>
      </c>
    </row>
    <row r="61" spans="1:3" s="13" customFormat="1" ht="12" customHeight="1" thickBot="1">
      <c r="A61" s="29" t="s">
        <v>117</v>
      </c>
      <c r="B61" s="22" t="s">
        <v>118</v>
      </c>
      <c r="C61" s="12">
        <f>SUM(C62:C64)</f>
        <v>0</v>
      </c>
    </row>
    <row r="62" spans="1:3" s="13" customFormat="1" ht="12" customHeight="1">
      <c r="A62" s="14" t="s">
        <v>119</v>
      </c>
      <c r="B62" s="15" t="s">
        <v>120</v>
      </c>
      <c r="C62" s="26"/>
    </row>
    <row r="63" spans="1:3" s="13" customFormat="1" ht="12" customHeight="1">
      <c r="A63" s="17" t="s">
        <v>121</v>
      </c>
      <c r="B63" s="18" t="s">
        <v>122</v>
      </c>
      <c r="C63" s="26"/>
    </row>
    <row r="64" spans="1:3" s="13" customFormat="1" ht="12" customHeight="1" thickBot="1">
      <c r="A64" s="20" t="s">
        <v>123</v>
      </c>
      <c r="B64" s="30" t="s">
        <v>124</v>
      </c>
      <c r="C64" s="26"/>
    </row>
    <row r="65" spans="1:3" s="13" customFormat="1" ht="12" customHeight="1" thickBot="1">
      <c r="A65" s="29" t="s">
        <v>125</v>
      </c>
      <c r="B65" s="22" t="s">
        <v>205</v>
      </c>
      <c r="C65" s="12"/>
    </row>
    <row r="66" spans="1:3" s="13" customFormat="1" ht="12" customHeight="1" thickBot="1">
      <c r="A66" s="29" t="s">
        <v>126</v>
      </c>
      <c r="B66" s="22" t="s">
        <v>127</v>
      </c>
      <c r="C66" s="12">
        <f>SUM(C67:C68)</f>
        <v>0</v>
      </c>
    </row>
    <row r="67" spans="1:3" s="13" customFormat="1" ht="12" customHeight="1">
      <c r="A67" s="14" t="s">
        <v>128</v>
      </c>
      <c r="B67" s="15" t="s">
        <v>129</v>
      </c>
      <c r="C67" s="26"/>
    </row>
    <row r="68" spans="1:3" s="13" customFormat="1" ht="12" customHeight="1" thickBot="1">
      <c r="A68" s="20" t="s">
        <v>130</v>
      </c>
      <c r="B68" s="21" t="s">
        <v>131</v>
      </c>
      <c r="C68" s="26"/>
    </row>
    <row r="69" spans="1:3" s="13" customFormat="1" ht="12" customHeight="1" thickBot="1">
      <c r="A69" s="29" t="s">
        <v>132</v>
      </c>
      <c r="B69" s="22" t="s">
        <v>382</v>
      </c>
      <c r="C69" s="12"/>
    </row>
    <row r="70" spans="1:3" s="13" customFormat="1" ht="12" customHeight="1" thickBot="1">
      <c r="A70" s="29" t="s">
        <v>133</v>
      </c>
      <c r="B70" s="22" t="s">
        <v>215</v>
      </c>
      <c r="C70" s="12"/>
    </row>
    <row r="71" spans="1:3" s="13" customFormat="1" ht="13.5" customHeight="1" thickBot="1">
      <c r="A71" s="29" t="s">
        <v>134</v>
      </c>
      <c r="B71" s="22" t="s">
        <v>135</v>
      </c>
      <c r="C71" s="31"/>
    </row>
    <row r="72" spans="1:3" s="13" customFormat="1" ht="15.75" customHeight="1" thickBot="1">
      <c r="A72" s="29" t="s">
        <v>136</v>
      </c>
      <c r="B72" s="32" t="s">
        <v>137</v>
      </c>
      <c r="C72" s="24">
        <f>+C61+C65+C66+C69+C70+C71</f>
        <v>0</v>
      </c>
    </row>
    <row r="73" spans="1:3" s="13" customFormat="1" ht="16.5" customHeight="1" thickBot="1">
      <c r="A73" s="33" t="s">
        <v>138</v>
      </c>
      <c r="B73" s="34" t="s">
        <v>139</v>
      </c>
      <c r="C73" s="24">
        <f>+C60+C72</f>
        <v>0</v>
      </c>
    </row>
    <row r="74" spans="1:3" s="13" customFormat="1" ht="83.25" customHeight="1">
      <c r="A74" s="35"/>
      <c r="B74" s="36"/>
      <c r="C74" s="37"/>
    </row>
    <row r="75" spans="1:3" ht="16.5" customHeight="1">
      <c r="A75" s="613" t="s">
        <v>140</v>
      </c>
      <c r="B75" s="613"/>
      <c r="C75" s="613"/>
    </row>
    <row r="76" spans="1:3" s="39" customFormat="1" ht="16.5" customHeight="1" thickBot="1">
      <c r="A76" s="614" t="s">
        <v>141</v>
      </c>
      <c r="B76" s="614"/>
      <c r="C76" s="38" t="s">
        <v>2</v>
      </c>
    </row>
    <row r="77" spans="1:3" ht="38.1" customHeight="1" thickBot="1">
      <c r="A77" s="3" t="s">
        <v>3</v>
      </c>
      <c r="B77" s="4" t="s">
        <v>142</v>
      </c>
      <c r="C77" s="5" t="s">
        <v>584</v>
      </c>
    </row>
    <row r="78" spans="1:3" s="9" customFormat="1" ht="12" customHeight="1" thickBot="1">
      <c r="A78" s="40">
        <v>1</v>
      </c>
      <c r="B78" s="41">
        <v>2</v>
      </c>
      <c r="C78" s="42">
        <v>3</v>
      </c>
    </row>
    <row r="79" spans="1:3" ht="12" customHeight="1" thickBot="1">
      <c r="A79" s="43" t="s">
        <v>5</v>
      </c>
      <c r="B79" s="44" t="s">
        <v>143</v>
      </c>
      <c r="C79" s="45">
        <f>SUM(C80:C84)</f>
        <v>0</v>
      </c>
    </row>
    <row r="80" spans="1:3" ht="12" customHeight="1">
      <c r="A80" s="46" t="s">
        <v>7</v>
      </c>
      <c r="B80" s="47" t="s">
        <v>144</v>
      </c>
      <c r="C80" s="48"/>
    </row>
    <row r="81" spans="1:3" ht="12" customHeight="1">
      <c r="A81" s="17" t="s">
        <v>9</v>
      </c>
      <c r="B81" s="49" t="s">
        <v>145</v>
      </c>
      <c r="C81" s="19"/>
    </row>
    <row r="82" spans="1:3" ht="12" customHeight="1">
      <c r="A82" s="17" t="s">
        <v>11</v>
      </c>
      <c r="B82" s="49" t="s">
        <v>146</v>
      </c>
      <c r="C82" s="23"/>
    </row>
    <row r="83" spans="1:3" ht="12" customHeight="1">
      <c r="A83" s="17" t="s">
        <v>13</v>
      </c>
      <c r="B83" s="50" t="s">
        <v>147</v>
      </c>
      <c r="C83" s="23"/>
    </row>
    <row r="84" spans="1:3" ht="12" customHeight="1">
      <c r="A84" s="17" t="s">
        <v>148</v>
      </c>
      <c r="B84" s="51" t="s">
        <v>149</v>
      </c>
      <c r="C84" s="23"/>
    </row>
    <row r="85" spans="1:3" ht="12" customHeight="1">
      <c r="A85" s="17" t="s">
        <v>17</v>
      </c>
      <c r="B85" s="49" t="s">
        <v>150</v>
      </c>
      <c r="C85" s="23"/>
    </row>
    <row r="86" spans="1:3" ht="12" customHeight="1">
      <c r="A86" s="17" t="s">
        <v>151</v>
      </c>
      <c r="B86" s="52" t="s">
        <v>152</v>
      </c>
      <c r="C86" s="23"/>
    </row>
    <row r="87" spans="1:3" ht="12" customHeight="1">
      <c r="A87" s="17" t="s">
        <v>153</v>
      </c>
      <c r="B87" s="53" t="s">
        <v>154</v>
      </c>
      <c r="C87" s="23"/>
    </row>
    <row r="88" spans="1:3" ht="12" customHeight="1">
      <c r="A88" s="17" t="s">
        <v>155</v>
      </c>
      <c r="B88" s="53" t="s">
        <v>156</v>
      </c>
      <c r="C88" s="23"/>
    </row>
    <row r="89" spans="1:3" ht="12" customHeight="1">
      <c r="A89" s="17" t="s">
        <v>157</v>
      </c>
      <c r="B89" s="52" t="s">
        <v>158</v>
      </c>
      <c r="C89" s="23"/>
    </row>
    <row r="90" spans="1:3" ht="12" customHeight="1">
      <c r="A90" s="17" t="s">
        <v>159</v>
      </c>
      <c r="B90" s="52" t="s">
        <v>160</v>
      </c>
      <c r="C90" s="23"/>
    </row>
    <row r="91" spans="1:3" ht="12" customHeight="1">
      <c r="A91" s="17" t="s">
        <v>161</v>
      </c>
      <c r="B91" s="53" t="s">
        <v>162</v>
      </c>
      <c r="C91" s="23"/>
    </row>
    <row r="92" spans="1:3" ht="12" customHeight="1">
      <c r="A92" s="54" t="s">
        <v>163</v>
      </c>
      <c r="B92" s="55" t="s">
        <v>164</v>
      </c>
      <c r="C92" s="23"/>
    </row>
    <row r="93" spans="1:3" ht="12" customHeight="1">
      <c r="A93" s="17" t="s">
        <v>165</v>
      </c>
      <c r="B93" s="55" t="s">
        <v>166</v>
      </c>
      <c r="C93" s="23"/>
    </row>
    <row r="94" spans="1:3" ht="12" customHeight="1" thickBot="1">
      <c r="A94" s="56" t="s">
        <v>167</v>
      </c>
      <c r="B94" s="57" t="s">
        <v>168</v>
      </c>
      <c r="C94" s="58"/>
    </row>
    <row r="95" spans="1:3" ht="12" customHeight="1" thickBot="1">
      <c r="A95" s="10" t="s">
        <v>19</v>
      </c>
      <c r="B95" s="59" t="s">
        <v>169</v>
      </c>
      <c r="C95" s="12">
        <f>+C96+C98+C100</f>
        <v>0</v>
      </c>
    </row>
    <row r="96" spans="1:3" ht="12" customHeight="1">
      <c r="A96" s="14" t="s">
        <v>21</v>
      </c>
      <c r="B96" s="49" t="s">
        <v>170</v>
      </c>
      <c r="C96" s="16"/>
    </row>
    <row r="97" spans="1:3" ht="12" customHeight="1">
      <c r="A97" s="14" t="s">
        <v>23</v>
      </c>
      <c r="B97" s="60" t="s">
        <v>171</v>
      </c>
      <c r="C97" s="16"/>
    </row>
    <row r="98" spans="1:3" ht="12" customHeight="1">
      <c r="A98" s="14" t="s">
        <v>25</v>
      </c>
      <c r="B98" s="60" t="s">
        <v>172</v>
      </c>
      <c r="C98" s="19"/>
    </row>
    <row r="99" spans="1:3" ht="12" customHeight="1">
      <c r="A99" s="14" t="s">
        <v>27</v>
      </c>
      <c r="B99" s="60" t="s">
        <v>173</v>
      </c>
      <c r="C99" s="61"/>
    </row>
    <row r="100" spans="1:3" ht="12" customHeight="1">
      <c r="A100" s="14" t="s">
        <v>29</v>
      </c>
      <c r="B100" s="62" t="s">
        <v>174</v>
      </c>
      <c r="C100" s="61"/>
    </row>
    <row r="101" spans="1:3" ht="12" customHeight="1">
      <c r="A101" s="14" t="s">
        <v>31</v>
      </c>
      <c r="B101" s="63" t="s">
        <v>175</v>
      </c>
      <c r="C101" s="61"/>
    </row>
    <row r="102" spans="1:3" ht="12" customHeight="1">
      <c r="A102" s="14" t="s">
        <v>176</v>
      </c>
      <c r="B102" s="64" t="s">
        <v>177</v>
      </c>
      <c r="C102" s="61"/>
    </row>
    <row r="103" spans="1:3">
      <c r="A103" s="14" t="s">
        <v>178</v>
      </c>
      <c r="B103" s="53" t="s">
        <v>156</v>
      </c>
      <c r="C103" s="61"/>
    </row>
    <row r="104" spans="1:3" ht="12" customHeight="1">
      <c r="A104" s="14" t="s">
        <v>179</v>
      </c>
      <c r="B104" s="53" t="s">
        <v>180</v>
      </c>
      <c r="C104" s="61"/>
    </row>
    <row r="105" spans="1:3" ht="12" customHeight="1">
      <c r="A105" s="14" t="s">
        <v>181</v>
      </c>
      <c r="B105" s="53" t="s">
        <v>182</v>
      </c>
      <c r="C105" s="61"/>
    </row>
    <row r="106" spans="1:3" ht="12" customHeight="1">
      <c r="A106" s="14" t="s">
        <v>183</v>
      </c>
      <c r="B106" s="53" t="s">
        <v>162</v>
      </c>
      <c r="C106" s="61"/>
    </row>
    <row r="107" spans="1:3" ht="12" customHeight="1">
      <c r="A107" s="14" t="s">
        <v>184</v>
      </c>
      <c r="B107" s="53" t="s">
        <v>185</v>
      </c>
      <c r="C107" s="61"/>
    </row>
    <row r="108" spans="1:3" ht="16.5" thickBot="1">
      <c r="A108" s="54" t="s">
        <v>186</v>
      </c>
      <c r="B108" s="53" t="s">
        <v>187</v>
      </c>
      <c r="C108" s="65"/>
    </row>
    <row r="109" spans="1:3" ht="12" customHeight="1" thickBot="1">
      <c r="A109" s="10" t="s">
        <v>33</v>
      </c>
      <c r="B109" s="66" t="s">
        <v>188</v>
      </c>
      <c r="C109" s="12">
        <f>+C110+C111</f>
        <v>0</v>
      </c>
    </row>
    <row r="110" spans="1:3" ht="12" customHeight="1">
      <c r="A110" s="14" t="s">
        <v>35</v>
      </c>
      <c r="B110" s="67" t="s">
        <v>189</v>
      </c>
      <c r="C110" s="16"/>
    </row>
    <row r="111" spans="1:3" ht="12" customHeight="1" thickBot="1">
      <c r="A111" s="20" t="s">
        <v>37</v>
      </c>
      <c r="B111" s="60" t="s">
        <v>190</v>
      </c>
      <c r="C111" s="23"/>
    </row>
    <row r="112" spans="1:3" ht="12" customHeight="1" thickBot="1">
      <c r="A112" s="10" t="s">
        <v>191</v>
      </c>
      <c r="B112" s="66" t="s">
        <v>192</v>
      </c>
      <c r="C112" s="12">
        <f>+C79+C95+C109</f>
        <v>0</v>
      </c>
    </row>
    <row r="113" spans="1:9" ht="12" customHeight="1" thickBot="1">
      <c r="A113" s="10" t="s">
        <v>61</v>
      </c>
      <c r="B113" s="66" t="s">
        <v>193</v>
      </c>
      <c r="C113" s="12">
        <f>+C114+C115+C116</f>
        <v>0</v>
      </c>
    </row>
    <row r="114" spans="1:9" ht="12" customHeight="1">
      <c r="A114" s="14" t="s">
        <v>63</v>
      </c>
      <c r="B114" s="67" t="s">
        <v>194</v>
      </c>
      <c r="C114" s="61"/>
    </row>
    <row r="115" spans="1:9" ht="12" customHeight="1">
      <c r="A115" s="14" t="s">
        <v>65</v>
      </c>
      <c r="B115" s="67" t="s">
        <v>195</v>
      </c>
      <c r="C115" s="61"/>
    </row>
    <row r="116" spans="1:9" ht="12" customHeight="1" thickBot="1">
      <c r="A116" s="54" t="s">
        <v>67</v>
      </c>
      <c r="B116" s="68" t="s">
        <v>196</v>
      </c>
      <c r="C116" s="61"/>
    </row>
    <row r="117" spans="1:9" ht="12" customHeight="1" thickBot="1">
      <c r="A117" s="10" t="s">
        <v>83</v>
      </c>
      <c r="B117" s="66" t="s">
        <v>206</v>
      </c>
      <c r="C117" s="12"/>
    </row>
    <row r="118" spans="1:9" ht="12" customHeight="1" thickBot="1">
      <c r="A118" s="10" t="s">
        <v>197</v>
      </c>
      <c r="B118" s="66" t="s">
        <v>207</v>
      </c>
      <c r="C118" s="24"/>
    </row>
    <row r="119" spans="1:9" ht="12" customHeight="1" thickBot="1">
      <c r="A119" s="10" t="s">
        <v>105</v>
      </c>
      <c r="B119" s="66" t="s">
        <v>208</v>
      </c>
      <c r="C119" s="69"/>
    </row>
    <row r="120" spans="1:9" ht="15" customHeight="1" thickBot="1">
      <c r="A120" s="10" t="s">
        <v>115</v>
      </c>
      <c r="B120" s="66" t="s">
        <v>198</v>
      </c>
      <c r="C120" s="70">
        <f>+C113+C117+C118+C119</f>
        <v>0</v>
      </c>
      <c r="F120" s="71"/>
      <c r="G120" s="72"/>
      <c r="H120" s="72"/>
      <c r="I120" s="72"/>
    </row>
    <row r="121" spans="1:9" s="13" customFormat="1" ht="12.95" customHeight="1" thickBot="1">
      <c r="A121" s="73" t="s">
        <v>199</v>
      </c>
      <c r="B121" s="74" t="s">
        <v>200</v>
      </c>
      <c r="C121" s="70">
        <f>+C112+C120</f>
        <v>0</v>
      </c>
    </row>
    <row r="122" spans="1:9" ht="7.5" customHeight="1"/>
    <row r="123" spans="1:9">
      <c r="A123" s="616" t="s">
        <v>201</v>
      </c>
      <c r="B123" s="616"/>
      <c r="C123" s="616"/>
    </row>
    <row r="124" spans="1:9" ht="15" customHeight="1" thickBot="1">
      <c r="A124" s="612" t="s">
        <v>202</v>
      </c>
      <c r="B124" s="612"/>
      <c r="C124" s="2" t="s">
        <v>2</v>
      </c>
    </row>
    <row r="125" spans="1:9" ht="13.5" customHeight="1" thickBot="1">
      <c r="A125" s="10">
        <v>1</v>
      </c>
      <c r="B125" s="59" t="s">
        <v>203</v>
      </c>
      <c r="C125" s="12">
        <f>+C60-C112</f>
        <v>0</v>
      </c>
      <c r="D125" s="77"/>
    </row>
    <row r="126" spans="1:9" ht="27.75" customHeight="1" thickBot="1">
      <c r="A126" s="10" t="s">
        <v>19</v>
      </c>
      <c r="B126" s="59" t="s">
        <v>204</v>
      </c>
      <c r="C126" s="12">
        <f>+C72-C120</f>
        <v>0</v>
      </c>
    </row>
  </sheetData>
  <mergeCells count="6">
    <mergeCell ref="A124:B124"/>
    <mergeCell ref="A1:C1"/>
    <mergeCell ref="A2:B2"/>
    <mergeCell ref="A75:C75"/>
    <mergeCell ref="A76:B76"/>
    <mergeCell ref="A123:C123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&amp;11Kisbajcs Községi Önkormányzat
2015. ÉVI KÖLTSÉGVETÉS
ÁLLAMI (ÁLLAMIGAZGATÁSI) FELADATOK MÉRLEGE
&amp;R&amp;"Times New Roman CE,Félkövér dőlt"&amp;11 1/4. melléklet a 2/2015. (III.13.) önkormányzati rendelethez</oddHeader>
  </headerFooter>
  <rowBreaks count="1" manualBreakCount="1">
    <brk id="74" max="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31"/>
  <sheetViews>
    <sheetView view="pageLayout" zoomScaleNormal="115" zoomScaleSheetLayoutView="100" workbookViewId="0">
      <selection activeCell="D4" sqref="D4"/>
    </sheetView>
  </sheetViews>
  <sheetFormatPr defaultRowHeight="12.75"/>
  <cols>
    <col min="1" max="1" width="6.83203125" style="126" customWidth="1"/>
    <col min="2" max="2" width="55.1640625" style="129" customWidth="1"/>
    <col min="3" max="3" width="16.33203125" style="126" customWidth="1"/>
    <col min="4" max="4" width="55.1640625" style="126" customWidth="1"/>
    <col min="5" max="5" width="16.33203125" style="126" customWidth="1"/>
    <col min="6" max="6" width="4.83203125" style="126" customWidth="1"/>
    <col min="7" max="256" width="9.33203125" style="126"/>
    <col min="257" max="257" width="6.83203125" style="126" customWidth="1"/>
    <col min="258" max="258" width="55.1640625" style="126" customWidth="1"/>
    <col min="259" max="259" width="16.33203125" style="126" customWidth="1"/>
    <col min="260" max="260" width="55.1640625" style="126" customWidth="1"/>
    <col min="261" max="261" width="16.33203125" style="126" customWidth="1"/>
    <col min="262" max="262" width="4.83203125" style="126" customWidth="1"/>
    <col min="263" max="512" width="9.33203125" style="126"/>
    <col min="513" max="513" width="6.83203125" style="126" customWidth="1"/>
    <col min="514" max="514" width="55.1640625" style="126" customWidth="1"/>
    <col min="515" max="515" width="16.33203125" style="126" customWidth="1"/>
    <col min="516" max="516" width="55.1640625" style="126" customWidth="1"/>
    <col min="517" max="517" width="16.33203125" style="126" customWidth="1"/>
    <col min="518" max="518" width="4.83203125" style="126" customWidth="1"/>
    <col min="519" max="768" width="9.33203125" style="126"/>
    <col min="769" max="769" width="6.83203125" style="126" customWidth="1"/>
    <col min="770" max="770" width="55.1640625" style="126" customWidth="1"/>
    <col min="771" max="771" width="16.33203125" style="126" customWidth="1"/>
    <col min="772" max="772" width="55.1640625" style="126" customWidth="1"/>
    <col min="773" max="773" width="16.33203125" style="126" customWidth="1"/>
    <col min="774" max="774" width="4.83203125" style="126" customWidth="1"/>
    <col min="775" max="1024" width="9.33203125" style="126"/>
    <col min="1025" max="1025" width="6.83203125" style="126" customWidth="1"/>
    <col min="1026" max="1026" width="55.1640625" style="126" customWidth="1"/>
    <col min="1027" max="1027" width="16.33203125" style="126" customWidth="1"/>
    <col min="1028" max="1028" width="55.1640625" style="126" customWidth="1"/>
    <col min="1029" max="1029" width="16.33203125" style="126" customWidth="1"/>
    <col min="1030" max="1030" width="4.83203125" style="126" customWidth="1"/>
    <col min="1031" max="1280" width="9.33203125" style="126"/>
    <col min="1281" max="1281" width="6.83203125" style="126" customWidth="1"/>
    <col min="1282" max="1282" width="55.1640625" style="126" customWidth="1"/>
    <col min="1283" max="1283" width="16.33203125" style="126" customWidth="1"/>
    <col min="1284" max="1284" width="55.1640625" style="126" customWidth="1"/>
    <col min="1285" max="1285" width="16.33203125" style="126" customWidth="1"/>
    <col min="1286" max="1286" width="4.83203125" style="126" customWidth="1"/>
    <col min="1287" max="1536" width="9.33203125" style="126"/>
    <col min="1537" max="1537" width="6.83203125" style="126" customWidth="1"/>
    <col min="1538" max="1538" width="55.1640625" style="126" customWidth="1"/>
    <col min="1539" max="1539" width="16.33203125" style="126" customWidth="1"/>
    <col min="1540" max="1540" width="55.1640625" style="126" customWidth="1"/>
    <col min="1541" max="1541" width="16.33203125" style="126" customWidth="1"/>
    <col min="1542" max="1542" width="4.83203125" style="126" customWidth="1"/>
    <col min="1543" max="1792" width="9.33203125" style="126"/>
    <col min="1793" max="1793" width="6.83203125" style="126" customWidth="1"/>
    <col min="1794" max="1794" width="55.1640625" style="126" customWidth="1"/>
    <col min="1795" max="1795" width="16.33203125" style="126" customWidth="1"/>
    <col min="1796" max="1796" width="55.1640625" style="126" customWidth="1"/>
    <col min="1797" max="1797" width="16.33203125" style="126" customWidth="1"/>
    <col min="1798" max="1798" width="4.83203125" style="126" customWidth="1"/>
    <col min="1799" max="2048" width="9.33203125" style="126"/>
    <col min="2049" max="2049" width="6.83203125" style="126" customWidth="1"/>
    <col min="2050" max="2050" width="55.1640625" style="126" customWidth="1"/>
    <col min="2051" max="2051" width="16.33203125" style="126" customWidth="1"/>
    <col min="2052" max="2052" width="55.1640625" style="126" customWidth="1"/>
    <col min="2053" max="2053" width="16.33203125" style="126" customWidth="1"/>
    <col min="2054" max="2054" width="4.83203125" style="126" customWidth="1"/>
    <col min="2055" max="2304" width="9.33203125" style="126"/>
    <col min="2305" max="2305" width="6.83203125" style="126" customWidth="1"/>
    <col min="2306" max="2306" width="55.1640625" style="126" customWidth="1"/>
    <col min="2307" max="2307" width="16.33203125" style="126" customWidth="1"/>
    <col min="2308" max="2308" width="55.1640625" style="126" customWidth="1"/>
    <col min="2309" max="2309" width="16.33203125" style="126" customWidth="1"/>
    <col min="2310" max="2310" width="4.83203125" style="126" customWidth="1"/>
    <col min="2311" max="2560" width="9.33203125" style="126"/>
    <col min="2561" max="2561" width="6.83203125" style="126" customWidth="1"/>
    <col min="2562" max="2562" width="55.1640625" style="126" customWidth="1"/>
    <col min="2563" max="2563" width="16.33203125" style="126" customWidth="1"/>
    <col min="2564" max="2564" width="55.1640625" style="126" customWidth="1"/>
    <col min="2565" max="2565" width="16.33203125" style="126" customWidth="1"/>
    <col min="2566" max="2566" width="4.83203125" style="126" customWidth="1"/>
    <col min="2567" max="2816" width="9.33203125" style="126"/>
    <col min="2817" max="2817" width="6.83203125" style="126" customWidth="1"/>
    <col min="2818" max="2818" width="55.1640625" style="126" customWidth="1"/>
    <col min="2819" max="2819" width="16.33203125" style="126" customWidth="1"/>
    <col min="2820" max="2820" width="55.1640625" style="126" customWidth="1"/>
    <col min="2821" max="2821" width="16.33203125" style="126" customWidth="1"/>
    <col min="2822" max="2822" width="4.83203125" style="126" customWidth="1"/>
    <col min="2823" max="3072" width="9.33203125" style="126"/>
    <col min="3073" max="3073" width="6.83203125" style="126" customWidth="1"/>
    <col min="3074" max="3074" width="55.1640625" style="126" customWidth="1"/>
    <col min="3075" max="3075" width="16.33203125" style="126" customWidth="1"/>
    <col min="3076" max="3076" width="55.1640625" style="126" customWidth="1"/>
    <col min="3077" max="3077" width="16.33203125" style="126" customWidth="1"/>
    <col min="3078" max="3078" width="4.83203125" style="126" customWidth="1"/>
    <col min="3079" max="3328" width="9.33203125" style="126"/>
    <col min="3329" max="3329" width="6.83203125" style="126" customWidth="1"/>
    <col min="3330" max="3330" width="55.1640625" style="126" customWidth="1"/>
    <col min="3331" max="3331" width="16.33203125" style="126" customWidth="1"/>
    <col min="3332" max="3332" width="55.1640625" style="126" customWidth="1"/>
    <col min="3333" max="3333" width="16.33203125" style="126" customWidth="1"/>
    <col min="3334" max="3334" width="4.83203125" style="126" customWidth="1"/>
    <col min="3335" max="3584" width="9.33203125" style="126"/>
    <col min="3585" max="3585" width="6.83203125" style="126" customWidth="1"/>
    <col min="3586" max="3586" width="55.1640625" style="126" customWidth="1"/>
    <col min="3587" max="3587" width="16.33203125" style="126" customWidth="1"/>
    <col min="3588" max="3588" width="55.1640625" style="126" customWidth="1"/>
    <col min="3589" max="3589" width="16.33203125" style="126" customWidth="1"/>
    <col min="3590" max="3590" width="4.83203125" style="126" customWidth="1"/>
    <col min="3591" max="3840" width="9.33203125" style="126"/>
    <col min="3841" max="3841" width="6.83203125" style="126" customWidth="1"/>
    <col min="3842" max="3842" width="55.1640625" style="126" customWidth="1"/>
    <col min="3843" max="3843" width="16.33203125" style="126" customWidth="1"/>
    <col min="3844" max="3844" width="55.1640625" style="126" customWidth="1"/>
    <col min="3845" max="3845" width="16.33203125" style="126" customWidth="1"/>
    <col min="3846" max="3846" width="4.83203125" style="126" customWidth="1"/>
    <col min="3847" max="4096" width="9.33203125" style="126"/>
    <col min="4097" max="4097" width="6.83203125" style="126" customWidth="1"/>
    <col min="4098" max="4098" width="55.1640625" style="126" customWidth="1"/>
    <col min="4099" max="4099" width="16.33203125" style="126" customWidth="1"/>
    <col min="4100" max="4100" width="55.1640625" style="126" customWidth="1"/>
    <col min="4101" max="4101" width="16.33203125" style="126" customWidth="1"/>
    <col min="4102" max="4102" width="4.83203125" style="126" customWidth="1"/>
    <col min="4103" max="4352" width="9.33203125" style="126"/>
    <col min="4353" max="4353" width="6.83203125" style="126" customWidth="1"/>
    <col min="4354" max="4354" width="55.1640625" style="126" customWidth="1"/>
    <col min="4355" max="4355" width="16.33203125" style="126" customWidth="1"/>
    <col min="4356" max="4356" width="55.1640625" style="126" customWidth="1"/>
    <col min="4357" max="4357" width="16.33203125" style="126" customWidth="1"/>
    <col min="4358" max="4358" width="4.83203125" style="126" customWidth="1"/>
    <col min="4359" max="4608" width="9.33203125" style="126"/>
    <col min="4609" max="4609" width="6.83203125" style="126" customWidth="1"/>
    <col min="4610" max="4610" width="55.1640625" style="126" customWidth="1"/>
    <col min="4611" max="4611" width="16.33203125" style="126" customWidth="1"/>
    <col min="4612" max="4612" width="55.1640625" style="126" customWidth="1"/>
    <col min="4613" max="4613" width="16.33203125" style="126" customWidth="1"/>
    <col min="4614" max="4614" width="4.83203125" style="126" customWidth="1"/>
    <col min="4615" max="4864" width="9.33203125" style="126"/>
    <col min="4865" max="4865" width="6.83203125" style="126" customWidth="1"/>
    <col min="4866" max="4866" width="55.1640625" style="126" customWidth="1"/>
    <col min="4867" max="4867" width="16.33203125" style="126" customWidth="1"/>
    <col min="4868" max="4868" width="55.1640625" style="126" customWidth="1"/>
    <col min="4869" max="4869" width="16.33203125" style="126" customWidth="1"/>
    <col min="4870" max="4870" width="4.83203125" style="126" customWidth="1"/>
    <col min="4871" max="5120" width="9.33203125" style="126"/>
    <col min="5121" max="5121" width="6.83203125" style="126" customWidth="1"/>
    <col min="5122" max="5122" width="55.1640625" style="126" customWidth="1"/>
    <col min="5123" max="5123" width="16.33203125" style="126" customWidth="1"/>
    <col min="5124" max="5124" width="55.1640625" style="126" customWidth="1"/>
    <col min="5125" max="5125" width="16.33203125" style="126" customWidth="1"/>
    <col min="5126" max="5126" width="4.83203125" style="126" customWidth="1"/>
    <col min="5127" max="5376" width="9.33203125" style="126"/>
    <col min="5377" max="5377" width="6.83203125" style="126" customWidth="1"/>
    <col min="5378" max="5378" width="55.1640625" style="126" customWidth="1"/>
    <col min="5379" max="5379" width="16.33203125" style="126" customWidth="1"/>
    <col min="5380" max="5380" width="55.1640625" style="126" customWidth="1"/>
    <col min="5381" max="5381" width="16.33203125" style="126" customWidth="1"/>
    <col min="5382" max="5382" width="4.83203125" style="126" customWidth="1"/>
    <col min="5383" max="5632" width="9.33203125" style="126"/>
    <col min="5633" max="5633" width="6.83203125" style="126" customWidth="1"/>
    <col min="5634" max="5634" width="55.1640625" style="126" customWidth="1"/>
    <col min="5635" max="5635" width="16.33203125" style="126" customWidth="1"/>
    <col min="5636" max="5636" width="55.1640625" style="126" customWidth="1"/>
    <col min="5637" max="5637" width="16.33203125" style="126" customWidth="1"/>
    <col min="5638" max="5638" width="4.83203125" style="126" customWidth="1"/>
    <col min="5639" max="5888" width="9.33203125" style="126"/>
    <col min="5889" max="5889" width="6.83203125" style="126" customWidth="1"/>
    <col min="5890" max="5890" width="55.1640625" style="126" customWidth="1"/>
    <col min="5891" max="5891" width="16.33203125" style="126" customWidth="1"/>
    <col min="5892" max="5892" width="55.1640625" style="126" customWidth="1"/>
    <col min="5893" max="5893" width="16.33203125" style="126" customWidth="1"/>
    <col min="5894" max="5894" width="4.83203125" style="126" customWidth="1"/>
    <col min="5895" max="6144" width="9.33203125" style="126"/>
    <col min="6145" max="6145" width="6.83203125" style="126" customWidth="1"/>
    <col min="6146" max="6146" width="55.1640625" style="126" customWidth="1"/>
    <col min="6147" max="6147" width="16.33203125" style="126" customWidth="1"/>
    <col min="6148" max="6148" width="55.1640625" style="126" customWidth="1"/>
    <col min="6149" max="6149" width="16.33203125" style="126" customWidth="1"/>
    <col min="6150" max="6150" width="4.83203125" style="126" customWidth="1"/>
    <col min="6151" max="6400" width="9.33203125" style="126"/>
    <col min="6401" max="6401" width="6.83203125" style="126" customWidth="1"/>
    <col min="6402" max="6402" width="55.1640625" style="126" customWidth="1"/>
    <col min="6403" max="6403" width="16.33203125" style="126" customWidth="1"/>
    <col min="6404" max="6404" width="55.1640625" style="126" customWidth="1"/>
    <col min="6405" max="6405" width="16.33203125" style="126" customWidth="1"/>
    <col min="6406" max="6406" width="4.83203125" style="126" customWidth="1"/>
    <col min="6407" max="6656" width="9.33203125" style="126"/>
    <col min="6657" max="6657" width="6.83203125" style="126" customWidth="1"/>
    <col min="6658" max="6658" width="55.1640625" style="126" customWidth="1"/>
    <col min="6659" max="6659" width="16.33203125" style="126" customWidth="1"/>
    <col min="6660" max="6660" width="55.1640625" style="126" customWidth="1"/>
    <col min="6661" max="6661" width="16.33203125" style="126" customWidth="1"/>
    <col min="6662" max="6662" width="4.83203125" style="126" customWidth="1"/>
    <col min="6663" max="6912" width="9.33203125" style="126"/>
    <col min="6913" max="6913" width="6.83203125" style="126" customWidth="1"/>
    <col min="6914" max="6914" width="55.1640625" style="126" customWidth="1"/>
    <col min="6915" max="6915" width="16.33203125" style="126" customWidth="1"/>
    <col min="6916" max="6916" width="55.1640625" style="126" customWidth="1"/>
    <col min="6917" max="6917" width="16.33203125" style="126" customWidth="1"/>
    <col min="6918" max="6918" width="4.83203125" style="126" customWidth="1"/>
    <col min="6919" max="7168" width="9.33203125" style="126"/>
    <col min="7169" max="7169" width="6.83203125" style="126" customWidth="1"/>
    <col min="7170" max="7170" width="55.1640625" style="126" customWidth="1"/>
    <col min="7171" max="7171" width="16.33203125" style="126" customWidth="1"/>
    <col min="7172" max="7172" width="55.1640625" style="126" customWidth="1"/>
    <col min="7173" max="7173" width="16.33203125" style="126" customWidth="1"/>
    <col min="7174" max="7174" width="4.83203125" style="126" customWidth="1"/>
    <col min="7175" max="7424" width="9.33203125" style="126"/>
    <col min="7425" max="7425" width="6.83203125" style="126" customWidth="1"/>
    <col min="7426" max="7426" width="55.1640625" style="126" customWidth="1"/>
    <col min="7427" max="7427" width="16.33203125" style="126" customWidth="1"/>
    <col min="7428" max="7428" width="55.1640625" style="126" customWidth="1"/>
    <col min="7429" max="7429" width="16.33203125" style="126" customWidth="1"/>
    <col min="7430" max="7430" width="4.83203125" style="126" customWidth="1"/>
    <col min="7431" max="7680" width="9.33203125" style="126"/>
    <col min="7681" max="7681" width="6.83203125" style="126" customWidth="1"/>
    <col min="7682" max="7682" width="55.1640625" style="126" customWidth="1"/>
    <col min="7683" max="7683" width="16.33203125" style="126" customWidth="1"/>
    <col min="7684" max="7684" width="55.1640625" style="126" customWidth="1"/>
    <col min="7685" max="7685" width="16.33203125" style="126" customWidth="1"/>
    <col min="7686" max="7686" width="4.83203125" style="126" customWidth="1"/>
    <col min="7687" max="7936" width="9.33203125" style="126"/>
    <col min="7937" max="7937" width="6.83203125" style="126" customWidth="1"/>
    <col min="7938" max="7938" width="55.1640625" style="126" customWidth="1"/>
    <col min="7939" max="7939" width="16.33203125" style="126" customWidth="1"/>
    <col min="7940" max="7940" width="55.1640625" style="126" customWidth="1"/>
    <col min="7941" max="7941" width="16.33203125" style="126" customWidth="1"/>
    <col min="7942" max="7942" width="4.83203125" style="126" customWidth="1"/>
    <col min="7943" max="8192" width="9.33203125" style="126"/>
    <col min="8193" max="8193" width="6.83203125" style="126" customWidth="1"/>
    <col min="8194" max="8194" width="55.1640625" style="126" customWidth="1"/>
    <col min="8195" max="8195" width="16.33203125" style="126" customWidth="1"/>
    <col min="8196" max="8196" width="55.1640625" style="126" customWidth="1"/>
    <col min="8197" max="8197" width="16.33203125" style="126" customWidth="1"/>
    <col min="8198" max="8198" width="4.83203125" style="126" customWidth="1"/>
    <col min="8199" max="8448" width="9.33203125" style="126"/>
    <col min="8449" max="8449" width="6.83203125" style="126" customWidth="1"/>
    <col min="8450" max="8450" width="55.1640625" style="126" customWidth="1"/>
    <col min="8451" max="8451" width="16.33203125" style="126" customWidth="1"/>
    <col min="8452" max="8452" width="55.1640625" style="126" customWidth="1"/>
    <col min="8453" max="8453" width="16.33203125" style="126" customWidth="1"/>
    <col min="8454" max="8454" width="4.83203125" style="126" customWidth="1"/>
    <col min="8455" max="8704" width="9.33203125" style="126"/>
    <col min="8705" max="8705" width="6.83203125" style="126" customWidth="1"/>
    <col min="8706" max="8706" width="55.1640625" style="126" customWidth="1"/>
    <col min="8707" max="8707" width="16.33203125" style="126" customWidth="1"/>
    <col min="8708" max="8708" width="55.1640625" style="126" customWidth="1"/>
    <col min="8709" max="8709" width="16.33203125" style="126" customWidth="1"/>
    <col min="8710" max="8710" width="4.83203125" style="126" customWidth="1"/>
    <col min="8711" max="8960" width="9.33203125" style="126"/>
    <col min="8961" max="8961" width="6.83203125" style="126" customWidth="1"/>
    <col min="8962" max="8962" width="55.1640625" style="126" customWidth="1"/>
    <col min="8963" max="8963" width="16.33203125" style="126" customWidth="1"/>
    <col min="8964" max="8964" width="55.1640625" style="126" customWidth="1"/>
    <col min="8965" max="8965" width="16.33203125" style="126" customWidth="1"/>
    <col min="8966" max="8966" width="4.83203125" style="126" customWidth="1"/>
    <col min="8967" max="9216" width="9.33203125" style="126"/>
    <col min="9217" max="9217" width="6.83203125" style="126" customWidth="1"/>
    <col min="9218" max="9218" width="55.1640625" style="126" customWidth="1"/>
    <col min="9219" max="9219" width="16.33203125" style="126" customWidth="1"/>
    <col min="9220" max="9220" width="55.1640625" style="126" customWidth="1"/>
    <col min="9221" max="9221" width="16.33203125" style="126" customWidth="1"/>
    <col min="9222" max="9222" width="4.83203125" style="126" customWidth="1"/>
    <col min="9223" max="9472" width="9.33203125" style="126"/>
    <col min="9473" max="9473" width="6.83203125" style="126" customWidth="1"/>
    <col min="9474" max="9474" width="55.1640625" style="126" customWidth="1"/>
    <col min="9475" max="9475" width="16.33203125" style="126" customWidth="1"/>
    <col min="9476" max="9476" width="55.1640625" style="126" customWidth="1"/>
    <col min="9477" max="9477" width="16.33203125" style="126" customWidth="1"/>
    <col min="9478" max="9478" width="4.83203125" style="126" customWidth="1"/>
    <col min="9479" max="9728" width="9.33203125" style="126"/>
    <col min="9729" max="9729" width="6.83203125" style="126" customWidth="1"/>
    <col min="9730" max="9730" width="55.1640625" style="126" customWidth="1"/>
    <col min="9731" max="9731" width="16.33203125" style="126" customWidth="1"/>
    <col min="9732" max="9732" width="55.1640625" style="126" customWidth="1"/>
    <col min="9733" max="9733" width="16.33203125" style="126" customWidth="1"/>
    <col min="9734" max="9734" width="4.83203125" style="126" customWidth="1"/>
    <col min="9735" max="9984" width="9.33203125" style="126"/>
    <col min="9985" max="9985" width="6.83203125" style="126" customWidth="1"/>
    <col min="9986" max="9986" width="55.1640625" style="126" customWidth="1"/>
    <col min="9987" max="9987" width="16.33203125" style="126" customWidth="1"/>
    <col min="9988" max="9988" width="55.1640625" style="126" customWidth="1"/>
    <col min="9989" max="9989" width="16.33203125" style="126" customWidth="1"/>
    <col min="9990" max="9990" width="4.83203125" style="126" customWidth="1"/>
    <col min="9991" max="10240" width="9.33203125" style="126"/>
    <col min="10241" max="10241" width="6.83203125" style="126" customWidth="1"/>
    <col min="10242" max="10242" width="55.1640625" style="126" customWidth="1"/>
    <col min="10243" max="10243" width="16.33203125" style="126" customWidth="1"/>
    <col min="10244" max="10244" width="55.1640625" style="126" customWidth="1"/>
    <col min="10245" max="10245" width="16.33203125" style="126" customWidth="1"/>
    <col min="10246" max="10246" width="4.83203125" style="126" customWidth="1"/>
    <col min="10247" max="10496" width="9.33203125" style="126"/>
    <col min="10497" max="10497" width="6.83203125" style="126" customWidth="1"/>
    <col min="10498" max="10498" width="55.1640625" style="126" customWidth="1"/>
    <col min="10499" max="10499" width="16.33203125" style="126" customWidth="1"/>
    <col min="10500" max="10500" width="55.1640625" style="126" customWidth="1"/>
    <col min="10501" max="10501" width="16.33203125" style="126" customWidth="1"/>
    <col min="10502" max="10502" width="4.83203125" style="126" customWidth="1"/>
    <col min="10503" max="10752" width="9.33203125" style="126"/>
    <col min="10753" max="10753" width="6.83203125" style="126" customWidth="1"/>
    <col min="10754" max="10754" width="55.1640625" style="126" customWidth="1"/>
    <col min="10755" max="10755" width="16.33203125" style="126" customWidth="1"/>
    <col min="10756" max="10756" width="55.1640625" style="126" customWidth="1"/>
    <col min="10757" max="10757" width="16.33203125" style="126" customWidth="1"/>
    <col min="10758" max="10758" width="4.83203125" style="126" customWidth="1"/>
    <col min="10759" max="11008" width="9.33203125" style="126"/>
    <col min="11009" max="11009" width="6.83203125" style="126" customWidth="1"/>
    <col min="11010" max="11010" width="55.1640625" style="126" customWidth="1"/>
    <col min="11011" max="11011" width="16.33203125" style="126" customWidth="1"/>
    <col min="11012" max="11012" width="55.1640625" style="126" customWidth="1"/>
    <col min="11013" max="11013" width="16.33203125" style="126" customWidth="1"/>
    <col min="11014" max="11014" width="4.83203125" style="126" customWidth="1"/>
    <col min="11015" max="11264" width="9.33203125" style="126"/>
    <col min="11265" max="11265" width="6.83203125" style="126" customWidth="1"/>
    <col min="11266" max="11266" width="55.1640625" style="126" customWidth="1"/>
    <col min="11267" max="11267" width="16.33203125" style="126" customWidth="1"/>
    <col min="11268" max="11268" width="55.1640625" style="126" customWidth="1"/>
    <col min="11269" max="11269" width="16.33203125" style="126" customWidth="1"/>
    <col min="11270" max="11270" width="4.83203125" style="126" customWidth="1"/>
    <col min="11271" max="11520" width="9.33203125" style="126"/>
    <col min="11521" max="11521" width="6.83203125" style="126" customWidth="1"/>
    <col min="11522" max="11522" width="55.1640625" style="126" customWidth="1"/>
    <col min="11523" max="11523" width="16.33203125" style="126" customWidth="1"/>
    <col min="11524" max="11524" width="55.1640625" style="126" customWidth="1"/>
    <col min="11525" max="11525" width="16.33203125" style="126" customWidth="1"/>
    <col min="11526" max="11526" width="4.83203125" style="126" customWidth="1"/>
    <col min="11527" max="11776" width="9.33203125" style="126"/>
    <col min="11777" max="11777" width="6.83203125" style="126" customWidth="1"/>
    <col min="11778" max="11778" width="55.1640625" style="126" customWidth="1"/>
    <col min="11779" max="11779" width="16.33203125" style="126" customWidth="1"/>
    <col min="11780" max="11780" width="55.1640625" style="126" customWidth="1"/>
    <col min="11781" max="11781" width="16.33203125" style="126" customWidth="1"/>
    <col min="11782" max="11782" width="4.83203125" style="126" customWidth="1"/>
    <col min="11783" max="12032" width="9.33203125" style="126"/>
    <col min="12033" max="12033" width="6.83203125" style="126" customWidth="1"/>
    <col min="12034" max="12034" width="55.1640625" style="126" customWidth="1"/>
    <col min="12035" max="12035" width="16.33203125" style="126" customWidth="1"/>
    <col min="12036" max="12036" width="55.1640625" style="126" customWidth="1"/>
    <col min="12037" max="12037" width="16.33203125" style="126" customWidth="1"/>
    <col min="12038" max="12038" width="4.83203125" style="126" customWidth="1"/>
    <col min="12039" max="12288" width="9.33203125" style="126"/>
    <col min="12289" max="12289" width="6.83203125" style="126" customWidth="1"/>
    <col min="12290" max="12290" width="55.1640625" style="126" customWidth="1"/>
    <col min="12291" max="12291" width="16.33203125" style="126" customWidth="1"/>
    <col min="12292" max="12292" width="55.1640625" style="126" customWidth="1"/>
    <col min="12293" max="12293" width="16.33203125" style="126" customWidth="1"/>
    <col min="12294" max="12294" width="4.83203125" style="126" customWidth="1"/>
    <col min="12295" max="12544" width="9.33203125" style="126"/>
    <col min="12545" max="12545" width="6.83203125" style="126" customWidth="1"/>
    <col min="12546" max="12546" width="55.1640625" style="126" customWidth="1"/>
    <col min="12547" max="12547" width="16.33203125" style="126" customWidth="1"/>
    <col min="12548" max="12548" width="55.1640625" style="126" customWidth="1"/>
    <col min="12549" max="12549" width="16.33203125" style="126" customWidth="1"/>
    <col min="12550" max="12550" width="4.83203125" style="126" customWidth="1"/>
    <col min="12551" max="12800" width="9.33203125" style="126"/>
    <col min="12801" max="12801" width="6.83203125" style="126" customWidth="1"/>
    <col min="12802" max="12802" width="55.1640625" style="126" customWidth="1"/>
    <col min="12803" max="12803" width="16.33203125" style="126" customWidth="1"/>
    <col min="12804" max="12804" width="55.1640625" style="126" customWidth="1"/>
    <col min="12805" max="12805" width="16.33203125" style="126" customWidth="1"/>
    <col min="12806" max="12806" width="4.83203125" style="126" customWidth="1"/>
    <col min="12807" max="13056" width="9.33203125" style="126"/>
    <col min="13057" max="13057" width="6.83203125" style="126" customWidth="1"/>
    <col min="13058" max="13058" width="55.1640625" style="126" customWidth="1"/>
    <col min="13059" max="13059" width="16.33203125" style="126" customWidth="1"/>
    <col min="13060" max="13060" width="55.1640625" style="126" customWidth="1"/>
    <col min="13061" max="13061" width="16.33203125" style="126" customWidth="1"/>
    <col min="13062" max="13062" width="4.83203125" style="126" customWidth="1"/>
    <col min="13063" max="13312" width="9.33203125" style="126"/>
    <col min="13313" max="13313" width="6.83203125" style="126" customWidth="1"/>
    <col min="13314" max="13314" width="55.1640625" style="126" customWidth="1"/>
    <col min="13315" max="13315" width="16.33203125" style="126" customWidth="1"/>
    <col min="13316" max="13316" width="55.1640625" style="126" customWidth="1"/>
    <col min="13317" max="13317" width="16.33203125" style="126" customWidth="1"/>
    <col min="13318" max="13318" width="4.83203125" style="126" customWidth="1"/>
    <col min="13319" max="13568" width="9.33203125" style="126"/>
    <col min="13569" max="13569" width="6.83203125" style="126" customWidth="1"/>
    <col min="13570" max="13570" width="55.1640625" style="126" customWidth="1"/>
    <col min="13571" max="13571" width="16.33203125" style="126" customWidth="1"/>
    <col min="13572" max="13572" width="55.1640625" style="126" customWidth="1"/>
    <col min="13573" max="13573" width="16.33203125" style="126" customWidth="1"/>
    <col min="13574" max="13574" width="4.83203125" style="126" customWidth="1"/>
    <col min="13575" max="13824" width="9.33203125" style="126"/>
    <col min="13825" max="13825" width="6.83203125" style="126" customWidth="1"/>
    <col min="13826" max="13826" width="55.1640625" style="126" customWidth="1"/>
    <col min="13827" max="13827" width="16.33203125" style="126" customWidth="1"/>
    <col min="13828" max="13828" width="55.1640625" style="126" customWidth="1"/>
    <col min="13829" max="13829" width="16.33203125" style="126" customWidth="1"/>
    <col min="13830" max="13830" width="4.83203125" style="126" customWidth="1"/>
    <col min="13831" max="14080" width="9.33203125" style="126"/>
    <col min="14081" max="14081" width="6.83203125" style="126" customWidth="1"/>
    <col min="14082" max="14082" width="55.1640625" style="126" customWidth="1"/>
    <col min="14083" max="14083" width="16.33203125" style="126" customWidth="1"/>
    <col min="14084" max="14084" width="55.1640625" style="126" customWidth="1"/>
    <col min="14085" max="14085" width="16.33203125" style="126" customWidth="1"/>
    <col min="14086" max="14086" width="4.83203125" style="126" customWidth="1"/>
    <col min="14087" max="14336" width="9.33203125" style="126"/>
    <col min="14337" max="14337" width="6.83203125" style="126" customWidth="1"/>
    <col min="14338" max="14338" width="55.1640625" style="126" customWidth="1"/>
    <col min="14339" max="14339" width="16.33203125" style="126" customWidth="1"/>
    <col min="14340" max="14340" width="55.1640625" style="126" customWidth="1"/>
    <col min="14341" max="14341" width="16.33203125" style="126" customWidth="1"/>
    <col min="14342" max="14342" width="4.83203125" style="126" customWidth="1"/>
    <col min="14343" max="14592" width="9.33203125" style="126"/>
    <col min="14593" max="14593" width="6.83203125" style="126" customWidth="1"/>
    <col min="14594" max="14594" width="55.1640625" style="126" customWidth="1"/>
    <col min="14595" max="14595" width="16.33203125" style="126" customWidth="1"/>
    <col min="14596" max="14596" width="55.1640625" style="126" customWidth="1"/>
    <col min="14597" max="14597" width="16.33203125" style="126" customWidth="1"/>
    <col min="14598" max="14598" width="4.83203125" style="126" customWidth="1"/>
    <col min="14599" max="14848" width="9.33203125" style="126"/>
    <col min="14849" max="14849" width="6.83203125" style="126" customWidth="1"/>
    <col min="14850" max="14850" width="55.1640625" style="126" customWidth="1"/>
    <col min="14851" max="14851" width="16.33203125" style="126" customWidth="1"/>
    <col min="14852" max="14852" width="55.1640625" style="126" customWidth="1"/>
    <col min="14853" max="14853" width="16.33203125" style="126" customWidth="1"/>
    <col min="14854" max="14854" width="4.83203125" style="126" customWidth="1"/>
    <col min="14855" max="15104" width="9.33203125" style="126"/>
    <col min="15105" max="15105" width="6.83203125" style="126" customWidth="1"/>
    <col min="15106" max="15106" width="55.1640625" style="126" customWidth="1"/>
    <col min="15107" max="15107" width="16.33203125" style="126" customWidth="1"/>
    <col min="15108" max="15108" width="55.1640625" style="126" customWidth="1"/>
    <col min="15109" max="15109" width="16.33203125" style="126" customWidth="1"/>
    <col min="15110" max="15110" width="4.83203125" style="126" customWidth="1"/>
    <col min="15111" max="15360" width="9.33203125" style="126"/>
    <col min="15361" max="15361" width="6.83203125" style="126" customWidth="1"/>
    <col min="15362" max="15362" width="55.1640625" style="126" customWidth="1"/>
    <col min="15363" max="15363" width="16.33203125" style="126" customWidth="1"/>
    <col min="15364" max="15364" width="55.1640625" style="126" customWidth="1"/>
    <col min="15365" max="15365" width="16.33203125" style="126" customWidth="1"/>
    <col min="15366" max="15366" width="4.83203125" style="126" customWidth="1"/>
    <col min="15367" max="15616" width="9.33203125" style="126"/>
    <col min="15617" max="15617" width="6.83203125" style="126" customWidth="1"/>
    <col min="15618" max="15618" width="55.1640625" style="126" customWidth="1"/>
    <col min="15619" max="15619" width="16.33203125" style="126" customWidth="1"/>
    <col min="15620" max="15620" width="55.1640625" style="126" customWidth="1"/>
    <col min="15621" max="15621" width="16.33203125" style="126" customWidth="1"/>
    <col min="15622" max="15622" width="4.83203125" style="126" customWidth="1"/>
    <col min="15623" max="15872" width="9.33203125" style="126"/>
    <col min="15873" max="15873" width="6.83203125" style="126" customWidth="1"/>
    <col min="15874" max="15874" width="55.1640625" style="126" customWidth="1"/>
    <col min="15875" max="15875" width="16.33203125" style="126" customWidth="1"/>
    <col min="15876" max="15876" width="55.1640625" style="126" customWidth="1"/>
    <col min="15877" max="15877" width="16.33203125" style="126" customWidth="1"/>
    <col min="15878" max="15878" width="4.83203125" style="126" customWidth="1"/>
    <col min="15879" max="16128" width="9.33203125" style="126"/>
    <col min="16129" max="16129" width="6.83203125" style="126" customWidth="1"/>
    <col min="16130" max="16130" width="55.1640625" style="126" customWidth="1"/>
    <col min="16131" max="16131" width="16.33203125" style="126" customWidth="1"/>
    <col min="16132" max="16132" width="55.1640625" style="126" customWidth="1"/>
    <col min="16133" max="16133" width="16.33203125" style="126" customWidth="1"/>
    <col min="16134" max="16134" width="4.83203125" style="126" customWidth="1"/>
    <col min="16135" max="16384" width="9.33203125" style="126"/>
  </cols>
  <sheetData>
    <row r="1" spans="1:6" ht="39.75" customHeight="1">
      <c r="B1" s="127" t="s">
        <v>254</v>
      </c>
      <c r="C1" s="128"/>
      <c r="D1" s="128"/>
      <c r="E1" s="128"/>
      <c r="F1" s="617" t="s">
        <v>642</v>
      </c>
    </row>
    <row r="2" spans="1:6" ht="14.25" thickBot="1">
      <c r="E2" s="130" t="s">
        <v>255</v>
      </c>
      <c r="F2" s="617"/>
    </row>
    <row r="3" spans="1:6" ht="18" customHeight="1" thickBot="1">
      <c r="A3" s="618" t="s">
        <v>3</v>
      </c>
      <c r="B3" s="131" t="s">
        <v>256</v>
      </c>
      <c r="C3" s="132"/>
      <c r="D3" s="131" t="s">
        <v>257</v>
      </c>
      <c r="E3" s="133"/>
      <c r="F3" s="617"/>
    </row>
    <row r="4" spans="1:6" s="137" customFormat="1" ht="35.25" customHeight="1" thickBot="1">
      <c r="A4" s="619"/>
      <c r="B4" s="134" t="s">
        <v>258</v>
      </c>
      <c r="C4" s="135" t="s">
        <v>584</v>
      </c>
      <c r="D4" s="134" t="s">
        <v>258</v>
      </c>
      <c r="E4" s="136" t="s">
        <v>584</v>
      </c>
      <c r="F4" s="617"/>
    </row>
    <row r="5" spans="1:6" s="142" customFormat="1" ht="12" customHeight="1" thickBot="1">
      <c r="A5" s="138">
        <v>1</v>
      </c>
      <c r="B5" s="139">
        <v>2</v>
      </c>
      <c r="C5" s="140" t="s">
        <v>33</v>
      </c>
      <c r="D5" s="139" t="s">
        <v>191</v>
      </c>
      <c r="E5" s="141" t="s">
        <v>61</v>
      </c>
      <c r="F5" s="617"/>
    </row>
    <row r="6" spans="1:6" ht="12.95" customHeight="1">
      <c r="A6" s="143" t="s">
        <v>5</v>
      </c>
      <c r="B6" s="144" t="s">
        <v>259</v>
      </c>
      <c r="C6" s="145">
        <v>69739</v>
      </c>
      <c r="D6" s="144" t="s">
        <v>260</v>
      </c>
      <c r="E6" s="146">
        <v>65208</v>
      </c>
      <c r="F6" s="617"/>
    </row>
    <row r="7" spans="1:6" ht="12.95" customHeight="1">
      <c r="A7" s="147" t="s">
        <v>19</v>
      </c>
      <c r="B7" s="148" t="s">
        <v>261</v>
      </c>
      <c r="C7" s="149">
        <v>12681</v>
      </c>
      <c r="D7" s="148" t="s">
        <v>145</v>
      </c>
      <c r="E7" s="150">
        <v>17007</v>
      </c>
      <c r="F7" s="617"/>
    </row>
    <row r="8" spans="1:6" ht="12.95" customHeight="1">
      <c r="A8" s="147" t="s">
        <v>33</v>
      </c>
      <c r="B8" s="148" t="s">
        <v>262</v>
      </c>
      <c r="C8" s="149">
        <v>1733</v>
      </c>
      <c r="D8" s="148" t="s">
        <v>263</v>
      </c>
      <c r="E8" s="150">
        <v>40779</v>
      </c>
      <c r="F8" s="617"/>
    </row>
    <row r="9" spans="1:6" ht="12.95" customHeight="1">
      <c r="A9" s="147" t="s">
        <v>191</v>
      </c>
      <c r="B9" s="148" t="s">
        <v>264</v>
      </c>
      <c r="C9" s="149">
        <v>25000</v>
      </c>
      <c r="D9" s="148" t="s">
        <v>147</v>
      </c>
      <c r="E9" s="150">
        <v>1313</v>
      </c>
      <c r="F9" s="617"/>
    </row>
    <row r="10" spans="1:6" ht="12.95" customHeight="1">
      <c r="A10" s="147" t="s">
        <v>61</v>
      </c>
      <c r="B10" s="151" t="s">
        <v>265</v>
      </c>
      <c r="C10" s="149">
        <v>1000</v>
      </c>
      <c r="D10" s="148" t="s">
        <v>149</v>
      </c>
      <c r="E10" s="150">
        <v>4493</v>
      </c>
      <c r="F10" s="617"/>
    </row>
    <row r="11" spans="1:6" ht="12.95" customHeight="1">
      <c r="A11" s="147" t="s">
        <v>83</v>
      </c>
      <c r="B11" s="148" t="s">
        <v>266</v>
      </c>
      <c r="C11" s="152"/>
      <c r="D11" s="148" t="s">
        <v>267</v>
      </c>
      <c r="E11" s="150"/>
      <c r="F11" s="617"/>
    </row>
    <row r="12" spans="1:6" ht="12.95" customHeight="1">
      <c r="A12" s="147" t="s">
        <v>197</v>
      </c>
      <c r="B12" s="148" t="s">
        <v>82</v>
      </c>
      <c r="C12" s="149">
        <v>9692</v>
      </c>
      <c r="D12" s="153"/>
      <c r="E12" s="150"/>
      <c r="F12" s="617"/>
    </row>
    <row r="13" spans="1:6" ht="12.95" customHeight="1">
      <c r="A13" s="147" t="s">
        <v>105</v>
      </c>
      <c r="B13" s="153"/>
      <c r="C13" s="149"/>
      <c r="D13" s="153"/>
      <c r="E13" s="150"/>
      <c r="F13" s="617"/>
    </row>
    <row r="14" spans="1:6" ht="12.95" customHeight="1">
      <c r="A14" s="147" t="s">
        <v>115</v>
      </c>
      <c r="B14" s="154"/>
      <c r="C14" s="152"/>
      <c r="D14" s="153"/>
      <c r="E14" s="150"/>
      <c r="F14" s="617"/>
    </row>
    <row r="15" spans="1:6" ht="12.95" customHeight="1">
      <c r="A15" s="147" t="s">
        <v>199</v>
      </c>
      <c r="B15" s="153"/>
      <c r="C15" s="149"/>
      <c r="D15" s="153"/>
      <c r="E15" s="150"/>
      <c r="F15" s="617"/>
    </row>
    <row r="16" spans="1:6" ht="12.95" customHeight="1">
      <c r="A16" s="147" t="s">
        <v>268</v>
      </c>
      <c r="B16" s="153"/>
      <c r="C16" s="149"/>
      <c r="D16" s="153"/>
      <c r="E16" s="150"/>
      <c r="F16" s="617"/>
    </row>
    <row r="17" spans="1:6" ht="12.95" customHeight="1" thickBot="1">
      <c r="A17" s="147" t="s">
        <v>269</v>
      </c>
      <c r="B17" s="155"/>
      <c r="C17" s="156"/>
      <c r="D17" s="153"/>
      <c r="E17" s="157"/>
      <c r="F17" s="617"/>
    </row>
    <row r="18" spans="1:6" ht="15.95" customHeight="1" thickBot="1">
      <c r="A18" s="158" t="s">
        <v>270</v>
      </c>
      <c r="B18" s="159" t="s">
        <v>271</v>
      </c>
      <c r="C18" s="160">
        <f>+C6+C7+C9+C10+C12+C13+C14+C15+C16+C17</f>
        <v>118112</v>
      </c>
      <c r="D18" s="159" t="s">
        <v>272</v>
      </c>
      <c r="E18" s="161">
        <f>SUM(E6:E17)</f>
        <v>128800</v>
      </c>
      <c r="F18" s="617"/>
    </row>
    <row r="19" spans="1:6" ht="12.95" customHeight="1">
      <c r="A19" s="162" t="s">
        <v>273</v>
      </c>
      <c r="B19" s="163" t="s">
        <v>274</v>
      </c>
      <c r="C19" s="164">
        <v>3000</v>
      </c>
      <c r="D19" s="165" t="s">
        <v>275</v>
      </c>
      <c r="E19" s="166"/>
      <c r="F19" s="617"/>
    </row>
    <row r="20" spans="1:6" ht="12.95" customHeight="1">
      <c r="A20" s="167" t="s">
        <v>276</v>
      </c>
      <c r="B20" s="165" t="s">
        <v>277</v>
      </c>
      <c r="C20" s="168">
        <v>3000</v>
      </c>
      <c r="D20" s="165" t="s">
        <v>278</v>
      </c>
      <c r="E20" s="169"/>
      <c r="F20" s="617"/>
    </row>
    <row r="21" spans="1:6" ht="12.95" customHeight="1">
      <c r="A21" s="167" t="s">
        <v>279</v>
      </c>
      <c r="B21" s="165" t="s">
        <v>280</v>
      </c>
      <c r="C21" s="168"/>
      <c r="D21" s="165" t="s">
        <v>281</v>
      </c>
      <c r="E21" s="169"/>
      <c r="F21" s="617"/>
    </row>
    <row r="22" spans="1:6" ht="12.95" customHeight="1">
      <c r="A22" s="167" t="s">
        <v>282</v>
      </c>
      <c r="B22" s="165" t="s">
        <v>283</v>
      </c>
      <c r="C22" s="168"/>
      <c r="D22" s="165" t="s">
        <v>284</v>
      </c>
      <c r="E22" s="169"/>
      <c r="F22" s="617"/>
    </row>
    <row r="23" spans="1:6" ht="12.95" customHeight="1">
      <c r="A23" s="167" t="s">
        <v>285</v>
      </c>
      <c r="B23" s="165" t="s">
        <v>286</v>
      </c>
      <c r="C23" s="168"/>
      <c r="D23" s="163" t="s">
        <v>287</v>
      </c>
      <c r="E23" s="169"/>
      <c r="F23" s="617"/>
    </row>
    <row r="24" spans="1:6" ht="12.95" customHeight="1">
      <c r="A24" s="167" t="s">
        <v>288</v>
      </c>
      <c r="B24" s="165" t="s">
        <v>289</v>
      </c>
      <c r="C24" s="170">
        <f>+C25+C26</f>
        <v>0</v>
      </c>
      <c r="D24" s="165" t="s">
        <v>290</v>
      </c>
      <c r="E24" s="169"/>
      <c r="F24" s="617"/>
    </row>
    <row r="25" spans="1:6" ht="12.95" customHeight="1">
      <c r="A25" s="162" t="s">
        <v>291</v>
      </c>
      <c r="B25" s="163" t="s">
        <v>292</v>
      </c>
      <c r="C25" s="171"/>
      <c r="D25" s="144" t="s">
        <v>293</v>
      </c>
      <c r="E25" s="166"/>
      <c r="F25" s="617"/>
    </row>
    <row r="26" spans="1:6" ht="12.95" customHeight="1" thickBot="1">
      <c r="A26" s="167" t="s">
        <v>294</v>
      </c>
      <c r="B26" s="165" t="s">
        <v>295</v>
      </c>
      <c r="C26" s="168"/>
      <c r="D26" s="153"/>
      <c r="E26" s="169"/>
      <c r="F26" s="617"/>
    </row>
    <row r="27" spans="1:6" ht="15.95" customHeight="1" thickBot="1">
      <c r="A27" s="158" t="s">
        <v>296</v>
      </c>
      <c r="B27" s="159" t="s">
        <v>297</v>
      </c>
      <c r="C27" s="160">
        <f>+C19+C24</f>
        <v>3000</v>
      </c>
      <c r="D27" s="159" t="s">
        <v>298</v>
      </c>
      <c r="E27" s="161">
        <f>SUM(E19:E26)</f>
        <v>0</v>
      </c>
      <c r="F27" s="617"/>
    </row>
    <row r="28" spans="1:6" ht="13.5" thickBot="1">
      <c r="A28" s="158" t="s">
        <v>299</v>
      </c>
      <c r="B28" s="172" t="s">
        <v>300</v>
      </c>
      <c r="C28" s="173">
        <f>+C18+C27</f>
        <v>121112</v>
      </c>
      <c r="D28" s="172" t="s">
        <v>301</v>
      </c>
      <c r="E28" s="173">
        <f>+E18+E27</f>
        <v>128800</v>
      </c>
      <c r="F28" s="617"/>
    </row>
    <row r="29" spans="1:6" ht="13.5" thickBot="1">
      <c r="A29" s="158" t="s">
        <v>302</v>
      </c>
      <c r="B29" s="172" t="s">
        <v>303</v>
      </c>
      <c r="C29" s="173">
        <f>IF(C18-E18&lt;0,E18-C18,"-")</f>
        <v>10688</v>
      </c>
      <c r="D29" s="172" t="s">
        <v>304</v>
      </c>
      <c r="E29" s="173" t="str">
        <f>IF(C18-E18&gt;0,C18-E18,"-")</f>
        <v>-</v>
      </c>
      <c r="F29" s="617"/>
    </row>
    <row r="30" spans="1:6" ht="13.5" thickBot="1">
      <c r="A30" s="158" t="s">
        <v>305</v>
      </c>
      <c r="B30" s="172" t="s">
        <v>306</v>
      </c>
      <c r="C30" s="173">
        <f>IF(C18+C19-E28&lt;0,E28-(C18+C19),"-")</f>
        <v>7688</v>
      </c>
      <c r="D30" s="172" t="s">
        <v>307</v>
      </c>
      <c r="E30" s="173" t="str">
        <f>IF(C18+C19-E28&gt;0,C18+C19-E28,"-")</f>
        <v>-</v>
      </c>
      <c r="F30" s="617"/>
    </row>
    <row r="31" spans="1:6" ht="18.75">
      <c r="B31" s="620"/>
      <c r="C31" s="620"/>
      <c r="D31" s="620"/>
    </row>
  </sheetData>
  <mergeCells count="3">
    <mergeCell ref="F1:F30"/>
    <mergeCell ref="A3:A4"/>
    <mergeCell ref="B31:D31"/>
  </mergeCells>
  <printOptions horizontalCentered="1"/>
  <pageMargins left="0.33" right="0.48" top="0.9055118110236221" bottom="0.5" header="0.6692913385826772" footer="0.28000000000000003"/>
  <pageSetup paperSize="9" orientation="landscape" verticalDpi="300" r:id="rId1"/>
  <headerFooter alignWithMargins="0">
    <oddHeader xml:space="preserve">&amp;CKisbajcs Község Önkormányzata&amp;R&amp;"Times New Roman CE,Félkövér dőlt"&amp;11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33"/>
  <sheetViews>
    <sheetView zoomScaleSheetLayoutView="115" workbookViewId="0">
      <selection activeCell="D5" sqref="D5"/>
    </sheetView>
  </sheetViews>
  <sheetFormatPr defaultRowHeight="12.75"/>
  <cols>
    <col min="1" max="1" width="6.83203125" style="126" customWidth="1"/>
    <col min="2" max="2" width="55.1640625" style="129" customWidth="1"/>
    <col min="3" max="3" width="16.33203125" style="126" customWidth="1"/>
    <col min="4" max="4" width="55.1640625" style="126" customWidth="1"/>
    <col min="5" max="5" width="16.33203125" style="126" customWidth="1"/>
    <col min="6" max="6" width="4.83203125" style="126" customWidth="1"/>
    <col min="7" max="256" width="9.33203125" style="126"/>
    <col min="257" max="257" width="6.83203125" style="126" customWidth="1"/>
    <col min="258" max="258" width="55.1640625" style="126" customWidth="1"/>
    <col min="259" max="259" width="16.33203125" style="126" customWidth="1"/>
    <col min="260" max="260" width="55.1640625" style="126" customWidth="1"/>
    <col min="261" max="261" width="16.33203125" style="126" customWidth="1"/>
    <col min="262" max="262" width="4.83203125" style="126" customWidth="1"/>
    <col min="263" max="512" width="9.33203125" style="126"/>
    <col min="513" max="513" width="6.83203125" style="126" customWidth="1"/>
    <col min="514" max="514" width="55.1640625" style="126" customWidth="1"/>
    <col min="515" max="515" width="16.33203125" style="126" customWidth="1"/>
    <col min="516" max="516" width="55.1640625" style="126" customWidth="1"/>
    <col min="517" max="517" width="16.33203125" style="126" customWidth="1"/>
    <col min="518" max="518" width="4.83203125" style="126" customWidth="1"/>
    <col min="519" max="768" width="9.33203125" style="126"/>
    <col min="769" max="769" width="6.83203125" style="126" customWidth="1"/>
    <col min="770" max="770" width="55.1640625" style="126" customWidth="1"/>
    <col min="771" max="771" width="16.33203125" style="126" customWidth="1"/>
    <col min="772" max="772" width="55.1640625" style="126" customWidth="1"/>
    <col min="773" max="773" width="16.33203125" style="126" customWidth="1"/>
    <col min="774" max="774" width="4.83203125" style="126" customWidth="1"/>
    <col min="775" max="1024" width="9.33203125" style="126"/>
    <col min="1025" max="1025" width="6.83203125" style="126" customWidth="1"/>
    <col min="1026" max="1026" width="55.1640625" style="126" customWidth="1"/>
    <col min="1027" max="1027" width="16.33203125" style="126" customWidth="1"/>
    <col min="1028" max="1028" width="55.1640625" style="126" customWidth="1"/>
    <col min="1029" max="1029" width="16.33203125" style="126" customWidth="1"/>
    <col min="1030" max="1030" width="4.83203125" style="126" customWidth="1"/>
    <col min="1031" max="1280" width="9.33203125" style="126"/>
    <col min="1281" max="1281" width="6.83203125" style="126" customWidth="1"/>
    <col min="1282" max="1282" width="55.1640625" style="126" customWidth="1"/>
    <col min="1283" max="1283" width="16.33203125" style="126" customWidth="1"/>
    <col min="1284" max="1284" width="55.1640625" style="126" customWidth="1"/>
    <col min="1285" max="1285" width="16.33203125" style="126" customWidth="1"/>
    <col min="1286" max="1286" width="4.83203125" style="126" customWidth="1"/>
    <col min="1287" max="1536" width="9.33203125" style="126"/>
    <col min="1537" max="1537" width="6.83203125" style="126" customWidth="1"/>
    <col min="1538" max="1538" width="55.1640625" style="126" customWidth="1"/>
    <col min="1539" max="1539" width="16.33203125" style="126" customWidth="1"/>
    <col min="1540" max="1540" width="55.1640625" style="126" customWidth="1"/>
    <col min="1541" max="1541" width="16.33203125" style="126" customWidth="1"/>
    <col min="1542" max="1542" width="4.83203125" style="126" customWidth="1"/>
    <col min="1543" max="1792" width="9.33203125" style="126"/>
    <col min="1793" max="1793" width="6.83203125" style="126" customWidth="1"/>
    <col min="1794" max="1794" width="55.1640625" style="126" customWidth="1"/>
    <col min="1795" max="1795" width="16.33203125" style="126" customWidth="1"/>
    <col min="1796" max="1796" width="55.1640625" style="126" customWidth="1"/>
    <col min="1797" max="1797" width="16.33203125" style="126" customWidth="1"/>
    <col min="1798" max="1798" width="4.83203125" style="126" customWidth="1"/>
    <col min="1799" max="2048" width="9.33203125" style="126"/>
    <col min="2049" max="2049" width="6.83203125" style="126" customWidth="1"/>
    <col min="2050" max="2050" width="55.1640625" style="126" customWidth="1"/>
    <col min="2051" max="2051" width="16.33203125" style="126" customWidth="1"/>
    <col min="2052" max="2052" width="55.1640625" style="126" customWidth="1"/>
    <col min="2053" max="2053" width="16.33203125" style="126" customWidth="1"/>
    <col min="2054" max="2054" width="4.83203125" style="126" customWidth="1"/>
    <col min="2055" max="2304" width="9.33203125" style="126"/>
    <col min="2305" max="2305" width="6.83203125" style="126" customWidth="1"/>
    <col min="2306" max="2306" width="55.1640625" style="126" customWidth="1"/>
    <col min="2307" max="2307" width="16.33203125" style="126" customWidth="1"/>
    <col min="2308" max="2308" width="55.1640625" style="126" customWidth="1"/>
    <col min="2309" max="2309" width="16.33203125" style="126" customWidth="1"/>
    <col min="2310" max="2310" width="4.83203125" style="126" customWidth="1"/>
    <col min="2311" max="2560" width="9.33203125" style="126"/>
    <col min="2561" max="2561" width="6.83203125" style="126" customWidth="1"/>
    <col min="2562" max="2562" width="55.1640625" style="126" customWidth="1"/>
    <col min="2563" max="2563" width="16.33203125" style="126" customWidth="1"/>
    <col min="2564" max="2564" width="55.1640625" style="126" customWidth="1"/>
    <col min="2565" max="2565" width="16.33203125" style="126" customWidth="1"/>
    <col min="2566" max="2566" width="4.83203125" style="126" customWidth="1"/>
    <col min="2567" max="2816" width="9.33203125" style="126"/>
    <col min="2817" max="2817" width="6.83203125" style="126" customWidth="1"/>
    <col min="2818" max="2818" width="55.1640625" style="126" customWidth="1"/>
    <col min="2819" max="2819" width="16.33203125" style="126" customWidth="1"/>
    <col min="2820" max="2820" width="55.1640625" style="126" customWidth="1"/>
    <col min="2821" max="2821" width="16.33203125" style="126" customWidth="1"/>
    <col min="2822" max="2822" width="4.83203125" style="126" customWidth="1"/>
    <col min="2823" max="3072" width="9.33203125" style="126"/>
    <col min="3073" max="3073" width="6.83203125" style="126" customWidth="1"/>
    <col min="3074" max="3074" width="55.1640625" style="126" customWidth="1"/>
    <col min="3075" max="3075" width="16.33203125" style="126" customWidth="1"/>
    <col min="3076" max="3076" width="55.1640625" style="126" customWidth="1"/>
    <col min="3077" max="3077" width="16.33203125" style="126" customWidth="1"/>
    <col min="3078" max="3078" width="4.83203125" style="126" customWidth="1"/>
    <col min="3079" max="3328" width="9.33203125" style="126"/>
    <col min="3329" max="3329" width="6.83203125" style="126" customWidth="1"/>
    <col min="3330" max="3330" width="55.1640625" style="126" customWidth="1"/>
    <col min="3331" max="3331" width="16.33203125" style="126" customWidth="1"/>
    <col min="3332" max="3332" width="55.1640625" style="126" customWidth="1"/>
    <col min="3333" max="3333" width="16.33203125" style="126" customWidth="1"/>
    <col min="3334" max="3334" width="4.83203125" style="126" customWidth="1"/>
    <col min="3335" max="3584" width="9.33203125" style="126"/>
    <col min="3585" max="3585" width="6.83203125" style="126" customWidth="1"/>
    <col min="3586" max="3586" width="55.1640625" style="126" customWidth="1"/>
    <col min="3587" max="3587" width="16.33203125" style="126" customWidth="1"/>
    <col min="3588" max="3588" width="55.1640625" style="126" customWidth="1"/>
    <col min="3589" max="3589" width="16.33203125" style="126" customWidth="1"/>
    <col min="3590" max="3590" width="4.83203125" style="126" customWidth="1"/>
    <col min="3591" max="3840" width="9.33203125" style="126"/>
    <col min="3841" max="3841" width="6.83203125" style="126" customWidth="1"/>
    <col min="3842" max="3842" width="55.1640625" style="126" customWidth="1"/>
    <col min="3843" max="3843" width="16.33203125" style="126" customWidth="1"/>
    <col min="3844" max="3844" width="55.1640625" style="126" customWidth="1"/>
    <col min="3845" max="3845" width="16.33203125" style="126" customWidth="1"/>
    <col min="3846" max="3846" width="4.83203125" style="126" customWidth="1"/>
    <col min="3847" max="4096" width="9.33203125" style="126"/>
    <col min="4097" max="4097" width="6.83203125" style="126" customWidth="1"/>
    <col min="4098" max="4098" width="55.1640625" style="126" customWidth="1"/>
    <col min="4099" max="4099" width="16.33203125" style="126" customWidth="1"/>
    <col min="4100" max="4100" width="55.1640625" style="126" customWidth="1"/>
    <col min="4101" max="4101" width="16.33203125" style="126" customWidth="1"/>
    <col min="4102" max="4102" width="4.83203125" style="126" customWidth="1"/>
    <col min="4103" max="4352" width="9.33203125" style="126"/>
    <col min="4353" max="4353" width="6.83203125" style="126" customWidth="1"/>
    <col min="4354" max="4354" width="55.1640625" style="126" customWidth="1"/>
    <col min="4355" max="4355" width="16.33203125" style="126" customWidth="1"/>
    <col min="4356" max="4356" width="55.1640625" style="126" customWidth="1"/>
    <col min="4357" max="4357" width="16.33203125" style="126" customWidth="1"/>
    <col min="4358" max="4358" width="4.83203125" style="126" customWidth="1"/>
    <col min="4359" max="4608" width="9.33203125" style="126"/>
    <col min="4609" max="4609" width="6.83203125" style="126" customWidth="1"/>
    <col min="4610" max="4610" width="55.1640625" style="126" customWidth="1"/>
    <col min="4611" max="4611" width="16.33203125" style="126" customWidth="1"/>
    <col min="4612" max="4612" width="55.1640625" style="126" customWidth="1"/>
    <col min="4613" max="4613" width="16.33203125" style="126" customWidth="1"/>
    <col min="4614" max="4614" width="4.83203125" style="126" customWidth="1"/>
    <col min="4615" max="4864" width="9.33203125" style="126"/>
    <col min="4865" max="4865" width="6.83203125" style="126" customWidth="1"/>
    <col min="4866" max="4866" width="55.1640625" style="126" customWidth="1"/>
    <col min="4867" max="4867" width="16.33203125" style="126" customWidth="1"/>
    <col min="4868" max="4868" width="55.1640625" style="126" customWidth="1"/>
    <col min="4869" max="4869" width="16.33203125" style="126" customWidth="1"/>
    <col min="4870" max="4870" width="4.83203125" style="126" customWidth="1"/>
    <col min="4871" max="5120" width="9.33203125" style="126"/>
    <col min="5121" max="5121" width="6.83203125" style="126" customWidth="1"/>
    <col min="5122" max="5122" width="55.1640625" style="126" customWidth="1"/>
    <col min="5123" max="5123" width="16.33203125" style="126" customWidth="1"/>
    <col min="5124" max="5124" width="55.1640625" style="126" customWidth="1"/>
    <col min="5125" max="5125" width="16.33203125" style="126" customWidth="1"/>
    <col min="5126" max="5126" width="4.83203125" style="126" customWidth="1"/>
    <col min="5127" max="5376" width="9.33203125" style="126"/>
    <col min="5377" max="5377" width="6.83203125" style="126" customWidth="1"/>
    <col min="5378" max="5378" width="55.1640625" style="126" customWidth="1"/>
    <col min="5379" max="5379" width="16.33203125" style="126" customWidth="1"/>
    <col min="5380" max="5380" width="55.1640625" style="126" customWidth="1"/>
    <col min="5381" max="5381" width="16.33203125" style="126" customWidth="1"/>
    <col min="5382" max="5382" width="4.83203125" style="126" customWidth="1"/>
    <col min="5383" max="5632" width="9.33203125" style="126"/>
    <col min="5633" max="5633" width="6.83203125" style="126" customWidth="1"/>
    <col min="5634" max="5634" width="55.1640625" style="126" customWidth="1"/>
    <col min="5635" max="5635" width="16.33203125" style="126" customWidth="1"/>
    <col min="5636" max="5636" width="55.1640625" style="126" customWidth="1"/>
    <col min="5637" max="5637" width="16.33203125" style="126" customWidth="1"/>
    <col min="5638" max="5638" width="4.83203125" style="126" customWidth="1"/>
    <col min="5639" max="5888" width="9.33203125" style="126"/>
    <col min="5889" max="5889" width="6.83203125" style="126" customWidth="1"/>
    <col min="5890" max="5890" width="55.1640625" style="126" customWidth="1"/>
    <col min="5891" max="5891" width="16.33203125" style="126" customWidth="1"/>
    <col min="5892" max="5892" width="55.1640625" style="126" customWidth="1"/>
    <col min="5893" max="5893" width="16.33203125" style="126" customWidth="1"/>
    <col min="5894" max="5894" width="4.83203125" style="126" customWidth="1"/>
    <col min="5895" max="6144" width="9.33203125" style="126"/>
    <col min="6145" max="6145" width="6.83203125" style="126" customWidth="1"/>
    <col min="6146" max="6146" width="55.1640625" style="126" customWidth="1"/>
    <col min="6147" max="6147" width="16.33203125" style="126" customWidth="1"/>
    <col min="6148" max="6148" width="55.1640625" style="126" customWidth="1"/>
    <col min="6149" max="6149" width="16.33203125" style="126" customWidth="1"/>
    <col min="6150" max="6150" width="4.83203125" style="126" customWidth="1"/>
    <col min="6151" max="6400" width="9.33203125" style="126"/>
    <col min="6401" max="6401" width="6.83203125" style="126" customWidth="1"/>
    <col min="6402" max="6402" width="55.1640625" style="126" customWidth="1"/>
    <col min="6403" max="6403" width="16.33203125" style="126" customWidth="1"/>
    <col min="6404" max="6404" width="55.1640625" style="126" customWidth="1"/>
    <col min="6405" max="6405" width="16.33203125" style="126" customWidth="1"/>
    <col min="6406" max="6406" width="4.83203125" style="126" customWidth="1"/>
    <col min="6407" max="6656" width="9.33203125" style="126"/>
    <col min="6657" max="6657" width="6.83203125" style="126" customWidth="1"/>
    <col min="6658" max="6658" width="55.1640625" style="126" customWidth="1"/>
    <col min="6659" max="6659" width="16.33203125" style="126" customWidth="1"/>
    <col min="6660" max="6660" width="55.1640625" style="126" customWidth="1"/>
    <col min="6661" max="6661" width="16.33203125" style="126" customWidth="1"/>
    <col min="6662" max="6662" width="4.83203125" style="126" customWidth="1"/>
    <col min="6663" max="6912" width="9.33203125" style="126"/>
    <col min="6913" max="6913" width="6.83203125" style="126" customWidth="1"/>
    <col min="6914" max="6914" width="55.1640625" style="126" customWidth="1"/>
    <col min="6915" max="6915" width="16.33203125" style="126" customWidth="1"/>
    <col min="6916" max="6916" width="55.1640625" style="126" customWidth="1"/>
    <col min="6917" max="6917" width="16.33203125" style="126" customWidth="1"/>
    <col min="6918" max="6918" width="4.83203125" style="126" customWidth="1"/>
    <col min="6919" max="7168" width="9.33203125" style="126"/>
    <col min="7169" max="7169" width="6.83203125" style="126" customWidth="1"/>
    <col min="7170" max="7170" width="55.1640625" style="126" customWidth="1"/>
    <col min="7171" max="7171" width="16.33203125" style="126" customWidth="1"/>
    <col min="7172" max="7172" width="55.1640625" style="126" customWidth="1"/>
    <col min="7173" max="7173" width="16.33203125" style="126" customWidth="1"/>
    <col min="7174" max="7174" width="4.83203125" style="126" customWidth="1"/>
    <col min="7175" max="7424" width="9.33203125" style="126"/>
    <col min="7425" max="7425" width="6.83203125" style="126" customWidth="1"/>
    <col min="7426" max="7426" width="55.1640625" style="126" customWidth="1"/>
    <col min="7427" max="7427" width="16.33203125" style="126" customWidth="1"/>
    <col min="7428" max="7428" width="55.1640625" style="126" customWidth="1"/>
    <col min="7429" max="7429" width="16.33203125" style="126" customWidth="1"/>
    <col min="7430" max="7430" width="4.83203125" style="126" customWidth="1"/>
    <col min="7431" max="7680" width="9.33203125" style="126"/>
    <col min="7681" max="7681" width="6.83203125" style="126" customWidth="1"/>
    <col min="7682" max="7682" width="55.1640625" style="126" customWidth="1"/>
    <col min="7683" max="7683" width="16.33203125" style="126" customWidth="1"/>
    <col min="7684" max="7684" width="55.1640625" style="126" customWidth="1"/>
    <col min="7685" max="7685" width="16.33203125" style="126" customWidth="1"/>
    <col min="7686" max="7686" width="4.83203125" style="126" customWidth="1"/>
    <col min="7687" max="7936" width="9.33203125" style="126"/>
    <col min="7937" max="7937" width="6.83203125" style="126" customWidth="1"/>
    <col min="7938" max="7938" width="55.1640625" style="126" customWidth="1"/>
    <col min="7939" max="7939" width="16.33203125" style="126" customWidth="1"/>
    <col min="7940" max="7940" width="55.1640625" style="126" customWidth="1"/>
    <col min="7941" max="7941" width="16.33203125" style="126" customWidth="1"/>
    <col min="7942" max="7942" width="4.83203125" style="126" customWidth="1"/>
    <col min="7943" max="8192" width="9.33203125" style="126"/>
    <col min="8193" max="8193" width="6.83203125" style="126" customWidth="1"/>
    <col min="8194" max="8194" width="55.1640625" style="126" customWidth="1"/>
    <col min="8195" max="8195" width="16.33203125" style="126" customWidth="1"/>
    <col min="8196" max="8196" width="55.1640625" style="126" customWidth="1"/>
    <col min="8197" max="8197" width="16.33203125" style="126" customWidth="1"/>
    <col min="8198" max="8198" width="4.83203125" style="126" customWidth="1"/>
    <col min="8199" max="8448" width="9.33203125" style="126"/>
    <col min="8449" max="8449" width="6.83203125" style="126" customWidth="1"/>
    <col min="8450" max="8450" width="55.1640625" style="126" customWidth="1"/>
    <col min="8451" max="8451" width="16.33203125" style="126" customWidth="1"/>
    <col min="8452" max="8452" width="55.1640625" style="126" customWidth="1"/>
    <col min="8453" max="8453" width="16.33203125" style="126" customWidth="1"/>
    <col min="8454" max="8454" width="4.83203125" style="126" customWidth="1"/>
    <col min="8455" max="8704" width="9.33203125" style="126"/>
    <col min="8705" max="8705" width="6.83203125" style="126" customWidth="1"/>
    <col min="8706" max="8706" width="55.1640625" style="126" customWidth="1"/>
    <col min="8707" max="8707" width="16.33203125" style="126" customWidth="1"/>
    <col min="8708" max="8708" width="55.1640625" style="126" customWidth="1"/>
    <col min="8709" max="8709" width="16.33203125" style="126" customWidth="1"/>
    <col min="8710" max="8710" width="4.83203125" style="126" customWidth="1"/>
    <col min="8711" max="8960" width="9.33203125" style="126"/>
    <col min="8961" max="8961" width="6.83203125" style="126" customWidth="1"/>
    <col min="8962" max="8962" width="55.1640625" style="126" customWidth="1"/>
    <col min="8963" max="8963" width="16.33203125" style="126" customWidth="1"/>
    <col min="8964" max="8964" width="55.1640625" style="126" customWidth="1"/>
    <col min="8965" max="8965" width="16.33203125" style="126" customWidth="1"/>
    <col min="8966" max="8966" width="4.83203125" style="126" customWidth="1"/>
    <col min="8967" max="9216" width="9.33203125" style="126"/>
    <col min="9217" max="9217" width="6.83203125" style="126" customWidth="1"/>
    <col min="9218" max="9218" width="55.1640625" style="126" customWidth="1"/>
    <col min="9219" max="9219" width="16.33203125" style="126" customWidth="1"/>
    <col min="9220" max="9220" width="55.1640625" style="126" customWidth="1"/>
    <col min="9221" max="9221" width="16.33203125" style="126" customWidth="1"/>
    <col min="9222" max="9222" width="4.83203125" style="126" customWidth="1"/>
    <col min="9223" max="9472" width="9.33203125" style="126"/>
    <col min="9473" max="9473" width="6.83203125" style="126" customWidth="1"/>
    <col min="9474" max="9474" width="55.1640625" style="126" customWidth="1"/>
    <col min="9475" max="9475" width="16.33203125" style="126" customWidth="1"/>
    <col min="9476" max="9476" width="55.1640625" style="126" customWidth="1"/>
    <col min="9477" max="9477" width="16.33203125" style="126" customWidth="1"/>
    <col min="9478" max="9478" width="4.83203125" style="126" customWidth="1"/>
    <col min="9479" max="9728" width="9.33203125" style="126"/>
    <col min="9729" max="9729" width="6.83203125" style="126" customWidth="1"/>
    <col min="9730" max="9730" width="55.1640625" style="126" customWidth="1"/>
    <col min="9731" max="9731" width="16.33203125" style="126" customWidth="1"/>
    <col min="9732" max="9732" width="55.1640625" style="126" customWidth="1"/>
    <col min="9733" max="9733" width="16.33203125" style="126" customWidth="1"/>
    <col min="9734" max="9734" width="4.83203125" style="126" customWidth="1"/>
    <col min="9735" max="9984" width="9.33203125" style="126"/>
    <col min="9985" max="9985" width="6.83203125" style="126" customWidth="1"/>
    <col min="9986" max="9986" width="55.1640625" style="126" customWidth="1"/>
    <col min="9987" max="9987" width="16.33203125" style="126" customWidth="1"/>
    <col min="9988" max="9988" width="55.1640625" style="126" customWidth="1"/>
    <col min="9989" max="9989" width="16.33203125" style="126" customWidth="1"/>
    <col min="9990" max="9990" width="4.83203125" style="126" customWidth="1"/>
    <col min="9991" max="10240" width="9.33203125" style="126"/>
    <col min="10241" max="10241" width="6.83203125" style="126" customWidth="1"/>
    <col min="10242" max="10242" width="55.1640625" style="126" customWidth="1"/>
    <col min="10243" max="10243" width="16.33203125" style="126" customWidth="1"/>
    <col min="10244" max="10244" width="55.1640625" style="126" customWidth="1"/>
    <col min="10245" max="10245" width="16.33203125" style="126" customWidth="1"/>
    <col min="10246" max="10246" width="4.83203125" style="126" customWidth="1"/>
    <col min="10247" max="10496" width="9.33203125" style="126"/>
    <col min="10497" max="10497" width="6.83203125" style="126" customWidth="1"/>
    <col min="10498" max="10498" width="55.1640625" style="126" customWidth="1"/>
    <col min="10499" max="10499" width="16.33203125" style="126" customWidth="1"/>
    <col min="10500" max="10500" width="55.1640625" style="126" customWidth="1"/>
    <col min="10501" max="10501" width="16.33203125" style="126" customWidth="1"/>
    <col min="10502" max="10502" width="4.83203125" style="126" customWidth="1"/>
    <col min="10503" max="10752" width="9.33203125" style="126"/>
    <col min="10753" max="10753" width="6.83203125" style="126" customWidth="1"/>
    <col min="10754" max="10754" width="55.1640625" style="126" customWidth="1"/>
    <col min="10755" max="10755" width="16.33203125" style="126" customWidth="1"/>
    <col min="10756" max="10756" width="55.1640625" style="126" customWidth="1"/>
    <col min="10757" max="10757" width="16.33203125" style="126" customWidth="1"/>
    <col min="10758" max="10758" width="4.83203125" style="126" customWidth="1"/>
    <col min="10759" max="11008" width="9.33203125" style="126"/>
    <col min="11009" max="11009" width="6.83203125" style="126" customWidth="1"/>
    <col min="11010" max="11010" width="55.1640625" style="126" customWidth="1"/>
    <col min="11011" max="11011" width="16.33203125" style="126" customWidth="1"/>
    <col min="11012" max="11012" width="55.1640625" style="126" customWidth="1"/>
    <col min="11013" max="11013" width="16.33203125" style="126" customWidth="1"/>
    <col min="11014" max="11014" width="4.83203125" style="126" customWidth="1"/>
    <col min="11015" max="11264" width="9.33203125" style="126"/>
    <col min="11265" max="11265" width="6.83203125" style="126" customWidth="1"/>
    <col min="11266" max="11266" width="55.1640625" style="126" customWidth="1"/>
    <col min="11267" max="11267" width="16.33203125" style="126" customWidth="1"/>
    <col min="11268" max="11268" width="55.1640625" style="126" customWidth="1"/>
    <col min="11269" max="11269" width="16.33203125" style="126" customWidth="1"/>
    <col min="11270" max="11270" width="4.83203125" style="126" customWidth="1"/>
    <col min="11271" max="11520" width="9.33203125" style="126"/>
    <col min="11521" max="11521" width="6.83203125" style="126" customWidth="1"/>
    <col min="11522" max="11522" width="55.1640625" style="126" customWidth="1"/>
    <col min="11523" max="11523" width="16.33203125" style="126" customWidth="1"/>
    <col min="11524" max="11524" width="55.1640625" style="126" customWidth="1"/>
    <col min="11525" max="11525" width="16.33203125" style="126" customWidth="1"/>
    <col min="11526" max="11526" width="4.83203125" style="126" customWidth="1"/>
    <col min="11527" max="11776" width="9.33203125" style="126"/>
    <col min="11777" max="11777" width="6.83203125" style="126" customWidth="1"/>
    <col min="11778" max="11778" width="55.1640625" style="126" customWidth="1"/>
    <col min="11779" max="11779" width="16.33203125" style="126" customWidth="1"/>
    <col min="11780" max="11780" width="55.1640625" style="126" customWidth="1"/>
    <col min="11781" max="11781" width="16.33203125" style="126" customWidth="1"/>
    <col min="11782" max="11782" width="4.83203125" style="126" customWidth="1"/>
    <col min="11783" max="12032" width="9.33203125" style="126"/>
    <col min="12033" max="12033" width="6.83203125" style="126" customWidth="1"/>
    <col min="12034" max="12034" width="55.1640625" style="126" customWidth="1"/>
    <col min="12035" max="12035" width="16.33203125" style="126" customWidth="1"/>
    <col min="12036" max="12036" width="55.1640625" style="126" customWidth="1"/>
    <col min="12037" max="12037" width="16.33203125" style="126" customWidth="1"/>
    <col min="12038" max="12038" width="4.83203125" style="126" customWidth="1"/>
    <col min="12039" max="12288" width="9.33203125" style="126"/>
    <col min="12289" max="12289" width="6.83203125" style="126" customWidth="1"/>
    <col min="12290" max="12290" width="55.1640625" style="126" customWidth="1"/>
    <col min="12291" max="12291" width="16.33203125" style="126" customWidth="1"/>
    <col min="12292" max="12292" width="55.1640625" style="126" customWidth="1"/>
    <col min="12293" max="12293" width="16.33203125" style="126" customWidth="1"/>
    <col min="12294" max="12294" width="4.83203125" style="126" customWidth="1"/>
    <col min="12295" max="12544" width="9.33203125" style="126"/>
    <col min="12545" max="12545" width="6.83203125" style="126" customWidth="1"/>
    <col min="12546" max="12546" width="55.1640625" style="126" customWidth="1"/>
    <col min="12547" max="12547" width="16.33203125" style="126" customWidth="1"/>
    <col min="12548" max="12548" width="55.1640625" style="126" customWidth="1"/>
    <col min="12549" max="12549" width="16.33203125" style="126" customWidth="1"/>
    <col min="12550" max="12550" width="4.83203125" style="126" customWidth="1"/>
    <col min="12551" max="12800" width="9.33203125" style="126"/>
    <col min="12801" max="12801" width="6.83203125" style="126" customWidth="1"/>
    <col min="12802" max="12802" width="55.1640625" style="126" customWidth="1"/>
    <col min="12803" max="12803" width="16.33203125" style="126" customWidth="1"/>
    <col min="12804" max="12804" width="55.1640625" style="126" customWidth="1"/>
    <col min="12805" max="12805" width="16.33203125" style="126" customWidth="1"/>
    <col min="12806" max="12806" width="4.83203125" style="126" customWidth="1"/>
    <col min="12807" max="13056" width="9.33203125" style="126"/>
    <col min="13057" max="13057" width="6.83203125" style="126" customWidth="1"/>
    <col min="13058" max="13058" width="55.1640625" style="126" customWidth="1"/>
    <col min="13059" max="13059" width="16.33203125" style="126" customWidth="1"/>
    <col min="13060" max="13060" width="55.1640625" style="126" customWidth="1"/>
    <col min="13061" max="13061" width="16.33203125" style="126" customWidth="1"/>
    <col min="13062" max="13062" width="4.83203125" style="126" customWidth="1"/>
    <col min="13063" max="13312" width="9.33203125" style="126"/>
    <col min="13313" max="13313" width="6.83203125" style="126" customWidth="1"/>
    <col min="13314" max="13314" width="55.1640625" style="126" customWidth="1"/>
    <col min="13315" max="13315" width="16.33203125" style="126" customWidth="1"/>
    <col min="13316" max="13316" width="55.1640625" style="126" customWidth="1"/>
    <col min="13317" max="13317" width="16.33203125" style="126" customWidth="1"/>
    <col min="13318" max="13318" width="4.83203125" style="126" customWidth="1"/>
    <col min="13319" max="13568" width="9.33203125" style="126"/>
    <col min="13569" max="13569" width="6.83203125" style="126" customWidth="1"/>
    <col min="13570" max="13570" width="55.1640625" style="126" customWidth="1"/>
    <col min="13571" max="13571" width="16.33203125" style="126" customWidth="1"/>
    <col min="13572" max="13572" width="55.1640625" style="126" customWidth="1"/>
    <col min="13573" max="13573" width="16.33203125" style="126" customWidth="1"/>
    <col min="13574" max="13574" width="4.83203125" style="126" customWidth="1"/>
    <col min="13575" max="13824" width="9.33203125" style="126"/>
    <col min="13825" max="13825" width="6.83203125" style="126" customWidth="1"/>
    <col min="13826" max="13826" width="55.1640625" style="126" customWidth="1"/>
    <col min="13827" max="13827" width="16.33203125" style="126" customWidth="1"/>
    <col min="13828" max="13828" width="55.1640625" style="126" customWidth="1"/>
    <col min="13829" max="13829" width="16.33203125" style="126" customWidth="1"/>
    <col min="13830" max="13830" width="4.83203125" style="126" customWidth="1"/>
    <col min="13831" max="14080" width="9.33203125" style="126"/>
    <col min="14081" max="14081" width="6.83203125" style="126" customWidth="1"/>
    <col min="14082" max="14082" width="55.1640625" style="126" customWidth="1"/>
    <col min="14083" max="14083" width="16.33203125" style="126" customWidth="1"/>
    <col min="14084" max="14084" width="55.1640625" style="126" customWidth="1"/>
    <col min="14085" max="14085" width="16.33203125" style="126" customWidth="1"/>
    <col min="14086" max="14086" width="4.83203125" style="126" customWidth="1"/>
    <col min="14087" max="14336" width="9.33203125" style="126"/>
    <col min="14337" max="14337" width="6.83203125" style="126" customWidth="1"/>
    <col min="14338" max="14338" width="55.1640625" style="126" customWidth="1"/>
    <col min="14339" max="14339" width="16.33203125" style="126" customWidth="1"/>
    <col min="14340" max="14340" width="55.1640625" style="126" customWidth="1"/>
    <col min="14341" max="14341" width="16.33203125" style="126" customWidth="1"/>
    <col min="14342" max="14342" width="4.83203125" style="126" customWidth="1"/>
    <col min="14343" max="14592" width="9.33203125" style="126"/>
    <col min="14593" max="14593" width="6.83203125" style="126" customWidth="1"/>
    <col min="14594" max="14594" width="55.1640625" style="126" customWidth="1"/>
    <col min="14595" max="14595" width="16.33203125" style="126" customWidth="1"/>
    <col min="14596" max="14596" width="55.1640625" style="126" customWidth="1"/>
    <col min="14597" max="14597" width="16.33203125" style="126" customWidth="1"/>
    <col min="14598" max="14598" width="4.83203125" style="126" customWidth="1"/>
    <col min="14599" max="14848" width="9.33203125" style="126"/>
    <col min="14849" max="14849" width="6.83203125" style="126" customWidth="1"/>
    <col min="14850" max="14850" width="55.1640625" style="126" customWidth="1"/>
    <col min="14851" max="14851" width="16.33203125" style="126" customWidth="1"/>
    <col min="14852" max="14852" width="55.1640625" style="126" customWidth="1"/>
    <col min="14853" max="14853" width="16.33203125" style="126" customWidth="1"/>
    <col min="14854" max="14854" width="4.83203125" style="126" customWidth="1"/>
    <col min="14855" max="15104" width="9.33203125" style="126"/>
    <col min="15105" max="15105" width="6.83203125" style="126" customWidth="1"/>
    <col min="15106" max="15106" width="55.1640625" style="126" customWidth="1"/>
    <col min="15107" max="15107" width="16.33203125" style="126" customWidth="1"/>
    <col min="15108" max="15108" width="55.1640625" style="126" customWidth="1"/>
    <col min="15109" max="15109" width="16.33203125" style="126" customWidth="1"/>
    <col min="15110" max="15110" width="4.83203125" style="126" customWidth="1"/>
    <col min="15111" max="15360" width="9.33203125" style="126"/>
    <col min="15361" max="15361" width="6.83203125" style="126" customWidth="1"/>
    <col min="15362" max="15362" width="55.1640625" style="126" customWidth="1"/>
    <col min="15363" max="15363" width="16.33203125" style="126" customWidth="1"/>
    <col min="15364" max="15364" width="55.1640625" style="126" customWidth="1"/>
    <col min="15365" max="15365" width="16.33203125" style="126" customWidth="1"/>
    <col min="15366" max="15366" width="4.83203125" style="126" customWidth="1"/>
    <col min="15367" max="15616" width="9.33203125" style="126"/>
    <col min="15617" max="15617" width="6.83203125" style="126" customWidth="1"/>
    <col min="15618" max="15618" width="55.1640625" style="126" customWidth="1"/>
    <col min="15619" max="15619" width="16.33203125" style="126" customWidth="1"/>
    <col min="15620" max="15620" width="55.1640625" style="126" customWidth="1"/>
    <col min="15621" max="15621" width="16.33203125" style="126" customWidth="1"/>
    <col min="15622" max="15622" width="4.83203125" style="126" customWidth="1"/>
    <col min="15623" max="15872" width="9.33203125" style="126"/>
    <col min="15873" max="15873" width="6.83203125" style="126" customWidth="1"/>
    <col min="15874" max="15874" width="55.1640625" style="126" customWidth="1"/>
    <col min="15875" max="15875" width="16.33203125" style="126" customWidth="1"/>
    <col min="15876" max="15876" width="55.1640625" style="126" customWidth="1"/>
    <col min="15877" max="15877" width="16.33203125" style="126" customWidth="1"/>
    <col min="15878" max="15878" width="4.83203125" style="126" customWidth="1"/>
    <col min="15879" max="16128" width="9.33203125" style="126"/>
    <col min="16129" max="16129" width="6.83203125" style="126" customWidth="1"/>
    <col min="16130" max="16130" width="55.1640625" style="126" customWidth="1"/>
    <col min="16131" max="16131" width="16.33203125" style="126" customWidth="1"/>
    <col min="16132" max="16132" width="55.1640625" style="126" customWidth="1"/>
    <col min="16133" max="16133" width="16.33203125" style="126" customWidth="1"/>
    <col min="16134" max="16134" width="4.83203125" style="126" customWidth="1"/>
    <col min="16135" max="16384" width="9.33203125" style="126"/>
  </cols>
  <sheetData>
    <row r="1" spans="1:6" ht="31.5">
      <c r="B1" s="127" t="s">
        <v>308</v>
      </c>
      <c r="C1" s="128"/>
      <c r="D1" s="128"/>
      <c r="E1" s="128"/>
      <c r="F1" s="617" t="s">
        <v>643</v>
      </c>
    </row>
    <row r="2" spans="1:6" ht="14.25" thickBot="1">
      <c r="E2" s="130" t="s">
        <v>255</v>
      </c>
      <c r="F2" s="617"/>
    </row>
    <row r="3" spans="1:6" ht="13.5" thickBot="1">
      <c r="A3" s="621" t="s">
        <v>3</v>
      </c>
      <c r="B3" s="131" t="s">
        <v>256</v>
      </c>
      <c r="C3" s="132"/>
      <c r="D3" s="131" t="s">
        <v>257</v>
      </c>
      <c r="E3" s="133"/>
      <c r="F3" s="617"/>
    </row>
    <row r="4" spans="1:6" s="137" customFormat="1" ht="24.75" thickBot="1">
      <c r="A4" s="622"/>
      <c r="B4" s="134" t="s">
        <v>258</v>
      </c>
      <c r="C4" s="135" t="s">
        <v>584</v>
      </c>
      <c r="D4" s="134" t="s">
        <v>258</v>
      </c>
      <c r="E4" s="135" t="s">
        <v>584</v>
      </c>
      <c r="F4" s="617"/>
    </row>
    <row r="5" spans="1:6" s="137" customFormat="1" ht="13.5" thickBot="1">
      <c r="A5" s="138">
        <v>1</v>
      </c>
      <c r="B5" s="139">
        <v>2</v>
      </c>
      <c r="C5" s="140">
        <v>3</v>
      </c>
      <c r="D5" s="139">
        <v>4</v>
      </c>
      <c r="E5" s="141">
        <v>5</v>
      </c>
      <c r="F5" s="617"/>
    </row>
    <row r="6" spans="1:6" ht="12.95" customHeight="1">
      <c r="A6" s="143" t="s">
        <v>5</v>
      </c>
      <c r="B6" s="144" t="s">
        <v>309</v>
      </c>
      <c r="C6" s="145"/>
      <c r="D6" s="144" t="s">
        <v>170</v>
      </c>
      <c r="E6" s="146">
        <v>38236</v>
      </c>
      <c r="F6" s="617"/>
    </row>
    <row r="7" spans="1:6">
      <c r="A7" s="147" t="s">
        <v>19</v>
      </c>
      <c r="B7" s="148" t="s">
        <v>310</v>
      </c>
      <c r="C7" s="149"/>
      <c r="D7" s="148" t="s">
        <v>311</v>
      </c>
      <c r="E7" s="150">
        <v>21018</v>
      </c>
      <c r="F7" s="617"/>
    </row>
    <row r="8" spans="1:6" ht="12.95" customHeight="1">
      <c r="A8" s="147" t="s">
        <v>33</v>
      </c>
      <c r="B8" s="148" t="s">
        <v>312</v>
      </c>
      <c r="C8" s="149">
        <v>22000</v>
      </c>
      <c r="D8" s="148" t="s">
        <v>172</v>
      </c>
      <c r="E8" s="150">
        <v>6826</v>
      </c>
      <c r="F8" s="617"/>
    </row>
    <row r="9" spans="1:6" ht="12.95" customHeight="1">
      <c r="A9" s="147" t="s">
        <v>191</v>
      </c>
      <c r="B9" s="148" t="s">
        <v>313</v>
      </c>
      <c r="C9" s="149">
        <v>26178</v>
      </c>
      <c r="D9" s="148" t="s">
        <v>314</v>
      </c>
      <c r="E9" s="150"/>
      <c r="F9" s="617"/>
    </row>
    <row r="10" spans="1:6" ht="12.75" customHeight="1">
      <c r="A10" s="147" t="s">
        <v>61</v>
      </c>
      <c r="B10" s="148" t="s">
        <v>315</v>
      </c>
      <c r="C10" s="149"/>
      <c r="D10" s="148" t="s">
        <v>174</v>
      </c>
      <c r="E10" s="150"/>
      <c r="F10" s="617"/>
    </row>
    <row r="11" spans="1:6" ht="12.95" customHeight="1">
      <c r="A11" s="147" t="s">
        <v>83</v>
      </c>
      <c r="B11" s="148" t="s">
        <v>316</v>
      </c>
      <c r="C11" s="152"/>
      <c r="D11" s="153"/>
      <c r="E11" s="150"/>
      <c r="F11" s="617"/>
    </row>
    <row r="12" spans="1:6" ht="12.95" customHeight="1">
      <c r="A12" s="147" t="s">
        <v>197</v>
      </c>
      <c r="B12" s="153"/>
      <c r="C12" s="149"/>
      <c r="D12" s="153"/>
      <c r="E12" s="150"/>
      <c r="F12" s="617"/>
    </row>
    <row r="13" spans="1:6" ht="12.95" customHeight="1">
      <c r="A13" s="147" t="s">
        <v>105</v>
      </c>
      <c r="B13" s="153"/>
      <c r="C13" s="149"/>
      <c r="D13" s="153"/>
      <c r="E13" s="150"/>
      <c r="F13" s="617"/>
    </row>
    <row r="14" spans="1:6" ht="12.95" customHeight="1">
      <c r="A14" s="147" t="s">
        <v>115</v>
      </c>
      <c r="B14" s="153"/>
      <c r="C14" s="152"/>
      <c r="D14" s="153"/>
      <c r="E14" s="150"/>
      <c r="F14" s="617"/>
    </row>
    <row r="15" spans="1:6">
      <c r="A15" s="147" t="s">
        <v>199</v>
      </c>
      <c r="B15" s="153"/>
      <c r="C15" s="152"/>
      <c r="D15" s="153"/>
      <c r="E15" s="150"/>
      <c r="F15" s="617"/>
    </row>
    <row r="16" spans="1:6" ht="12.95" customHeight="1" thickBot="1">
      <c r="A16" s="174" t="s">
        <v>268</v>
      </c>
      <c r="B16" s="175"/>
      <c r="C16" s="176"/>
      <c r="D16" s="177" t="s">
        <v>267</v>
      </c>
      <c r="E16" s="178"/>
      <c r="F16" s="617"/>
    </row>
    <row r="17" spans="1:6" ht="15.95" customHeight="1" thickBot="1">
      <c r="A17" s="158" t="s">
        <v>269</v>
      </c>
      <c r="B17" s="159" t="s">
        <v>317</v>
      </c>
      <c r="C17" s="160">
        <f>+C6+C8+C9+C11+C12+C13+C14+C15+C16</f>
        <v>48178</v>
      </c>
      <c r="D17" s="159" t="s">
        <v>318</v>
      </c>
      <c r="E17" s="161">
        <f>+E6+E8+E10+E11+E12+E13+E14+E15+E16</f>
        <v>45062</v>
      </c>
      <c r="F17" s="617"/>
    </row>
    <row r="18" spans="1:6" ht="12.95" customHeight="1">
      <c r="A18" s="143" t="s">
        <v>270</v>
      </c>
      <c r="B18" s="179" t="s">
        <v>319</v>
      </c>
      <c r="C18" s="180"/>
      <c r="D18" s="165" t="s">
        <v>275</v>
      </c>
      <c r="E18" s="181"/>
      <c r="F18" s="617"/>
    </row>
    <row r="19" spans="1:6" ht="12.95" customHeight="1">
      <c r="A19" s="147" t="s">
        <v>273</v>
      </c>
      <c r="B19" s="182" t="s">
        <v>320</v>
      </c>
      <c r="C19" s="168"/>
      <c r="D19" s="165" t="s">
        <v>321</v>
      </c>
      <c r="E19" s="169"/>
      <c r="F19" s="617"/>
    </row>
    <row r="20" spans="1:6" ht="12.95" customHeight="1">
      <c r="A20" s="143" t="s">
        <v>276</v>
      </c>
      <c r="B20" s="182" t="s">
        <v>322</v>
      </c>
      <c r="C20" s="168"/>
      <c r="D20" s="165" t="s">
        <v>281</v>
      </c>
      <c r="E20" s="169"/>
      <c r="F20" s="617"/>
    </row>
    <row r="21" spans="1:6" ht="12.95" customHeight="1">
      <c r="A21" s="147" t="s">
        <v>279</v>
      </c>
      <c r="B21" s="182" t="s">
        <v>323</v>
      </c>
      <c r="C21" s="168"/>
      <c r="D21" s="165" t="s">
        <v>284</v>
      </c>
      <c r="E21" s="169"/>
      <c r="F21" s="617"/>
    </row>
    <row r="22" spans="1:6" ht="12.95" customHeight="1">
      <c r="A22" s="143" t="s">
        <v>282</v>
      </c>
      <c r="B22" s="182" t="s">
        <v>324</v>
      </c>
      <c r="C22" s="168"/>
      <c r="D22" s="163" t="s">
        <v>287</v>
      </c>
      <c r="E22" s="169"/>
      <c r="F22" s="617"/>
    </row>
    <row r="23" spans="1:6" ht="12.95" customHeight="1">
      <c r="A23" s="147" t="s">
        <v>285</v>
      </c>
      <c r="B23" s="183" t="s">
        <v>325</v>
      </c>
      <c r="C23" s="168"/>
      <c r="D23" s="165" t="s">
        <v>326</v>
      </c>
      <c r="E23" s="169"/>
      <c r="F23" s="617"/>
    </row>
    <row r="24" spans="1:6" ht="12.95" customHeight="1">
      <c r="A24" s="143" t="s">
        <v>288</v>
      </c>
      <c r="B24" s="184" t="s">
        <v>327</v>
      </c>
      <c r="C24" s="170">
        <v>4572</v>
      </c>
      <c r="D24" s="185" t="s">
        <v>293</v>
      </c>
      <c r="E24" s="169"/>
      <c r="F24" s="617"/>
    </row>
    <row r="25" spans="1:6" ht="12.95" customHeight="1">
      <c r="A25" s="147" t="s">
        <v>291</v>
      </c>
      <c r="B25" s="183" t="s">
        <v>328</v>
      </c>
      <c r="C25" s="168">
        <v>4572</v>
      </c>
      <c r="D25" s="185" t="s">
        <v>329</v>
      </c>
      <c r="E25" s="169"/>
      <c r="F25" s="617"/>
    </row>
    <row r="26" spans="1:6" ht="12.95" customHeight="1">
      <c r="A26" s="143" t="s">
        <v>294</v>
      </c>
      <c r="B26" s="183" t="s">
        <v>330</v>
      </c>
      <c r="C26" s="168"/>
      <c r="D26" s="186"/>
      <c r="E26" s="169"/>
      <c r="F26" s="617"/>
    </row>
    <row r="27" spans="1:6" ht="12.95" customHeight="1">
      <c r="A27" s="147" t="s">
        <v>296</v>
      </c>
      <c r="B27" s="182" t="s">
        <v>331</v>
      </c>
      <c r="C27" s="168"/>
      <c r="D27" s="187"/>
      <c r="E27" s="169"/>
      <c r="F27" s="617"/>
    </row>
    <row r="28" spans="1:6" ht="12.95" customHeight="1">
      <c r="A28" s="143" t="s">
        <v>299</v>
      </c>
      <c r="B28" s="188" t="s">
        <v>332</v>
      </c>
      <c r="C28" s="168"/>
      <c r="D28" s="153"/>
      <c r="E28" s="169"/>
      <c r="F28" s="617"/>
    </row>
    <row r="29" spans="1:6" ht="12.95" customHeight="1" thickBot="1">
      <c r="A29" s="147" t="s">
        <v>302</v>
      </c>
      <c r="B29" s="189" t="s">
        <v>333</v>
      </c>
      <c r="C29" s="168"/>
      <c r="D29" s="187"/>
      <c r="E29" s="169"/>
      <c r="F29" s="617"/>
    </row>
    <row r="30" spans="1:6" ht="21.75" customHeight="1" thickBot="1">
      <c r="A30" s="158" t="s">
        <v>305</v>
      </c>
      <c r="B30" s="159" t="s">
        <v>334</v>
      </c>
      <c r="C30" s="160">
        <f>+C18+C24</f>
        <v>4572</v>
      </c>
      <c r="D30" s="159" t="s">
        <v>335</v>
      </c>
      <c r="E30" s="161">
        <f>SUM(E18:E29)</f>
        <v>0</v>
      </c>
      <c r="F30" s="617"/>
    </row>
    <row r="31" spans="1:6" ht="13.5" thickBot="1">
      <c r="A31" s="158" t="s">
        <v>336</v>
      </c>
      <c r="B31" s="172" t="s">
        <v>337</v>
      </c>
      <c r="C31" s="173">
        <f>+C17+C30</f>
        <v>52750</v>
      </c>
      <c r="D31" s="172" t="s">
        <v>338</v>
      </c>
      <c r="E31" s="173">
        <f>+E17+E30</f>
        <v>45062</v>
      </c>
      <c r="F31" s="617"/>
    </row>
    <row r="32" spans="1:6" ht="13.5" thickBot="1">
      <c r="A32" s="158" t="s">
        <v>339</v>
      </c>
      <c r="B32" s="172" t="s">
        <v>303</v>
      </c>
      <c r="C32" s="173" t="str">
        <f>IF(C17-E17&lt;0,E17-C17,"-")</f>
        <v>-</v>
      </c>
      <c r="D32" s="172" t="s">
        <v>304</v>
      </c>
      <c r="E32" s="173">
        <f>IF(C17-E17&gt;0,C17-E17,"-")</f>
        <v>3116</v>
      </c>
      <c r="F32" s="617"/>
    </row>
    <row r="33" spans="1:6" ht="13.5" thickBot="1">
      <c r="A33" s="158" t="s">
        <v>340</v>
      </c>
      <c r="B33" s="172" t="s">
        <v>306</v>
      </c>
      <c r="C33" s="173" t="str">
        <f>IF(C17+C18-E31&lt;0,E31-(C17+C18),"-")</f>
        <v>-</v>
      </c>
      <c r="D33" s="172" t="s">
        <v>307</v>
      </c>
      <c r="E33" s="173">
        <f>IF(C17+C18-E31&gt;0,C17+C18-E31,"-")</f>
        <v>3116</v>
      </c>
      <c r="F33" s="617"/>
    </row>
  </sheetData>
  <mergeCells count="2">
    <mergeCell ref="F1:F33"/>
    <mergeCell ref="A3:A4"/>
  </mergeCells>
  <printOptions horizontalCentered="1"/>
  <pageMargins left="0.78740157480314965" right="0.78740157480314965" top="0.49" bottom="0.79" header="0.49" footer="0.78740157480314965"/>
  <pageSetup paperSize="9" scale="93" orientation="landscape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D12"/>
  <sheetViews>
    <sheetView view="pageLayout" zoomScaleNormal="120" workbookViewId="0">
      <selection activeCell="C5" sqref="C5"/>
    </sheetView>
  </sheetViews>
  <sheetFormatPr defaultRowHeight="15"/>
  <cols>
    <col min="1" max="1" width="5.6640625" style="190" customWidth="1"/>
    <col min="2" max="2" width="68.6640625" style="190" customWidth="1"/>
    <col min="3" max="3" width="19.5" style="190" customWidth="1"/>
    <col min="4" max="256" width="9.33203125" style="190"/>
    <col min="257" max="257" width="5.6640625" style="190" customWidth="1"/>
    <col min="258" max="258" width="68.6640625" style="190" customWidth="1"/>
    <col min="259" max="259" width="19.5" style="190" customWidth="1"/>
    <col min="260" max="512" width="9.33203125" style="190"/>
    <col min="513" max="513" width="5.6640625" style="190" customWidth="1"/>
    <col min="514" max="514" width="68.6640625" style="190" customWidth="1"/>
    <col min="515" max="515" width="19.5" style="190" customWidth="1"/>
    <col min="516" max="768" width="9.33203125" style="190"/>
    <col min="769" max="769" width="5.6640625" style="190" customWidth="1"/>
    <col min="770" max="770" width="68.6640625" style="190" customWidth="1"/>
    <col min="771" max="771" width="19.5" style="190" customWidth="1"/>
    <col min="772" max="1024" width="9.33203125" style="190"/>
    <col min="1025" max="1025" width="5.6640625" style="190" customWidth="1"/>
    <col min="1026" max="1026" width="68.6640625" style="190" customWidth="1"/>
    <col min="1027" max="1027" width="19.5" style="190" customWidth="1"/>
    <col min="1028" max="1280" width="9.33203125" style="190"/>
    <col min="1281" max="1281" width="5.6640625" style="190" customWidth="1"/>
    <col min="1282" max="1282" width="68.6640625" style="190" customWidth="1"/>
    <col min="1283" max="1283" width="19.5" style="190" customWidth="1"/>
    <col min="1284" max="1536" width="9.33203125" style="190"/>
    <col min="1537" max="1537" width="5.6640625" style="190" customWidth="1"/>
    <col min="1538" max="1538" width="68.6640625" style="190" customWidth="1"/>
    <col min="1539" max="1539" width="19.5" style="190" customWidth="1"/>
    <col min="1540" max="1792" width="9.33203125" style="190"/>
    <col min="1793" max="1793" width="5.6640625" style="190" customWidth="1"/>
    <col min="1794" max="1794" width="68.6640625" style="190" customWidth="1"/>
    <col min="1795" max="1795" width="19.5" style="190" customWidth="1"/>
    <col min="1796" max="2048" width="9.33203125" style="190"/>
    <col min="2049" max="2049" width="5.6640625" style="190" customWidth="1"/>
    <col min="2050" max="2050" width="68.6640625" style="190" customWidth="1"/>
    <col min="2051" max="2051" width="19.5" style="190" customWidth="1"/>
    <col min="2052" max="2304" width="9.33203125" style="190"/>
    <col min="2305" max="2305" width="5.6640625" style="190" customWidth="1"/>
    <col min="2306" max="2306" width="68.6640625" style="190" customWidth="1"/>
    <col min="2307" max="2307" width="19.5" style="190" customWidth="1"/>
    <col min="2308" max="2560" width="9.33203125" style="190"/>
    <col min="2561" max="2561" width="5.6640625" style="190" customWidth="1"/>
    <col min="2562" max="2562" width="68.6640625" style="190" customWidth="1"/>
    <col min="2563" max="2563" width="19.5" style="190" customWidth="1"/>
    <col min="2564" max="2816" width="9.33203125" style="190"/>
    <col min="2817" max="2817" width="5.6640625" style="190" customWidth="1"/>
    <col min="2818" max="2818" width="68.6640625" style="190" customWidth="1"/>
    <col min="2819" max="2819" width="19.5" style="190" customWidth="1"/>
    <col min="2820" max="3072" width="9.33203125" style="190"/>
    <col min="3073" max="3073" width="5.6640625" style="190" customWidth="1"/>
    <col min="3074" max="3074" width="68.6640625" style="190" customWidth="1"/>
    <col min="3075" max="3075" width="19.5" style="190" customWidth="1"/>
    <col min="3076" max="3328" width="9.33203125" style="190"/>
    <col min="3329" max="3329" width="5.6640625" style="190" customWidth="1"/>
    <col min="3330" max="3330" width="68.6640625" style="190" customWidth="1"/>
    <col min="3331" max="3331" width="19.5" style="190" customWidth="1"/>
    <col min="3332" max="3584" width="9.33203125" style="190"/>
    <col min="3585" max="3585" width="5.6640625" style="190" customWidth="1"/>
    <col min="3586" max="3586" width="68.6640625" style="190" customWidth="1"/>
    <col min="3587" max="3587" width="19.5" style="190" customWidth="1"/>
    <col min="3588" max="3840" width="9.33203125" style="190"/>
    <col min="3841" max="3841" width="5.6640625" style="190" customWidth="1"/>
    <col min="3842" max="3842" width="68.6640625" style="190" customWidth="1"/>
    <col min="3843" max="3843" width="19.5" style="190" customWidth="1"/>
    <col min="3844" max="4096" width="9.33203125" style="190"/>
    <col min="4097" max="4097" width="5.6640625" style="190" customWidth="1"/>
    <col min="4098" max="4098" width="68.6640625" style="190" customWidth="1"/>
    <col min="4099" max="4099" width="19.5" style="190" customWidth="1"/>
    <col min="4100" max="4352" width="9.33203125" style="190"/>
    <col min="4353" max="4353" width="5.6640625" style="190" customWidth="1"/>
    <col min="4354" max="4354" width="68.6640625" style="190" customWidth="1"/>
    <col min="4355" max="4355" width="19.5" style="190" customWidth="1"/>
    <col min="4356" max="4608" width="9.33203125" style="190"/>
    <col min="4609" max="4609" width="5.6640625" style="190" customWidth="1"/>
    <col min="4610" max="4610" width="68.6640625" style="190" customWidth="1"/>
    <col min="4611" max="4611" width="19.5" style="190" customWidth="1"/>
    <col min="4612" max="4864" width="9.33203125" style="190"/>
    <col min="4865" max="4865" width="5.6640625" style="190" customWidth="1"/>
    <col min="4866" max="4866" width="68.6640625" style="190" customWidth="1"/>
    <col min="4867" max="4867" width="19.5" style="190" customWidth="1"/>
    <col min="4868" max="5120" width="9.33203125" style="190"/>
    <col min="5121" max="5121" width="5.6640625" style="190" customWidth="1"/>
    <col min="5122" max="5122" width="68.6640625" style="190" customWidth="1"/>
    <col min="5123" max="5123" width="19.5" style="190" customWidth="1"/>
    <col min="5124" max="5376" width="9.33203125" style="190"/>
    <col min="5377" max="5377" width="5.6640625" style="190" customWidth="1"/>
    <col min="5378" max="5378" width="68.6640625" style="190" customWidth="1"/>
    <col min="5379" max="5379" width="19.5" style="190" customWidth="1"/>
    <col min="5380" max="5632" width="9.33203125" style="190"/>
    <col min="5633" max="5633" width="5.6640625" style="190" customWidth="1"/>
    <col min="5634" max="5634" width="68.6640625" style="190" customWidth="1"/>
    <col min="5635" max="5635" width="19.5" style="190" customWidth="1"/>
    <col min="5636" max="5888" width="9.33203125" style="190"/>
    <col min="5889" max="5889" width="5.6640625" style="190" customWidth="1"/>
    <col min="5890" max="5890" width="68.6640625" style="190" customWidth="1"/>
    <col min="5891" max="5891" width="19.5" style="190" customWidth="1"/>
    <col min="5892" max="6144" width="9.33203125" style="190"/>
    <col min="6145" max="6145" width="5.6640625" style="190" customWidth="1"/>
    <col min="6146" max="6146" width="68.6640625" style="190" customWidth="1"/>
    <col min="6147" max="6147" width="19.5" style="190" customWidth="1"/>
    <col min="6148" max="6400" width="9.33203125" style="190"/>
    <col min="6401" max="6401" width="5.6640625" style="190" customWidth="1"/>
    <col min="6402" max="6402" width="68.6640625" style="190" customWidth="1"/>
    <col min="6403" max="6403" width="19.5" style="190" customWidth="1"/>
    <col min="6404" max="6656" width="9.33203125" style="190"/>
    <col min="6657" max="6657" width="5.6640625" style="190" customWidth="1"/>
    <col min="6658" max="6658" width="68.6640625" style="190" customWidth="1"/>
    <col min="6659" max="6659" width="19.5" style="190" customWidth="1"/>
    <col min="6660" max="6912" width="9.33203125" style="190"/>
    <col min="6913" max="6913" width="5.6640625" style="190" customWidth="1"/>
    <col min="6914" max="6914" width="68.6640625" style="190" customWidth="1"/>
    <col min="6915" max="6915" width="19.5" style="190" customWidth="1"/>
    <col min="6916" max="7168" width="9.33203125" style="190"/>
    <col min="7169" max="7169" width="5.6640625" style="190" customWidth="1"/>
    <col min="7170" max="7170" width="68.6640625" style="190" customWidth="1"/>
    <col min="7171" max="7171" width="19.5" style="190" customWidth="1"/>
    <col min="7172" max="7424" width="9.33203125" style="190"/>
    <col min="7425" max="7425" width="5.6640625" style="190" customWidth="1"/>
    <col min="7426" max="7426" width="68.6640625" style="190" customWidth="1"/>
    <col min="7427" max="7427" width="19.5" style="190" customWidth="1"/>
    <col min="7428" max="7680" width="9.33203125" style="190"/>
    <col min="7681" max="7681" width="5.6640625" style="190" customWidth="1"/>
    <col min="7682" max="7682" width="68.6640625" style="190" customWidth="1"/>
    <col min="7683" max="7683" width="19.5" style="190" customWidth="1"/>
    <col min="7684" max="7936" width="9.33203125" style="190"/>
    <col min="7937" max="7937" width="5.6640625" style="190" customWidth="1"/>
    <col min="7938" max="7938" width="68.6640625" style="190" customWidth="1"/>
    <col min="7939" max="7939" width="19.5" style="190" customWidth="1"/>
    <col min="7940" max="8192" width="9.33203125" style="190"/>
    <col min="8193" max="8193" width="5.6640625" style="190" customWidth="1"/>
    <col min="8194" max="8194" width="68.6640625" style="190" customWidth="1"/>
    <col min="8195" max="8195" width="19.5" style="190" customWidth="1"/>
    <col min="8196" max="8448" width="9.33203125" style="190"/>
    <col min="8449" max="8449" width="5.6640625" style="190" customWidth="1"/>
    <col min="8450" max="8450" width="68.6640625" style="190" customWidth="1"/>
    <col min="8451" max="8451" width="19.5" style="190" customWidth="1"/>
    <col min="8452" max="8704" width="9.33203125" style="190"/>
    <col min="8705" max="8705" width="5.6640625" style="190" customWidth="1"/>
    <col min="8706" max="8706" width="68.6640625" style="190" customWidth="1"/>
    <col min="8707" max="8707" width="19.5" style="190" customWidth="1"/>
    <col min="8708" max="8960" width="9.33203125" style="190"/>
    <col min="8961" max="8961" width="5.6640625" style="190" customWidth="1"/>
    <col min="8962" max="8962" width="68.6640625" style="190" customWidth="1"/>
    <col min="8963" max="8963" width="19.5" style="190" customWidth="1"/>
    <col min="8964" max="9216" width="9.33203125" style="190"/>
    <col min="9217" max="9217" width="5.6640625" style="190" customWidth="1"/>
    <col min="9218" max="9218" width="68.6640625" style="190" customWidth="1"/>
    <col min="9219" max="9219" width="19.5" style="190" customWidth="1"/>
    <col min="9220" max="9472" width="9.33203125" style="190"/>
    <col min="9473" max="9473" width="5.6640625" style="190" customWidth="1"/>
    <col min="9474" max="9474" width="68.6640625" style="190" customWidth="1"/>
    <col min="9475" max="9475" width="19.5" style="190" customWidth="1"/>
    <col min="9476" max="9728" width="9.33203125" style="190"/>
    <col min="9729" max="9729" width="5.6640625" style="190" customWidth="1"/>
    <col min="9730" max="9730" width="68.6640625" style="190" customWidth="1"/>
    <col min="9731" max="9731" width="19.5" style="190" customWidth="1"/>
    <col min="9732" max="9984" width="9.33203125" style="190"/>
    <col min="9985" max="9985" width="5.6640625" style="190" customWidth="1"/>
    <col min="9986" max="9986" width="68.6640625" style="190" customWidth="1"/>
    <col min="9987" max="9987" width="19.5" style="190" customWidth="1"/>
    <col min="9988" max="10240" width="9.33203125" style="190"/>
    <col min="10241" max="10241" width="5.6640625" style="190" customWidth="1"/>
    <col min="10242" max="10242" width="68.6640625" style="190" customWidth="1"/>
    <col min="10243" max="10243" width="19.5" style="190" customWidth="1"/>
    <col min="10244" max="10496" width="9.33203125" style="190"/>
    <col min="10497" max="10497" width="5.6640625" style="190" customWidth="1"/>
    <col min="10498" max="10498" width="68.6640625" style="190" customWidth="1"/>
    <col min="10499" max="10499" width="19.5" style="190" customWidth="1"/>
    <col min="10500" max="10752" width="9.33203125" style="190"/>
    <col min="10753" max="10753" width="5.6640625" style="190" customWidth="1"/>
    <col min="10754" max="10754" width="68.6640625" style="190" customWidth="1"/>
    <col min="10755" max="10755" width="19.5" style="190" customWidth="1"/>
    <col min="10756" max="11008" width="9.33203125" style="190"/>
    <col min="11009" max="11009" width="5.6640625" style="190" customWidth="1"/>
    <col min="11010" max="11010" width="68.6640625" style="190" customWidth="1"/>
    <col min="11011" max="11011" width="19.5" style="190" customWidth="1"/>
    <col min="11012" max="11264" width="9.33203125" style="190"/>
    <col min="11265" max="11265" width="5.6640625" style="190" customWidth="1"/>
    <col min="11266" max="11266" width="68.6640625" style="190" customWidth="1"/>
    <col min="11267" max="11267" width="19.5" style="190" customWidth="1"/>
    <col min="11268" max="11520" width="9.33203125" style="190"/>
    <col min="11521" max="11521" width="5.6640625" style="190" customWidth="1"/>
    <col min="11522" max="11522" width="68.6640625" style="190" customWidth="1"/>
    <col min="11523" max="11523" width="19.5" style="190" customWidth="1"/>
    <col min="11524" max="11776" width="9.33203125" style="190"/>
    <col min="11777" max="11777" width="5.6640625" style="190" customWidth="1"/>
    <col min="11778" max="11778" width="68.6640625" style="190" customWidth="1"/>
    <col min="11779" max="11779" width="19.5" style="190" customWidth="1"/>
    <col min="11780" max="12032" width="9.33203125" style="190"/>
    <col min="12033" max="12033" width="5.6640625" style="190" customWidth="1"/>
    <col min="12034" max="12034" width="68.6640625" style="190" customWidth="1"/>
    <col min="12035" max="12035" width="19.5" style="190" customWidth="1"/>
    <col min="12036" max="12288" width="9.33203125" style="190"/>
    <col min="12289" max="12289" width="5.6640625" style="190" customWidth="1"/>
    <col min="12290" max="12290" width="68.6640625" style="190" customWidth="1"/>
    <col min="12291" max="12291" width="19.5" style="190" customWidth="1"/>
    <col min="12292" max="12544" width="9.33203125" style="190"/>
    <col min="12545" max="12545" width="5.6640625" style="190" customWidth="1"/>
    <col min="12546" max="12546" width="68.6640625" style="190" customWidth="1"/>
    <col min="12547" max="12547" width="19.5" style="190" customWidth="1"/>
    <col min="12548" max="12800" width="9.33203125" style="190"/>
    <col min="12801" max="12801" width="5.6640625" style="190" customWidth="1"/>
    <col min="12802" max="12802" width="68.6640625" style="190" customWidth="1"/>
    <col min="12803" max="12803" width="19.5" style="190" customWidth="1"/>
    <col min="12804" max="13056" width="9.33203125" style="190"/>
    <col min="13057" max="13057" width="5.6640625" style="190" customWidth="1"/>
    <col min="13058" max="13058" width="68.6640625" style="190" customWidth="1"/>
    <col min="13059" max="13059" width="19.5" style="190" customWidth="1"/>
    <col min="13060" max="13312" width="9.33203125" style="190"/>
    <col min="13313" max="13313" width="5.6640625" style="190" customWidth="1"/>
    <col min="13314" max="13314" width="68.6640625" style="190" customWidth="1"/>
    <col min="13315" max="13315" width="19.5" style="190" customWidth="1"/>
    <col min="13316" max="13568" width="9.33203125" style="190"/>
    <col min="13569" max="13569" width="5.6640625" style="190" customWidth="1"/>
    <col min="13570" max="13570" width="68.6640625" style="190" customWidth="1"/>
    <col min="13571" max="13571" width="19.5" style="190" customWidth="1"/>
    <col min="13572" max="13824" width="9.33203125" style="190"/>
    <col min="13825" max="13825" width="5.6640625" style="190" customWidth="1"/>
    <col min="13826" max="13826" width="68.6640625" style="190" customWidth="1"/>
    <col min="13827" max="13827" width="19.5" style="190" customWidth="1"/>
    <col min="13828" max="14080" width="9.33203125" style="190"/>
    <col min="14081" max="14081" width="5.6640625" style="190" customWidth="1"/>
    <col min="14082" max="14082" width="68.6640625" style="190" customWidth="1"/>
    <col min="14083" max="14083" width="19.5" style="190" customWidth="1"/>
    <col min="14084" max="14336" width="9.33203125" style="190"/>
    <col min="14337" max="14337" width="5.6640625" style="190" customWidth="1"/>
    <col min="14338" max="14338" width="68.6640625" style="190" customWidth="1"/>
    <col min="14339" max="14339" width="19.5" style="190" customWidth="1"/>
    <col min="14340" max="14592" width="9.33203125" style="190"/>
    <col min="14593" max="14593" width="5.6640625" style="190" customWidth="1"/>
    <col min="14594" max="14594" width="68.6640625" style="190" customWidth="1"/>
    <col min="14595" max="14595" width="19.5" style="190" customWidth="1"/>
    <col min="14596" max="14848" width="9.33203125" style="190"/>
    <col min="14849" max="14849" width="5.6640625" style="190" customWidth="1"/>
    <col min="14850" max="14850" width="68.6640625" style="190" customWidth="1"/>
    <col min="14851" max="14851" width="19.5" style="190" customWidth="1"/>
    <col min="14852" max="15104" width="9.33203125" style="190"/>
    <col min="15105" max="15105" width="5.6640625" style="190" customWidth="1"/>
    <col min="15106" max="15106" width="68.6640625" style="190" customWidth="1"/>
    <col min="15107" max="15107" width="19.5" style="190" customWidth="1"/>
    <col min="15108" max="15360" width="9.33203125" style="190"/>
    <col min="15361" max="15361" width="5.6640625" style="190" customWidth="1"/>
    <col min="15362" max="15362" width="68.6640625" style="190" customWidth="1"/>
    <col min="15363" max="15363" width="19.5" style="190" customWidth="1"/>
    <col min="15364" max="15616" width="9.33203125" style="190"/>
    <col min="15617" max="15617" width="5.6640625" style="190" customWidth="1"/>
    <col min="15618" max="15618" width="68.6640625" style="190" customWidth="1"/>
    <col min="15619" max="15619" width="19.5" style="190" customWidth="1"/>
    <col min="15620" max="15872" width="9.33203125" style="190"/>
    <col min="15873" max="15873" width="5.6640625" style="190" customWidth="1"/>
    <col min="15874" max="15874" width="68.6640625" style="190" customWidth="1"/>
    <col min="15875" max="15875" width="19.5" style="190" customWidth="1"/>
    <col min="15876" max="16128" width="9.33203125" style="190"/>
    <col min="16129" max="16129" width="5.6640625" style="190" customWidth="1"/>
    <col min="16130" max="16130" width="68.6640625" style="190" customWidth="1"/>
    <col min="16131" max="16131" width="19.5" style="190" customWidth="1"/>
    <col min="16132" max="16384" width="9.33203125" style="190"/>
  </cols>
  <sheetData>
    <row r="1" spans="1:4" ht="33" customHeight="1">
      <c r="A1" s="623" t="s">
        <v>553</v>
      </c>
      <c r="B1" s="623"/>
      <c r="C1" s="623"/>
    </row>
    <row r="2" spans="1:4" ht="15.95" customHeight="1" thickBot="1">
      <c r="A2" s="191"/>
      <c r="B2" s="191"/>
      <c r="C2" s="192" t="s">
        <v>383</v>
      </c>
      <c r="D2" s="193"/>
    </row>
    <row r="3" spans="1:4" ht="26.25" customHeight="1" thickBot="1">
      <c r="A3" s="194" t="s">
        <v>384</v>
      </c>
      <c r="B3" s="195" t="s">
        <v>385</v>
      </c>
      <c r="C3" s="196" t="s">
        <v>584</v>
      </c>
    </row>
    <row r="4" spans="1:4" ht="15.75" thickBot="1">
      <c r="A4" s="197">
        <v>1</v>
      </c>
      <c r="B4" s="198">
        <v>2</v>
      </c>
      <c r="C4" s="199">
        <v>3</v>
      </c>
    </row>
    <row r="5" spans="1:4">
      <c r="A5" s="200" t="s">
        <v>5</v>
      </c>
      <c r="B5" s="201" t="s">
        <v>386</v>
      </c>
      <c r="C5" s="202">
        <v>24900</v>
      </c>
    </row>
    <row r="6" spans="1:4" ht="24.75">
      <c r="A6" s="203" t="s">
        <v>19</v>
      </c>
      <c r="B6" s="204" t="s">
        <v>387</v>
      </c>
      <c r="C6" s="205">
        <v>1370</v>
      </c>
    </row>
    <row r="7" spans="1:4">
      <c r="A7" s="203" t="s">
        <v>33</v>
      </c>
      <c r="B7" s="206" t="s">
        <v>388</v>
      </c>
      <c r="C7" s="205"/>
    </row>
    <row r="8" spans="1:4" ht="24.75">
      <c r="A8" s="203" t="s">
        <v>191</v>
      </c>
      <c r="B8" s="206" t="s">
        <v>389</v>
      </c>
      <c r="C8" s="205">
        <v>22000</v>
      </c>
    </row>
    <row r="9" spans="1:4">
      <c r="A9" s="207" t="s">
        <v>61</v>
      </c>
      <c r="B9" s="206" t="s">
        <v>390</v>
      </c>
      <c r="C9" s="208">
        <v>100</v>
      </c>
    </row>
    <row r="10" spans="1:4" ht="15.75" thickBot="1">
      <c r="A10" s="203" t="s">
        <v>83</v>
      </c>
      <c r="B10" s="209" t="s">
        <v>391</v>
      </c>
      <c r="C10" s="205">
        <v>0</v>
      </c>
    </row>
    <row r="11" spans="1:4" ht="15.75" thickBot="1">
      <c r="A11" s="624" t="s">
        <v>392</v>
      </c>
      <c r="B11" s="625"/>
      <c r="C11" s="210">
        <f>SUM(C5:C10)</f>
        <v>48370</v>
      </c>
    </row>
    <row r="12" spans="1:4" ht="23.25" customHeight="1">
      <c r="A12" s="626" t="s">
        <v>393</v>
      </c>
      <c r="B12" s="626"/>
      <c r="C12" s="626"/>
    </row>
  </sheetData>
  <mergeCells count="3">
    <mergeCell ref="A1:C1"/>
    <mergeCell ref="A11:B11"/>
    <mergeCell ref="A12:C12"/>
  </mergeCells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4/1. melléklet a 2/2015. (III.13.)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F21"/>
  <sheetViews>
    <sheetView view="pageLayout" workbookViewId="0">
      <selection activeCell="E3" sqref="E3"/>
    </sheetView>
  </sheetViews>
  <sheetFormatPr defaultRowHeight="12.75"/>
  <cols>
    <col min="1" max="1" width="47.1640625" style="228" customWidth="1"/>
    <col min="2" max="2" width="15.6640625" style="211" customWidth="1"/>
    <col min="3" max="3" width="16.33203125" style="211" customWidth="1"/>
    <col min="4" max="4" width="18" style="211" customWidth="1"/>
    <col min="5" max="5" width="16.6640625" style="211" customWidth="1"/>
    <col min="6" max="6" width="18.83203125" style="126" customWidth="1"/>
    <col min="7" max="8" width="12.83203125" style="211" customWidth="1"/>
    <col min="9" max="9" width="13.83203125" style="211" customWidth="1"/>
    <col min="10" max="256" width="9.33203125" style="211"/>
    <col min="257" max="257" width="47.1640625" style="211" customWidth="1"/>
    <col min="258" max="258" width="15.6640625" style="211" customWidth="1"/>
    <col min="259" max="259" width="16.33203125" style="211" customWidth="1"/>
    <col min="260" max="260" width="18" style="211" customWidth="1"/>
    <col min="261" max="261" width="16.6640625" style="211" customWidth="1"/>
    <col min="262" max="262" width="18.83203125" style="211" customWidth="1"/>
    <col min="263" max="264" width="12.83203125" style="211" customWidth="1"/>
    <col min="265" max="265" width="13.83203125" style="211" customWidth="1"/>
    <col min="266" max="512" width="9.33203125" style="211"/>
    <col min="513" max="513" width="47.1640625" style="211" customWidth="1"/>
    <col min="514" max="514" width="15.6640625" style="211" customWidth="1"/>
    <col min="515" max="515" width="16.33203125" style="211" customWidth="1"/>
    <col min="516" max="516" width="18" style="211" customWidth="1"/>
    <col min="517" max="517" width="16.6640625" style="211" customWidth="1"/>
    <col min="518" max="518" width="18.83203125" style="211" customWidth="1"/>
    <col min="519" max="520" width="12.83203125" style="211" customWidth="1"/>
    <col min="521" max="521" width="13.83203125" style="211" customWidth="1"/>
    <col min="522" max="768" width="9.33203125" style="211"/>
    <col min="769" max="769" width="47.1640625" style="211" customWidth="1"/>
    <col min="770" max="770" width="15.6640625" style="211" customWidth="1"/>
    <col min="771" max="771" width="16.33203125" style="211" customWidth="1"/>
    <col min="772" max="772" width="18" style="211" customWidth="1"/>
    <col min="773" max="773" width="16.6640625" style="211" customWidth="1"/>
    <col min="774" max="774" width="18.83203125" style="211" customWidth="1"/>
    <col min="775" max="776" width="12.83203125" style="211" customWidth="1"/>
    <col min="777" max="777" width="13.83203125" style="211" customWidth="1"/>
    <col min="778" max="1024" width="9.33203125" style="211"/>
    <col min="1025" max="1025" width="47.1640625" style="211" customWidth="1"/>
    <col min="1026" max="1026" width="15.6640625" style="211" customWidth="1"/>
    <col min="1027" max="1027" width="16.33203125" style="211" customWidth="1"/>
    <col min="1028" max="1028" width="18" style="211" customWidth="1"/>
    <col min="1029" max="1029" width="16.6640625" style="211" customWidth="1"/>
    <col min="1030" max="1030" width="18.83203125" style="211" customWidth="1"/>
    <col min="1031" max="1032" width="12.83203125" style="211" customWidth="1"/>
    <col min="1033" max="1033" width="13.83203125" style="211" customWidth="1"/>
    <col min="1034" max="1280" width="9.33203125" style="211"/>
    <col min="1281" max="1281" width="47.1640625" style="211" customWidth="1"/>
    <col min="1282" max="1282" width="15.6640625" style="211" customWidth="1"/>
    <col min="1283" max="1283" width="16.33203125" style="211" customWidth="1"/>
    <col min="1284" max="1284" width="18" style="211" customWidth="1"/>
    <col min="1285" max="1285" width="16.6640625" style="211" customWidth="1"/>
    <col min="1286" max="1286" width="18.83203125" style="211" customWidth="1"/>
    <col min="1287" max="1288" width="12.83203125" style="211" customWidth="1"/>
    <col min="1289" max="1289" width="13.83203125" style="211" customWidth="1"/>
    <col min="1290" max="1536" width="9.33203125" style="211"/>
    <col min="1537" max="1537" width="47.1640625" style="211" customWidth="1"/>
    <col min="1538" max="1538" width="15.6640625" style="211" customWidth="1"/>
    <col min="1539" max="1539" width="16.33203125" style="211" customWidth="1"/>
    <col min="1540" max="1540" width="18" style="211" customWidth="1"/>
    <col min="1541" max="1541" width="16.6640625" style="211" customWidth="1"/>
    <col min="1542" max="1542" width="18.83203125" style="211" customWidth="1"/>
    <col min="1543" max="1544" width="12.83203125" style="211" customWidth="1"/>
    <col min="1545" max="1545" width="13.83203125" style="211" customWidth="1"/>
    <col min="1546" max="1792" width="9.33203125" style="211"/>
    <col min="1793" max="1793" width="47.1640625" style="211" customWidth="1"/>
    <col min="1794" max="1794" width="15.6640625" style="211" customWidth="1"/>
    <col min="1795" max="1795" width="16.33203125" style="211" customWidth="1"/>
    <col min="1796" max="1796" width="18" style="211" customWidth="1"/>
    <col min="1797" max="1797" width="16.6640625" style="211" customWidth="1"/>
    <col min="1798" max="1798" width="18.83203125" style="211" customWidth="1"/>
    <col min="1799" max="1800" width="12.83203125" style="211" customWidth="1"/>
    <col min="1801" max="1801" width="13.83203125" style="211" customWidth="1"/>
    <col min="1802" max="2048" width="9.33203125" style="211"/>
    <col min="2049" max="2049" width="47.1640625" style="211" customWidth="1"/>
    <col min="2050" max="2050" width="15.6640625" style="211" customWidth="1"/>
    <col min="2051" max="2051" width="16.33203125" style="211" customWidth="1"/>
    <col min="2052" max="2052" width="18" style="211" customWidth="1"/>
    <col min="2053" max="2053" width="16.6640625" style="211" customWidth="1"/>
    <col min="2054" max="2054" width="18.83203125" style="211" customWidth="1"/>
    <col min="2055" max="2056" width="12.83203125" style="211" customWidth="1"/>
    <col min="2057" max="2057" width="13.83203125" style="211" customWidth="1"/>
    <col min="2058" max="2304" width="9.33203125" style="211"/>
    <col min="2305" max="2305" width="47.1640625" style="211" customWidth="1"/>
    <col min="2306" max="2306" width="15.6640625" style="211" customWidth="1"/>
    <col min="2307" max="2307" width="16.33203125" style="211" customWidth="1"/>
    <col min="2308" max="2308" width="18" style="211" customWidth="1"/>
    <col min="2309" max="2309" width="16.6640625" style="211" customWidth="1"/>
    <col min="2310" max="2310" width="18.83203125" style="211" customWidth="1"/>
    <col min="2311" max="2312" width="12.83203125" style="211" customWidth="1"/>
    <col min="2313" max="2313" width="13.83203125" style="211" customWidth="1"/>
    <col min="2314" max="2560" width="9.33203125" style="211"/>
    <col min="2561" max="2561" width="47.1640625" style="211" customWidth="1"/>
    <col min="2562" max="2562" width="15.6640625" style="211" customWidth="1"/>
    <col min="2563" max="2563" width="16.33203125" style="211" customWidth="1"/>
    <col min="2564" max="2564" width="18" style="211" customWidth="1"/>
    <col min="2565" max="2565" width="16.6640625" style="211" customWidth="1"/>
    <col min="2566" max="2566" width="18.83203125" style="211" customWidth="1"/>
    <col min="2567" max="2568" width="12.83203125" style="211" customWidth="1"/>
    <col min="2569" max="2569" width="13.83203125" style="211" customWidth="1"/>
    <col min="2570" max="2816" width="9.33203125" style="211"/>
    <col min="2817" max="2817" width="47.1640625" style="211" customWidth="1"/>
    <col min="2818" max="2818" width="15.6640625" style="211" customWidth="1"/>
    <col min="2819" max="2819" width="16.33203125" style="211" customWidth="1"/>
    <col min="2820" max="2820" width="18" style="211" customWidth="1"/>
    <col min="2821" max="2821" width="16.6640625" style="211" customWidth="1"/>
    <col min="2822" max="2822" width="18.83203125" style="211" customWidth="1"/>
    <col min="2823" max="2824" width="12.83203125" style="211" customWidth="1"/>
    <col min="2825" max="2825" width="13.83203125" style="211" customWidth="1"/>
    <col min="2826" max="3072" width="9.33203125" style="211"/>
    <col min="3073" max="3073" width="47.1640625" style="211" customWidth="1"/>
    <col min="3074" max="3074" width="15.6640625" style="211" customWidth="1"/>
    <col min="3075" max="3075" width="16.33203125" style="211" customWidth="1"/>
    <col min="3076" max="3076" width="18" style="211" customWidth="1"/>
    <col min="3077" max="3077" width="16.6640625" style="211" customWidth="1"/>
    <col min="3078" max="3078" width="18.83203125" style="211" customWidth="1"/>
    <col min="3079" max="3080" width="12.83203125" style="211" customWidth="1"/>
    <col min="3081" max="3081" width="13.83203125" style="211" customWidth="1"/>
    <col min="3082" max="3328" width="9.33203125" style="211"/>
    <col min="3329" max="3329" width="47.1640625" style="211" customWidth="1"/>
    <col min="3330" max="3330" width="15.6640625" style="211" customWidth="1"/>
    <col min="3331" max="3331" width="16.33203125" style="211" customWidth="1"/>
    <col min="3332" max="3332" width="18" style="211" customWidth="1"/>
    <col min="3333" max="3333" width="16.6640625" style="211" customWidth="1"/>
    <col min="3334" max="3334" width="18.83203125" style="211" customWidth="1"/>
    <col min="3335" max="3336" width="12.83203125" style="211" customWidth="1"/>
    <col min="3337" max="3337" width="13.83203125" style="211" customWidth="1"/>
    <col min="3338" max="3584" width="9.33203125" style="211"/>
    <col min="3585" max="3585" width="47.1640625" style="211" customWidth="1"/>
    <col min="3586" max="3586" width="15.6640625" style="211" customWidth="1"/>
    <col min="3587" max="3587" width="16.33203125" style="211" customWidth="1"/>
    <col min="3588" max="3588" width="18" style="211" customWidth="1"/>
    <col min="3589" max="3589" width="16.6640625" style="211" customWidth="1"/>
    <col min="3590" max="3590" width="18.83203125" style="211" customWidth="1"/>
    <col min="3591" max="3592" width="12.83203125" style="211" customWidth="1"/>
    <col min="3593" max="3593" width="13.83203125" style="211" customWidth="1"/>
    <col min="3594" max="3840" width="9.33203125" style="211"/>
    <col min="3841" max="3841" width="47.1640625" style="211" customWidth="1"/>
    <col min="3842" max="3842" width="15.6640625" style="211" customWidth="1"/>
    <col min="3843" max="3843" width="16.33203125" style="211" customWidth="1"/>
    <col min="3844" max="3844" width="18" style="211" customWidth="1"/>
    <col min="3845" max="3845" width="16.6640625" style="211" customWidth="1"/>
    <col min="3846" max="3846" width="18.83203125" style="211" customWidth="1"/>
    <col min="3847" max="3848" width="12.83203125" style="211" customWidth="1"/>
    <col min="3849" max="3849" width="13.83203125" style="211" customWidth="1"/>
    <col min="3850" max="4096" width="9.33203125" style="211"/>
    <col min="4097" max="4097" width="47.1640625" style="211" customWidth="1"/>
    <col min="4098" max="4098" width="15.6640625" style="211" customWidth="1"/>
    <col min="4099" max="4099" width="16.33203125" style="211" customWidth="1"/>
    <col min="4100" max="4100" width="18" style="211" customWidth="1"/>
    <col min="4101" max="4101" width="16.6640625" style="211" customWidth="1"/>
    <col min="4102" max="4102" width="18.83203125" style="211" customWidth="1"/>
    <col min="4103" max="4104" width="12.83203125" style="211" customWidth="1"/>
    <col min="4105" max="4105" width="13.83203125" style="211" customWidth="1"/>
    <col min="4106" max="4352" width="9.33203125" style="211"/>
    <col min="4353" max="4353" width="47.1640625" style="211" customWidth="1"/>
    <col min="4354" max="4354" width="15.6640625" style="211" customWidth="1"/>
    <col min="4355" max="4355" width="16.33203125" style="211" customWidth="1"/>
    <col min="4356" max="4356" width="18" style="211" customWidth="1"/>
    <col min="4357" max="4357" width="16.6640625" style="211" customWidth="1"/>
    <col min="4358" max="4358" width="18.83203125" style="211" customWidth="1"/>
    <col min="4359" max="4360" width="12.83203125" style="211" customWidth="1"/>
    <col min="4361" max="4361" width="13.83203125" style="211" customWidth="1"/>
    <col min="4362" max="4608" width="9.33203125" style="211"/>
    <col min="4609" max="4609" width="47.1640625" style="211" customWidth="1"/>
    <col min="4610" max="4610" width="15.6640625" style="211" customWidth="1"/>
    <col min="4611" max="4611" width="16.33203125" style="211" customWidth="1"/>
    <col min="4612" max="4612" width="18" style="211" customWidth="1"/>
    <col min="4613" max="4613" width="16.6640625" style="211" customWidth="1"/>
    <col min="4614" max="4614" width="18.83203125" style="211" customWidth="1"/>
    <col min="4615" max="4616" width="12.83203125" style="211" customWidth="1"/>
    <col min="4617" max="4617" width="13.83203125" style="211" customWidth="1"/>
    <col min="4618" max="4864" width="9.33203125" style="211"/>
    <col min="4865" max="4865" width="47.1640625" style="211" customWidth="1"/>
    <col min="4866" max="4866" width="15.6640625" style="211" customWidth="1"/>
    <col min="4867" max="4867" width="16.33203125" style="211" customWidth="1"/>
    <col min="4868" max="4868" width="18" style="211" customWidth="1"/>
    <col min="4869" max="4869" width="16.6640625" style="211" customWidth="1"/>
    <col min="4870" max="4870" width="18.83203125" style="211" customWidth="1"/>
    <col min="4871" max="4872" width="12.83203125" style="211" customWidth="1"/>
    <col min="4873" max="4873" width="13.83203125" style="211" customWidth="1"/>
    <col min="4874" max="5120" width="9.33203125" style="211"/>
    <col min="5121" max="5121" width="47.1640625" style="211" customWidth="1"/>
    <col min="5122" max="5122" width="15.6640625" style="211" customWidth="1"/>
    <col min="5123" max="5123" width="16.33203125" style="211" customWidth="1"/>
    <col min="5124" max="5124" width="18" style="211" customWidth="1"/>
    <col min="5125" max="5125" width="16.6640625" style="211" customWidth="1"/>
    <col min="5126" max="5126" width="18.83203125" style="211" customWidth="1"/>
    <col min="5127" max="5128" width="12.83203125" style="211" customWidth="1"/>
    <col min="5129" max="5129" width="13.83203125" style="211" customWidth="1"/>
    <col min="5130" max="5376" width="9.33203125" style="211"/>
    <col min="5377" max="5377" width="47.1640625" style="211" customWidth="1"/>
    <col min="5378" max="5378" width="15.6640625" style="211" customWidth="1"/>
    <col min="5379" max="5379" width="16.33203125" style="211" customWidth="1"/>
    <col min="5380" max="5380" width="18" style="211" customWidth="1"/>
    <col min="5381" max="5381" width="16.6640625" style="211" customWidth="1"/>
    <col min="5382" max="5382" width="18.83203125" style="211" customWidth="1"/>
    <col min="5383" max="5384" width="12.83203125" style="211" customWidth="1"/>
    <col min="5385" max="5385" width="13.83203125" style="211" customWidth="1"/>
    <col min="5386" max="5632" width="9.33203125" style="211"/>
    <col min="5633" max="5633" width="47.1640625" style="211" customWidth="1"/>
    <col min="5634" max="5634" width="15.6640625" style="211" customWidth="1"/>
    <col min="5635" max="5635" width="16.33203125" style="211" customWidth="1"/>
    <col min="5636" max="5636" width="18" style="211" customWidth="1"/>
    <col min="5637" max="5637" width="16.6640625" style="211" customWidth="1"/>
    <col min="5638" max="5638" width="18.83203125" style="211" customWidth="1"/>
    <col min="5639" max="5640" width="12.83203125" style="211" customWidth="1"/>
    <col min="5641" max="5641" width="13.83203125" style="211" customWidth="1"/>
    <col min="5642" max="5888" width="9.33203125" style="211"/>
    <col min="5889" max="5889" width="47.1640625" style="211" customWidth="1"/>
    <col min="5890" max="5890" width="15.6640625" style="211" customWidth="1"/>
    <col min="5891" max="5891" width="16.33203125" style="211" customWidth="1"/>
    <col min="5892" max="5892" width="18" style="211" customWidth="1"/>
    <col min="5893" max="5893" width="16.6640625" style="211" customWidth="1"/>
    <col min="5894" max="5894" width="18.83203125" style="211" customWidth="1"/>
    <col min="5895" max="5896" width="12.83203125" style="211" customWidth="1"/>
    <col min="5897" max="5897" width="13.83203125" style="211" customWidth="1"/>
    <col min="5898" max="6144" width="9.33203125" style="211"/>
    <col min="6145" max="6145" width="47.1640625" style="211" customWidth="1"/>
    <col min="6146" max="6146" width="15.6640625" style="211" customWidth="1"/>
    <col min="6147" max="6147" width="16.33203125" style="211" customWidth="1"/>
    <col min="6148" max="6148" width="18" style="211" customWidth="1"/>
    <col min="6149" max="6149" width="16.6640625" style="211" customWidth="1"/>
    <col min="6150" max="6150" width="18.83203125" style="211" customWidth="1"/>
    <col min="6151" max="6152" width="12.83203125" style="211" customWidth="1"/>
    <col min="6153" max="6153" width="13.83203125" style="211" customWidth="1"/>
    <col min="6154" max="6400" width="9.33203125" style="211"/>
    <col min="6401" max="6401" width="47.1640625" style="211" customWidth="1"/>
    <col min="6402" max="6402" width="15.6640625" style="211" customWidth="1"/>
    <col min="6403" max="6403" width="16.33203125" style="211" customWidth="1"/>
    <col min="6404" max="6404" width="18" style="211" customWidth="1"/>
    <col min="6405" max="6405" width="16.6640625" style="211" customWidth="1"/>
    <col min="6406" max="6406" width="18.83203125" style="211" customWidth="1"/>
    <col min="6407" max="6408" width="12.83203125" style="211" customWidth="1"/>
    <col min="6409" max="6409" width="13.83203125" style="211" customWidth="1"/>
    <col min="6410" max="6656" width="9.33203125" style="211"/>
    <col min="6657" max="6657" width="47.1640625" style="211" customWidth="1"/>
    <col min="6658" max="6658" width="15.6640625" style="211" customWidth="1"/>
    <col min="6659" max="6659" width="16.33203125" style="211" customWidth="1"/>
    <col min="6660" max="6660" width="18" style="211" customWidth="1"/>
    <col min="6661" max="6661" width="16.6640625" style="211" customWidth="1"/>
    <col min="6662" max="6662" width="18.83203125" style="211" customWidth="1"/>
    <col min="6663" max="6664" width="12.83203125" style="211" customWidth="1"/>
    <col min="6665" max="6665" width="13.83203125" style="211" customWidth="1"/>
    <col min="6666" max="6912" width="9.33203125" style="211"/>
    <col min="6913" max="6913" width="47.1640625" style="211" customWidth="1"/>
    <col min="6914" max="6914" width="15.6640625" style="211" customWidth="1"/>
    <col min="6915" max="6915" width="16.33203125" style="211" customWidth="1"/>
    <col min="6916" max="6916" width="18" style="211" customWidth="1"/>
    <col min="6917" max="6917" width="16.6640625" style="211" customWidth="1"/>
    <col min="6918" max="6918" width="18.83203125" style="211" customWidth="1"/>
    <col min="6919" max="6920" width="12.83203125" style="211" customWidth="1"/>
    <col min="6921" max="6921" width="13.83203125" style="211" customWidth="1"/>
    <col min="6922" max="7168" width="9.33203125" style="211"/>
    <col min="7169" max="7169" width="47.1640625" style="211" customWidth="1"/>
    <col min="7170" max="7170" width="15.6640625" style="211" customWidth="1"/>
    <col min="7171" max="7171" width="16.33203125" style="211" customWidth="1"/>
    <col min="7172" max="7172" width="18" style="211" customWidth="1"/>
    <col min="7173" max="7173" width="16.6640625" style="211" customWidth="1"/>
    <col min="7174" max="7174" width="18.83203125" style="211" customWidth="1"/>
    <col min="7175" max="7176" width="12.83203125" style="211" customWidth="1"/>
    <col min="7177" max="7177" width="13.83203125" style="211" customWidth="1"/>
    <col min="7178" max="7424" width="9.33203125" style="211"/>
    <col min="7425" max="7425" width="47.1640625" style="211" customWidth="1"/>
    <col min="7426" max="7426" width="15.6640625" style="211" customWidth="1"/>
    <col min="7427" max="7427" width="16.33203125" style="211" customWidth="1"/>
    <col min="7428" max="7428" width="18" style="211" customWidth="1"/>
    <col min="7429" max="7429" width="16.6640625" style="211" customWidth="1"/>
    <col min="7430" max="7430" width="18.83203125" style="211" customWidth="1"/>
    <col min="7431" max="7432" width="12.83203125" style="211" customWidth="1"/>
    <col min="7433" max="7433" width="13.83203125" style="211" customWidth="1"/>
    <col min="7434" max="7680" width="9.33203125" style="211"/>
    <col min="7681" max="7681" width="47.1640625" style="211" customWidth="1"/>
    <col min="7682" max="7682" width="15.6640625" style="211" customWidth="1"/>
    <col min="7683" max="7683" width="16.33203125" style="211" customWidth="1"/>
    <col min="7684" max="7684" width="18" style="211" customWidth="1"/>
    <col min="7685" max="7685" width="16.6640625" style="211" customWidth="1"/>
    <col min="7686" max="7686" width="18.83203125" style="211" customWidth="1"/>
    <col min="7687" max="7688" width="12.83203125" style="211" customWidth="1"/>
    <col min="7689" max="7689" width="13.83203125" style="211" customWidth="1"/>
    <col min="7690" max="7936" width="9.33203125" style="211"/>
    <col min="7937" max="7937" width="47.1640625" style="211" customWidth="1"/>
    <col min="7938" max="7938" width="15.6640625" style="211" customWidth="1"/>
    <col min="7939" max="7939" width="16.33203125" style="211" customWidth="1"/>
    <col min="7940" max="7940" width="18" style="211" customWidth="1"/>
    <col min="7941" max="7941" width="16.6640625" style="211" customWidth="1"/>
    <col min="7942" max="7942" width="18.83203125" style="211" customWidth="1"/>
    <col min="7943" max="7944" width="12.83203125" style="211" customWidth="1"/>
    <col min="7945" max="7945" width="13.83203125" style="211" customWidth="1"/>
    <col min="7946" max="8192" width="9.33203125" style="211"/>
    <col min="8193" max="8193" width="47.1640625" style="211" customWidth="1"/>
    <col min="8194" max="8194" width="15.6640625" style="211" customWidth="1"/>
    <col min="8195" max="8195" width="16.33203125" style="211" customWidth="1"/>
    <col min="8196" max="8196" width="18" style="211" customWidth="1"/>
    <col min="8197" max="8197" width="16.6640625" style="211" customWidth="1"/>
    <col min="8198" max="8198" width="18.83203125" style="211" customWidth="1"/>
    <col min="8199" max="8200" width="12.83203125" style="211" customWidth="1"/>
    <col min="8201" max="8201" width="13.83203125" style="211" customWidth="1"/>
    <col min="8202" max="8448" width="9.33203125" style="211"/>
    <col min="8449" max="8449" width="47.1640625" style="211" customWidth="1"/>
    <col min="8450" max="8450" width="15.6640625" style="211" customWidth="1"/>
    <col min="8451" max="8451" width="16.33203125" style="211" customWidth="1"/>
    <col min="8452" max="8452" width="18" style="211" customWidth="1"/>
    <col min="8453" max="8453" width="16.6640625" style="211" customWidth="1"/>
    <col min="8454" max="8454" width="18.83203125" style="211" customWidth="1"/>
    <col min="8455" max="8456" width="12.83203125" style="211" customWidth="1"/>
    <col min="8457" max="8457" width="13.83203125" style="211" customWidth="1"/>
    <col min="8458" max="8704" width="9.33203125" style="211"/>
    <col min="8705" max="8705" width="47.1640625" style="211" customWidth="1"/>
    <col min="8706" max="8706" width="15.6640625" style="211" customWidth="1"/>
    <col min="8707" max="8707" width="16.33203125" style="211" customWidth="1"/>
    <col min="8708" max="8708" width="18" style="211" customWidth="1"/>
    <col min="8709" max="8709" width="16.6640625" style="211" customWidth="1"/>
    <col min="8710" max="8710" width="18.83203125" style="211" customWidth="1"/>
    <col min="8711" max="8712" width="12.83203125" style="211" customWidth="1"/>
    <col min="8713" max="8713" width="13.83203125" style="211" customWidth="1"/>
    <col min="8714" max="8960" width="9.33203125" style="211"/>
    <col min="8961" max="8961" width="47.1640625" style="211" customWidth="1"/>
    <col min="8962" max="8962" width="15.6640625" style="211" customWidth="1"/>
    <col min="8963" max="8963" width="16.33203125" style="211" customWidth="1"/>
    <col min="8964" max="8964" width="18" style="211" customWidth="1"/>
    <col min="8965" max="8965" width="16.6640625" style="211" customWidth="1"/>
    <col min="8966" max="8966" width="18.83203125" style="211" customWidth="1"/>
    <col min="8967" max="8968" width="12.83203125" style="211" customWidth="1"/>
    <col min="8969" max="8969" width="13.83203125" style="211" customWidth="1"/>
    <col min="8970" max="9216" width="9.33203125" style="211"/>
    <col min="9217" max="9217" width="47.1640625" style="211" customWidth="1"/>
    <col min="9218" max="9218" width="15.6640625" style="211" customWidth="1"/>
    <col min="9219" max="9219" width="16.33203125" style="211" customWidth="1"/>
    <col min="9220" max="9220" width="18" style="211" customWidth="1"/>
    <col min="9221" max="9221" width="16.6640625" style="211" customWidth="1"/>
    <col min="9222" max="9222" width="18.83203125" style="211" customWidth="1"/>
    <col min="9223" max="9224" width="12.83203125" style="211" customWidth="1"/>
    <col min="9225" max="9225" width="13.83203125" style="211" customWidth="1"/>
    <col min="9226" max="9472" width="9.33203125" style="211"/>
    <col min="9473" max="9473" width="47.1640625" style="211" customWidth="1"/>
    <col min="9474" max="9474" width="15.6640625" style="211" customWidth="1"/>
    <col min="9475" max="9475" width="16.33203125" style="211" customWidth="1"/>
    <col min="9476" max="9476" width="18" style="211" customWidth="1"/>
    <col min="9477" max="9477" width="16.6640625" style="211" customWidth="1"/>
    <col min="9478" max="9478" width="18.83203125" style="211" customWidth="1"/>
    <col min="9479" max="9480" width="12.83203125" style="211" customWidth="1"/>
    <col min="9481" max="9481" width="13.83203125" style="211" customWidth="1"/>
    <col min="9482" max="9728" width="9.33203125" style="211"/>
    <col min="9729" max="9729" width="47.1640625" style="211" customWidth="1"/>
    <col min="9730" max="9730" width="15.6640625" style="211" customWidth="1"/>
    <col min="9731" max="9731" width="16.33203125" style="211" customWidth="1"/>
    <col min="9732" max="9732" width="18" style="211" customWidth="1"/>
    <col min="9733" max="9733" width="16.6640625" style="211" customWidth="1"/>
    <col min="9734" max="9734" width="18.83203125" style="211" customWidth="1"/>
    <col min="9735" max="9736" width="12.83203125" style="211" customWidth="1"/>
    <col min="9737" max="9737" width="13.83203125" style="211" customWidth="1"/>
    <col min="9738" max="9984" width="9.33203125" style="211"/>
    <col min="9985" max="9985" width="47.1640625" style="211" customWidth="1"/>
    <col min="9986" max="9986" width="15.6640625" style="211" customWidth="1"/>
    <col min="9987" max="9987" width="16.33203125" style="211" customWidth="1"/>
    <col min="9988" max="9988" width="18" style="211" customWidth="1"/>
    <col min="9989" max="9989" width="16.6640625" style="211" customWidth="1"/>
    <col min="9990" max="9990" width="18.83203125" style="211" customWidth="1"/>
    <col min="9991" max="9992" width="12.83203125" style="211" customWidth="1"/>
    <col min="9993" max="9993" width="13.83203125" style="211" customWidth="1"/>
    <col min="9994" max="10240" width="9.33203125" style="211"/>
    <col min="10241" max="10241" width="47.1640625" style="211" customWidth="1"/>
    <col min="10242" max="10242" width="15.6640625" style="211" customWidth="1"/>
    <col min="10243" max="10243" width="16.33203125" style="211" customWidth="1"/>
    <col min="10244" max="10244" width="18" style="211" customWidth="1"/>
    <col min="10245" max="10245" width="16.6640625" style="211" customWidth="1"/>
    <col min="10246" max="10246" width="18.83203125" style="211" customWidth="1"/>
    <col min="10247" max="10248" width="12.83203125" style="211" customWidth="1"/>
    <col min="10249" max="10249" width="13.83203125" style="211" customWidth="1"/>
    <col min="10250" max="10496" width="9.33203125" style="211"/>
    <col min="10497" max="10497" width="47.1640625" style="211" customWidth="1"/>
    <col min="10498" max="10498" width="15.6640625" style="211" customWidth="1"/>
    <col min="10499" max="10499" width="16.33203125" style="211" customWidth="1"/>
    <col min="10500" max="10500" width="18" style="211" customWidth="1"/>
    <col min="10501" max="10501" width="16.6640625" style="211" customWidth="1"/>
    <col min="10502" max="10502" width="18.83203125" style="211" customWidth="1"/>
    <col min="10503" max="10504" width="12.83203125" style="211" customWidth="1"/>
    <col min="10505" max="10505" width="13.83203125" style="211" customWidth="1"/>
    <col min="10506" max="10752" width="9.33203125" style="211"/>
    <col min="10753" max="10753" width="47.1640625" style="211" customWidth="1"/>
    <col min="10754" max="10754" width="15.6640625" style="211" customWidth="1"/>
    <col min="10755" max="10755" width="16.33203125" style="211" customWidth="1"/>
    <col min="10756" max="10756" width="18" style="211" customWidth="1"/>
    <col min="10757" max="10757" width="16.6640625" style="211" customWidth="1"/>
    <col min="10758" max="10758" width="18.83203125" style="211" customWidth="1"/>
    <col min="10759" max="10760" width="12.83203125" style="211" customWidth="1"/>
    <col min="10761" max="10761" width="13.83203125" style="211" customWidth="1"/>
    <col min="10762" max="11008" width="9.33203125" style="211"/>
    <col min="11009" max="11009" width="47.1640625" style="211" customWidth="1"/>
    <col min="11010" max="11010" width="15.6640625" style="211" customWidth="1"/>
    <col min="11011" max="11011" width="16.33203125" style="211" customWidth="1"/>
    <col min="11012" max="11012" width="18" style="211" customWidth="1"/>
    <col min="11013" max="11013" width="16.6640625" style="211" customWidth="1"/>
    <col min="11014" max="11014" width="18.83203125" style="211" customWidth="1"/>
    <col min="11015" max="11016" width="12.83203125" style="211" customWidth="1"/>
    <col min="11017" max="11017" width="13.83203125" style="211" customWidth="1"/>
    <col min="11018" max="11264" width="9.33203125" style="211"/>
    <col min="11265" max="11265" width="47.1640625" style="211" customWidth="1"/>
    <col min="11266" max="11266" width="15.6640625" style="211" customWidth="1"/>
    <col min="11267" max="11267" width="16.33203125" style="211" customWidth="1"/>
    <col min="11268" max="11268" width="18" style="211" customWidth="1"/>
    <col min="11269" max="11269" width="16.6640625" style="211" customWidth="1"/>
    <col min="11270" max="11270" width="18.83203125" style="211" customWidth="1"/>
    <col min="11271" max="11272" width="12.83203125" style="211" customWidth="1"/>
    <col min="11273" max="11273" width="13.83203125" style="211" customWidth="1"/>
    <col min="11274" max="11520" width="9.33203125" style="211"/>
    <col min="11521" max="11521" width="47.1640625" style="211" customWidth="1"/>
    <col min="11522" max="11522" width="15.6640625" style="211" customWidth="1"/>
    <col min="11523" max="11523" width="16.33203125" style="211" customWidth="1"/>
    <col min="11524" max="11524" width="18" style="211" customWidth="1"/>
    <col min="11525" max="11525" width="16.6640625" style="211" customWidth="1"/>
    <col min="11526" max="11526" width="18.83203125" style="211" customWidth="1"/>
    <col min="11527" max="11528" width="12.83203125" style="211" customWidth="1"/>
    <col min="11529" max="11529" width="13.83203125" style="211" customWidth="1"/>
    <col min="11530" max="11776" width="9.33203125" style="211"/>
    <col min="11777" max="11777" width="47.1640625" style="211" customWidth="1"/>
    <col min="11778" max="11778" width="15.6640625" style="211" customWidth="1"/>
    <col min="11779" max="11779" width="16.33203125" style="211" customWidth="1"/>
    <col min="11780" max="11780" width="18" style="211" customWidth="1"/>
    <col min="11781" max="11781" width="16.6640625" style="211" customWidth="1"/>
    <col min="11782" max="11782" width="18.83203125" style="211" customWidth="1"/>
    <col min="11783" max="11784" width="12.83203125" style="211" customWidth="1"/>
    <col min="11785" max="11785" width="13.83203125" style="211" customWidth="1"/>
    <col min="11786" max="12032" width="9.33203125" style="211"/>
    <col min="12033" max="12033" width="47.1640625" style="211" customWidth="1"/>
    <col min="12034" max="12034" width="15.6640625" style="211" customWidth="1"/>
    <col min="12035" max="12035" width="16.33203125" style="211" customWidth="1"/>
    <col min="12036" max="12036" width="18" style="211" customWidth="1"/>
    <col min="12037" max="12037" width="16.6640625" style="211" customWidth="1"/>
    <col min="12038" max="12038" width="18.83203125" style="211" customWidth="1"/>
    <col min="12039" max="12040" width="12.83203125" style="211" customWidth="1"/>
    <col min="12041" max="12041" width="13.83203125" style="211" customWidth="1"/>
    <col min="12042" max="12288" width="9.33203125" style="211"/>
    <col min="12289" max="12289" width="47.1640625" style="211" customWidth="1"/>
    <col min="12290" max="12290" width="15.6640625" style="211" customWidth="1"/>
    <col min="12291" max="12291" width="16.33203125" style="211" customWidth="1"/>
    <col min="12292" max="12292" width="18" style="211" customWidth="1"/>
    <col min="12293" max="12293" width="16.6640625" style="211" customWidth="1"/>
    <col min="12294" max="12294" width="18.83203125" style="211" customWidth="1"/>
    <col min="12295" max="12296" width="12.83203125" style="211" customWidth="1"/>
    <col min="12297" max="12297" width="13.83203125" style="211" customWidth="1"/>
    <col min="12298" max="12544" width="9.33203125" style="211"/>
    <col min="12545" max="12545" width="47.1640625" style="211" customWidth="1"/>
    <col min="12546" max="12546" width="15.6640625" style="211" customWidth="1"/>
    <col min="12547" max="12547" width="16.33203125" style="211" customWidth="1"/>
    <col min="12548" max="12548" width="18" style="211" customWidth="1"/>
    <col min="12549" max="12549" width="16.6640625" style="211" customWidth="1"/>
    <col min="12550" max="12550" width="18.83203125" style="211" customWidth="1"/>
    <col min="12551" max="12552" width="12.83203125" style="211" customWidth="1"/>
    <col min="12553" max="12553" width="13.83203125" style="211" customWidth="1"/>
    <col min="12554" max="12800" width="9.33203125" style="211"/>
    <col min="12801" max="12801" width="47.1640625" style="211" customWidth="1"/>
    <col min="12802" max="12802" width="15.6640625" style="211" customWidth="1"/>
    <col min="12803" max="12803" width="16.33203125" style="211" customWidth="1"/>
    <col min="12804" max="12804" width="18" style="211" customWidth="1"/>
    <col min="12805" max="12805" width="16.6640625" style="211" customWidth="1"/>
    <col min="12806" max="12806" width="18.83203125" style="211" customWidth="1"/>
    <col min="12807" max="12808" width="12.83203125" style="211" customWidth="1"/>
    <col min="12809" max="12809" width="13.83203125" style="211" customWidth="1"/>
    <col min="12810" max="13056" width="9.33203125" style="211"/>
    <col min="13057" max="13057" width="47.1640625" style="211" customWidth="1"/>
    <col min="13058" max="13058" width="15.6640625" style="211" customWidth="1"/>
    <col min="13059" max="13059" width="16.33203125" style="211" customWidth="1"/>
    <col min="13060" max="13060" width="18" style="211" customWidth="1"/>
    <col min="13061" max="13061" width="16.6640625" style="211" customWidth="1"/>
    <col min="13062" max="13062" width="18.83203125" style="211" customWidth="1"/>
    <col min="13063" max="13064" width="12.83203125" style="211" customWidth="1"/>
    <col min="13065" max="13065" width="13.83203125" style="211" customWidth="1"/>
    <col min="13066" max="13312" width="9.33203125" style="211"/>
    <col min="13313" max="13313" width="47.1640625" style="211" customWidth="1"/>
    <col min="13314" max="13314" width="15.6640625" style="211" customWidth="1"/>
    <col min="13315" max="13315" width="16.33203125" style="211" customWidth="1"/>
    <col min="13316" max="13316" width="18" style="211" customWidth="1"/>
    <col min="13317" max="13317" width="16.6640625" style="211" customWidth="1"/>
    <col min="13318" max="13318" width="18.83203125" style="211" customWidth="1"/>
    <col min="13319" max="13320" width="12.83203125" style="211" customWidth="1"/>
    <col min="13321" max="13321" width="13.83203125" style="211" customWidth="1"/>
    <col min="13322" max="13568" width="9.33203125" style="211"/>
    <col min="13569" max="13569" width="47.1640625" style="211" customWidth="1"/>
    <col min="13570" max="13570" width="15.6640625" style="211" customWidth="1"/>
    <col min="13571" max="13571" width="16.33203125" style="211" customWidth="1"/>
    <col min="13572" max="13572" width="18" style="211" customWidth="1"/>
    <col min="13573" max="13573" width="16.6640625" style="211" customWidth="1"/>
    <col min="13574" max="13574" width="18.83203125" style="211" customWidth="1"/>
    <col min="13575" max="13576" width="12.83203125" style="211" customWidth="1"/>
    <col min="13577" max="13577" width="13.83203125" style="211" customWidth="1"/>
    <col min="13578" max="13824" width="9.33203125" style="211"/>
    <col min="13825" max="13825" width="47.1640625" style="211" customWidth="1"/>
    <col min="13826" max="13826" width="15.6640625" style="211" customWidth="1"/>
    <col min="13827" max="13827" width="16.33203125" style="211" customWidth="1"/>
    <col min="13828" max="13828" width="18" style="211" customWidth="1"/>
    <col min="13829" max="13829" width="16.6640625" style="211" customWidth="1"/>
    <col min="13830" max="13830" width="18.83203125" style="211" customWidth="1"/>
    <col min="13831" max="13832" width="12.83203125" style="211" customWidth="1"/>
    <col min="13833" max="13833" width="13.83203125" style="211" customWidth="1"/>
    <col min="13834" max="14080" width="9.33203125" style="211"/>
    <col min="14081" max="14081" width="47.1640625" style="211" customWidth="1"/>
    <col min="14082" max="14082" width="15.6640625" style="211" customWidth="1"/>
    <col min="14083" max="14083" width="16.33203125" style="211" customWidth="1"/>
    <col min="14084" max="14084" width="18" style="211" customWidth="1"/>
    <col min="14085" max="14085" width="16.6640625" style="211" customWidth="1"/>
    <col min="14086" max="14086" width="18.83203125" style="211" customWidth="1"/>
    <col min="14087" max="14088" width="12.83203125" style="211" customWidth="1"/>
    <col min="14089" max="14089" width="13.83203125" style="211" customWidth="1"/>
    <col min="14090" max="14336" width="9.33203125" style="211"/>
    <col min="14337" max="14337" width="47.1640625" style="211" customWidth="1"/>
    <col min="14338" max="14338" width="15.6640625" style="211" customWidth="1"/>
    <col min="14339" max="14339" width="16.33203125" style="211" customWidth="1"/>
    <col min="14340" max="14340" width="18" style="211" customWidth="1"/>
    <col min="14341" max="14341" width="16.6640625" style="211" customWidth="1"/>
    <col min="14342" max="14342" width="18.83203125" style="211" customWidth="1"/>
    <col min="14343" max="14344" width="12.83203125" style="211" customWidth="1"/>
    <col min="14345" max="14345" width="13.83203125" style="211" customWidth="1"/>
    <col min="14346" max="14592" width="9.33203125" style="211"/>
    <col min="14593" max="14593" width="47.1640625" style="211" customWidth="1"/>
    <col min="14594" max="14594" width="15.6640625" style="211" customWidth="1"/>
    <col min="14595" max="14595" width="16.33203125" style="211" customWidth="1"/>
    <col min="14596" max="14596" width="18" style="211" customWidth="1"/>
    <col min="14597" max="14597" width="16.6640625" style="211" customWidth="1"/>
    <col min="14598" max="14598" width="18.83203125" style="211" customWidth="1"/>
    <col min="14599" max="14600" width="12.83203125" style="211" customWidth="1"/>
    <col min="14601" max="14601" width="13.83203125" style="211" customWidth="1"/>
    <col min="14602" max="14848" width="9.33203125" style="211"/>
    <col min="14849" max="14849" width="47.1640625" style="211" customWidth="1"/>
    <col min="14850" max="14850" width="15.6640625" style="211" customWidth="1"/>
    <col min="14851" max="14851" width="16.33203125" style="211" customWidth="1"/>
    <col min="14852" max="14852" width="18" style="211" customWidth="1"/>
    <col min="14853" max="14853" width="16.6640625" style="211" customWidth="1"/>
    <col min="14854" max="14854" width="18.83203125" style="211" customWidth="1"/>
    <col min="14855" max="14856" width="12.83203125" style="211" customWidth="1"/>
    <col min="14857" max="14857" width="13.83203125" style="211" customWidth="1"/>
    <col min="14858" max="15104" width="9.33203125" style="211"/>
    <col min="15105" max="15105" width="47.1640625" style="211" customWidth="1"/>
    <col min="15106" max="15106" width="15.6640625" style="211" customWidth="1"/>
    <col min="15107" max="15107" width="16.33203125" style="211" customWidth="1"/>
    <col min="15108" max="15108" width="18" style="211" customWidth="1"/>
    <col min="15109" max="15109" width="16.6640625" style="211" customWidth="1"/>
    <col min="15110" max="15110" width="18.83203125" style="211" customWidth="1"/>
    <col min="15111" max="15112" width="12.83203125" style="211" customWidth="1"/>
    <col min="15113" max="15113" width="13.83203125" style="211" customWidth="1"/>
    <col min="15114" max="15360" width="9.33203125" style="211"/>
    <col min="15361" max="15361" width="47.1640625" style="211" customWidth="1"/>
    <col min="15362" max="15362" width="15.6640625" style="211" customWidth="1"/>
    <col min="15363" max="15363" width="16.33203125" style="211" customWidth="1"/>
    <col min="15364" max="15364" width="18" style="211" customWidth="1"/>
    <col min="15365" max="15365" width="16.6640625" style="211" customWidth="1"/>
    <col min="15366" max="15366" width="18.83203125" style="211" customWidth="1"/>
    <col min="15367" max="15368" width="12.83203125" style="211" customWidth="1"/>
    <col min="15369" max="15369" width="13.83203125" style="211" customWidth="1"/>
    <col min="15370" max="15616" width="9.33203125" style="211"/>
    <col min="15617" max="15617" width="47.1640625" style="211" customWidth="1"/>
    <col min="15618" max="15618" width="15.6640625" style="211" customWidth="1"/>
    <col min="15619" max="15619" width="16.33203125" style="211" customWidth="1"/>
    <col min="15620" max="15620" width="18" style="211" customWidth="1"/>
    <col min="15621" max="15621" width="16.6640625" style="211" customWidth="1"/>
    <col min="15622" max="15622" width="18.83203125" style="211" customWidth="1"/>
    <col min="15623" max="15624" width="12.83203125" style="211" customWidth="1"/>
    <col min="15625" max="15625" width="13.83203125" style="211" customWidth="1"/>
    <col min="15626" max="15872" width="9.33203125" style="211"/>
    <col min="15873" max="15873" width="47.1640625" style="211" customWidth="1"/>
    <col min="15874" max="15874" width="15.6640625" style="211" customWidth="1"/>
    <col min="15875" max="15875" width="16.33203125" style="211" customWidth="1"/>
    <col min="15876" max="15876" width="18" style="211" customWidth="1"/>
    <col min="15877" max="15877" width="16.6640625" style="211" customWidth="1"/>
    <col min="15878" max="15878" width="18.83203125" style="211" customWidth="1"/>
    <col min="15879" max="15880" width="12.83203125" style="211" customWidth="1"/>
    <col min="15881" max="15881" width="13.83203125" style="211" customWidth="1"/>
    <col min="15882" max="16128" width="9.33203125" style="211"/>
    <col min="16129" max="16129" width="47.1640625" style="211" customWidth="1"/>
    <col min="16130" max="16130" width="15.6640625" style="211" customWidth="1"/>
    <col min="16131" max="16131" width="16.33203125" style="211" customWidth="1"/>
    <col min="16132" max="16132" width="18" style="211" customWidth="1"/>
    <col min="16133" max="16133" width="16.6640625" style="211" customWidth="1"/>
    <col min="16134" max="16134" width="18.83203125" style="211" customWidth="1"/>
    <col min="16135" max="16136" width="12.83203125" style="211" customWidth="1"/>
    <col min="16137" max="16137" width="13.83203125" style="211" customWidth="1"/>
    <col min="16138" max="16384" width="9.33203125" style="211"/>
  </cols>
  <sheetData>
    <row r="1" spans="1:6" ht="25.5" customHeight="1">
      <c r="A1" s="627" t="s">
        <v>394</v>
      </c>
      <c r="B1" s="627"/>
      <c r="C1" s="627"/>
      <c r="D1" s="627"/>
      <c r="E1" s="627"/>
      <c r="F1" s="627"/>
    </row>
    <row r="2" spans="1:6" ht="22.5" customHeight="1" thickBot="1">
      <c r="A2" s="129"/>
      <c r="B2" s="126"/>
      <c r="C2" s="126"/>
      <c r="D2" s="126"/>
      <c r="E2" s="126"/>
      <c r="F2" s="212" t="s">
        <v>255</v>
      </c>
    </row>
    <row r="3" spans="1:6" s="213" customFormat="1" ht="44.25" customHeight="1" thickBot="1">
      <c r="A3" s="134" t="s">
        <v>395</v>
      </c>
      <c r="B3" s="135" t="s">
        <v>396</v>
      </c>
      <c r="C3" s="135" t="s">
        <v>397</v>
      </c>
      <c r="D3" s="135" t="s">
        <v>585</v>
      </c>
      <c r="E3" s="135" t="s">
        <v>584</v>
      </c>
      <c r="F3" s="136" t="s">
        <v>586</v>
      </c>
    </row>
    <row r="4" spans="1:6" s="126" customFormat="1" ht="12" customHeight="1" thickBot="1">
      <c r="A4" s="214">
        <v>1</v>
      </c>
      <c r="B4" s="215">
        <v>2</v>
      </c>
      <c r="C4" s="215">
        <v>3</v>
      </c>
      <c r="D4" s="215">
        <v>4</v>
      </c>
      <c r="E4" s="215">
        <v>5</v>
      </c>
      <c r="F4" s="216" t="s">
        <v>398</v>
      </c>
    </row>
    <row r="5" spans="1:6" ht="15.95" customHeight="1">
      <c r="A5" s="217" t="s">
        <v>555</v>
      </c>
      <c r="B5" s="218">
        <v>1646</v>
      </c>
      <c r="C5" s="219" t="s">
        <v>599</v>
      </c>
      <c r="D5" s="218">
        <v>0</v>
      </c>
      <c r="E5" s="218">
        <v>1646</v>
      </c>
      <c r="F5" s="220">
        <f t="shared" ref="F5:F20" si="0">B5-D5-E5</f>
        <v>0</v>
      </c>
    </row>
    <row r="6" spans="1:6" ht="15.95" customHeight="1">
      <c r="A6" s="217" t="s">
        <v>600</v>
      </c>
      <c r="B6" s="218">
        <v>4000</v>
      </c>
      <c r="C6" s="219" t="s">
        <v>601</v>
      </c>
      <c r="D6" s="218"/>
      <c r="E6" s="218">
        <v>4000</v>
      </c>
      <c r="F6" s="220">
        <f t="shared" si="0"/>
        <v>0</v>
      </c>
    </row>
    <row r="7" spans="1:6" ht="15.95" customHeight="1">
      <c r="A7" s="217" t="s">
        <v>602</v>
      </c>
      <c r="B7" s="218">
        <v>21018</v>
      </c>
      <c r="C7" s="219" t="s">
        <v>599</v>
      </c>
      <c r="D7" s="218"/>
      <c r="E7" s="218">
        <v>21018</v>
      </c>
      <c r="F7" s="220">
        <f t="shared" si="0"/>
        <v>0</v>
      </c>
    </row>
    <row r="8" spans="1:6" ht="15.95" customHeight="1">
      <c r="A8" s="221" t="s">
        <v>603</v>
      </c>
      <c r="B8" s="218">
        <v>7000</v>
      </c>
      <c r="C8" s="219" t="s">
        <v>599</v>
      </c>
      <c r="D8" s="218"/>
      <c r="E8" s="218">
        <v>7000</v>
      </c>
      <c r="F8" s="220">
        <f t="shared" si="0"/>
        <v>0</v>
      </c>
    </row>
    <row r="9" spans="1:6" ht="15.95" customHeight="1">
      <c r="A9" s="217" t="s">
        <v>617</v>
      </c>
      <c r="B9" s="218">
        <v>4572</v>
      </c>
      <c r="C9" s="219" t="s">
        <v>599</v>
      </c>
      <c r="D9" s="218"/>
      <c r="E9" s="218">
        <v>4572</v>
      </c>
      <c r="F9" s="220">
        <f t="shared" si="0"/>
        <v>0</v>
      </c>
    </row>
    <row r="10" spans="1:6" ht="15.95" customHeight="1">
      <c r="A10" s="221"/>
      <c r="B10" s="218"/>
      <c r="C10" s="219"/>
      <c r="D10" s="218"/>
      <c r="E10" s="218"/>
      <c r="F10" s="220">
        <f t="shared" si="0"/>
        <v>0</v>
      </c>
    </row>
    <row r="11" spans="1:6" ht="15.95" customHeight="1">
      <c r="A11" s="217"/>
      <c r="B11" s="218"/>
      <c r="C11" s="219"/>
      <c r="D11" s="218"/>
      <c r="E11" s="218"/>
      <c r="F11" s="220">
        <f t="shared" si="0"/>
        <v>0</v>
      </c>
    </row>
    <row r="12" spans="1:6" ht="15.95" customHeight="1">
      <c r="A12" s="217"/>
      <c r="B12" s="218"/>
      <c r="C12" s="219"/>
      <c r="D12" s="218"/>
      <c r="E12" s="218"/>
      <c r="F12" s="220">
        <f t="shared" si="0"/>
        <v>0</v>
      </c>
    </row>
    <row r="13" spans="1:6" ht="15.95" customHeight="1">
      <c r="A13" s="217"/>
      <c r="B13" s="218"/>
      <c r="C13" s="219"/>
      <c r="D13" s="218"/>
      <c r="E13" s="218"/>
      <c r="F13" s="220">
        <f t="shared" si="0"/>
        <v>0</v>
      </c>
    </row>
    <row r="14" spans="1:6" ht="15.95" customHeight="1">
      <c r="A14" s="217"/>
      <c r="B14" s="218"/>
      <c r="C14" s="219"/>
      <c r="D14" s="218"/>
      <c r="E14" s="218"/>
      <c r="F14" s="220">
        <f t="shared" si="0"/>
        <v>0</v>
      </c>
    </row>
    <row r="15" spans="1:6" ht="15.95" customHeight="1">
      <c r="A15" s="217"/>
      <c r="B15" s="218"/>
      <c r="C15" s="219"/>
      <c r="D15" s="218"/>
      <c r="E15" s="218"/>
      <c r="F15" s="220">
        <f t="shared" si="0"/>
        <v>0</v>
      </c>
    </row>
    <row r="16" spans="1:6" ht="15.95" customHeight="1">
      <c r="A16" s="217"/>
      <c r="B16" s="218"/>
      <c r="C16" s="219"/>
      <c r="D16" s="218"/>
      <c r="E16" s="218"/>
      <c r="F16" s="220">
        <f t="shared" si="0"/>
        <v>0</v>
      </c>
    </row>
    <row r="17" spans="1:6" ht="15.95" customHeight="1">
      <c r="A17" s="217"/>
      <c r="B17" s="218"/>
      <c r="C17" s="219"/>
      <c r="D17" s="218"/>
      <c r="E17" s="218"/>
      <c r="F17" s="220">
        <f t="shared" si="0"/>
        <v>0</v>
      </c>
    </row>
    <row r="18" spans="1:6" ht="15.95" customHeight="1">
      <c r="A18" s="217"/>
      <c r="B18" s="218"/>
      <c r="C18" s="219"/>
      <c r="D18" s="218"/>
      <c r="E18" s="218"/>
      <c r="F18" s="220">
        <f t="shared" si="0"/>
        <v>0</v>
      </c>
    </row>
    <row r="19" spans="1:6" ht="15.95" customHeight="1">
      <c r="A19" s="217"/>
      <c r="B19" s="218"/>
      <c r="C19" s="219"/>
      <c r="D19" s="218"/>
      <c r="E19" s="218"/>
      <c r="F19" s="220">
        <f t="shared" si="0"/>
        <v>0</v>
      </c>
    </row>
    <row r="20" spans="1:6" ht="15.95" customHeight="1" thickBot="1">
      <c r="A20" s="217"/>
      <c r="B20" s="218"/>
      <c r="C20" s="219"/>
      <c r="D20" s="218"/>
      <c r="E20" s="218"/>
      <c r="F20" s="220">
        <f t="shared" si="0"/>
        <v>0</v>
      </c>
    </row>
    <row r="21" spans="1:6" s="227" customFormat="1" ht="18" customHeight="1" thickBot="1">
      <c r="A21" s="223" t="s">
        <v>399</v>
      </c>
      <c r="B21" s="224">
        <f>SUM(B5:B20)</f>
        <v>38236</v>
      </c>
      <c r="C21" s="225"/>
      <c r="D21" s="224">
        <f>SUM(D5:D20)</f>
        <v>0</v>
      </c>
      <c r="E21" s="224">
        <f>SUM(E5:E20)</f>
        <v>38236</v>
      </c>
      <c r="F21" s="226">
        <f>SUM(F5:F20)</f>
        <v>0</v>
      </c>
    </row>
  </sheetData>
  <mergeCells count="1">
    <mergeCell ref="A1:F1"/>
  </mergeCells>
  <printOptions horizontalCentered="1"/>
  <pageMargins left="0.78740157480314965" right="0.78740157480314965" top="1.023622047244094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6. melléklet a 2/2015. (III.13.)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30</vt:i4>
      </vt:variant>
      <vt:variant>
        <vt:lpstr>Névvel ellátott tartományok</vt:lpstr>
      </vt:variant>
      <vt:variant>
        <vt:i4>15</vt:i4>
      </vt:variant>
    </vt:vector>
  </HeadingPairs>
  <TitlesOfParts>
    <vt:vector size="45" baseType="lpstr">
      <vt:lpstr>Előterjesztés m.</vt:lpstr>
      <vt:lpstr>1.1. mell. összevont</vt:lpstr>
      <vt:lpstr>1.2. m. össz. kötelező</vt:lpstr>
      <vt:lpstr>1.3. összev. önként</vt:lpstr>
      <vt:lpstr>1.4. összevont allami</vt:lpstr>
      <vt:lpstr>2.1. összevont mérl műk.</vt:lpstr>
      <vt:lpstr>2.2. összevont fekl. mér.</vt:lpstr>
      <vt:lpstr>4.1. adósság. k. </vt:lpstr>
      <vt:lpstr>6. beruházások</vt:lpstr>
      <vt:lpstr>7. felujitasok</vt:lpstr>
      <vt:lpstr>8. eu támogatással</vt:lpstr>
      <vt:lpstr>9.1. kb. összes</vt:lpstr>
      <vt:lpstr>9.1.kb. kötelező</vt:lpstr>
      <vt:lpstr>9.1. kb. önként</vt:lpstr>
      <vt:lpstr>9.2. óvi össz.</vt:lpstr>
      <vt:lpstr>9.2. ovi köt.</vt:lpstr>
      <vt:lpstr>9.2. ovi önk.</vt:lpstr>
      <vt:lpstr>10. m. többéves kihatás</vt:lpstr>
      <vt:lpstr>11. m. allami tamog.</vt:lpstr>
      <vt:lpstr>12. m. céljelleggel adott jut.</vt:lpstr>
      <vt:lpstr>13. m. közvetett tam.</vt:lpstr>
      <vt:lpstr>14. melléklet</vt:lpstr>
      <vt:lpstr>15. melléklet előir. felh</vt:lpstr>
      <vt:lpstr>16. m. adatszolg  tartozásról</vt:lpstr>
      <vt:lpstr>9.3. KÖH összes</vt:lpstr>
      <vt:lpstr>9.3. KÖH köt.</vt:lpstr>
      <vt:lpstr>9.3. KÖH önk.</vt:lpstr>
      <vt:lpstr>5. m. adósságot keletkeztető f.</vt:lpstr>
      <vt:lpstr>3. m. hitelek kimut.</vt:lpstr>
      <vt:lpstr>4.2. melléklet</vt:lpstr>
      <vt:lpstr>'9.1. kb. önként'!Nyomtatási_cím</vt:lpstr>
      <vt:lpstr>'9.1. kb. összes'!Nyomtatási_cím</vt:lpstr>
      <vt:lpstr>'9.1.kb. kötelező'!Nyomtatási_cím</vt:lpstr>
      <vt:lpstr>'9.2. ovi köt.'!Nyomtatási_cím</vt:lpstr>
      <vt:lpstr>'9.2. ovi önk.'!Nyomtatási_cím</vt:lpstr>
      <vt:lpstr>'9.2. óvi össz.'!Nyomtatási_cím</vt:lpstr>
      <vt:lpstr>'9.3. KÖH köt.'!Nyomtatási_cím</vt:lpstr>
      <vt:lpstr>'9.3. KÖH önk.'!Nyomtatási_cím</vt:lpstr>
      <vt:lpstr>'9.3. KÖH összes'!Nyomtatási_cím</vt:lpstr>
      <vt:lpstr>'1.1. mell. összevont'!Nyomtatási_terület</vt:lpstr>
      <vt:lpstr>'1.2. m. össz. kötelező'!Nyomtatási_terület</vt:lpstr>
      <vt:lpstr>'1.3. összev. önként'!Nyomtatási_terület</vt:lpstr>
      <vt:lpstr>'1.4. összevont allami'!Nyomtatási_terület</vt:lpstr>
      <vt:lpstr>'14. melléklet'!Nyomtatási_terület</vt:lpstr>
      <vt:lpstr>'Előterjesztés m.'!Nyomtatási_terület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Zsuzsa</cp:lastModifiedBy>
  <cp:lastPrinted>2015-03-16T09:47:44Z</cp:lastPrinted>
  <dcterms:created xsi:type="dcterms:W3CDTF">2014-02-17T15:46:53Z</dcterms:created>
  <dcterms:modified xsi:type="dcterms:W3CDTF">2015-03-16T09:48:29Z</dcterms:modified>
</cp:coreProperties>
</file>