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1.mell." sheetId="1" r:id="rId1"/>
  </sheets>
  <definedNames>
    <definedName name="_xlnm.Print_Area" localSheetId="0">'1.mell.'!$A$1:$D$146</definedName>
  </definedNames>
  <calcPr fullCalcOnLoad="1"/>
</workbook>
</file>

<file path=xl/sharedStrings.xml><?xml version="1.0" encoding="utf-8"?>
<sst xmlns="http://schemas.openxmlformats.org/spreadsheetml/2006/main" count="296" uniqueCount="251">
  <si>
    <t>B E V É T E L E K</t>
  </si>
  <si>
    <t>Bevételi jogcím</t>
  </si>
  <si>
    <t>Eredeti előirányzat</t>
  </si>
  <si>
    <t>Módosított előirányzat</t>
  </si>
  <si>
    <t>A</t>
  </si>
  <si>
    <t>B</t>
  </si>
  <si>
    <t>C</t>
  </si>
  <si>
    <t>1.</t>
  </si>
  <si>
    <t>2.</t>
  </si>
  <si>
    <t>3.</t>
  </si>
  <si>
    <t>3.1.</t>
  </si>
  <si>
    <t>3.2.</t>
  </si>
  <si>
    <t>3.3.</t>
  </si>
  <si>
    <t>3.4.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</si>
  <si>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</si>
  <si>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</si>
  <si>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</si>
  <si>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</si>
  <si>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</si>
  <si>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</si>
  <si>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</si>
  <si>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</si>
  <si>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</si>
  <si>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6.</t>
  </si>
  <si>
    <t>6.1.</t>
  </si>
  <si>
    <t>6.2.</t>
  </si>
  <si>
    <t>6.3.</t>
  </si>
  <si>
    <t>6.4.</t>
  </si>
  <si>
    <t>7.</t>
  </si>
  <si>
    <t>7.1.</t>
  </si>
  <si>
    <t>7.2.</t>
  </si>
  <si>
    <t>8.</t>
  </si>
  <si>
    <t>9.</t>
  </si>
  <si>
    <t>10.</t>
  </si>
  <si>
    <t>11.1.</t>
  </si>
  <si>
    <t>11.2.</t>
  </si>
  <si>
    <t>11.3.</t>
  </si>
  <si>
    <t>11.4.</t>
  </si>
  <si>
    <t>K I A D Á S O K</t>
  </si>
  <si>
    <t>Kiadási jogcím</t>
  </si>
  <si>
    <t>1.1.</t>
  </si>
  <si>
    <t>Személyi  juttatások</t>
  </si>
  <si>
    <t>1.2.</t>
  </si>
  <si>
    <t>1.3.</t>
  </si>
  <si>
    <t>Dologi  kiadások</t>
  </si>
  <si>
    <t>1.4.</t>
  </si>
  <si>
    <t>1.5</t>
  </si>
  <si>
    <t>1.6.</t>
  </si>
  <si>
    <t>1.7.</t>
  </si>
  <si>
    <t>1.8.</t>
  </si>
  <si>
    <t>1.9.</t>
  </si>
  <si>
    <t>1.10.</t>
  </si>
  <si>
    <t>1.11.</t>
  </si>
  <si>
    <t>1.12.</t>
  </si>
  <si>
    <t>2.1.</t>
  </si>
  <si>
    <t>2.2.</t>
  </si>
  <si>
    <t>2.3.</t>
  </si>
  <si>
    <t>2.4.</t>
  </si>
  <si>
    <t>2.5.</t>
  </si>
  <si>
    <t>2.6.</t>
  </si>
  <si>
    <t>2.7.</t>
  </si>
  <si>
    <t>Általános tartalék</t>
  </si>
  <si>
    <t>Céltartalék</t>
  </si>
  <si>
    <t>6.5.</t>
  </si>
  <si>
    <t>Finanszírozási bevételek, kiadások egyenlege (finanszírozási bevételek 16. sor - finanszírozási kiadások 9. sor) (+/-)</t>
  </si>
  <si>
    <t>Költségvetési hiány, többlet ( költségvetési bevételek 9. sor - költségvetési kiadások 4. sor) (+/-)</t>
  </si>
  <si>
    <t>KÖLTSÉGVETÉSI, FINANSZÍROZÁSI BEVÉTELEK ÉS KIADÁSOK EGYENLEGE</t>
  </si>
  <si>
    <t>KIADÁSOK ÖSSZESEN: (4+9)</t>
  </si>
  <si>
    <t>FINANSZÍROZÁSI KIADÁSOK ÖSSZESEN: (5.+…+8.)</t>
  </si>
  <si>
    <t xml:space="preserve"> Külföldi hitelek, kölcsönök törlesztése</t>
  </si>
  <si>
    <t>8.4.</t>
  </si>
  <si>
    <t xml:space="preserve"> Külföldi értékpapírok beváltása</t>
  </si>
  <si>
    <t>8.3.</t>
  </si>
  <si>
    <t xml:space="preserve"> Befektetési célú külföldi értékpapírok beváltása</t>
  </si>
  <si>
    <t>8.2.</t>
  </si>
  <si>
    <t xml:space="preserve"> Forgatási célú külföldi értékpapírok vásárlása</t>
  </si>
  <si>
    <t>8.1.</t>
  </si>
  <si>
    <t>Külföldi finanszírozás kiadásai (6.1. + … + 6.4.)</t>
  </si>
  <si>
    <t xml:space="preserve"> Pénzügyi lízing kiadásai</t>
  </si>
  <si>
    <t>7.4.</t>
  </si>
  <si>
    <t xml:space="preserve"> Pénzeszközök betétként elhelyezése </t>
  </si>
  <si>
    <t>7.3.</t>
  </si>
  <si>
    <t>Államháztartáson belüli megelőlegezések visszafizetése</t>
  </si>
  <si>
    <t>Államháztartáson belüli megelőlegezések folyósítása</t>
  </si>
  <si>
    <t>Belföldi finanszírozás kiadásai (7.1. + … + 7.4.)</t>
  </si>
  <si>
    <t xml:space="preserve">   Befektetési célú belföldi értékpapírok beváltása</t>
  </si>
  <si>
    <t xml:space="preserve">   Befektetési célú belföldi értékpapírok vásárlása</t>
  </si>
  <si>
    <t xml:space="preserve">   Forgatási célú belföldi értékpapírok beváltása</t>
  </si>
  <si>
    <t xml:space="preserve">   Forgatási célú belföldi értékpapírok vásárlása</t>
  </si>
  <si>
    <t>Belföldi értékpapírok kiadásai (6.1. + … + 6.4.)</t>
  </si>
  <si>
    <t xml:space="preserve">   Rövid lejáratú hitelek, kölcsönök törlesztése</t>
  </si>
  <si>
    <t xml:space="preserve">   Likviditási célú hitelek, kölcsönök törlesztése pénzügyi vállalkozásnak</t>
  </si>
  <si>
    <t xml:space="preserve">   Hosszú lejáratú hitelek, kölcsönök törlesztése</t>
  </si>
  <si>
    <t>Hitel-, kölcsöntörlesztés államháztartáson kívülre (5.1. + … + 5.3.)</t>
  </si>
  <si>
    <t>KÖLTSÉGVETÉSI KIADÁSOK ÖSSZESEN (1+2+3)</t>
  </si>
  <si>
    <t>Tartalékok (3.1.+3.2.)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</si>
  <si>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</si>
  <si>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</si>
  <si>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</si>
  <si>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</si>
  <si>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</si>
  <si>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</si>
  <si>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</si>
  <si>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</si>
  <si>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</si>
  <si>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</si>
  <si>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</si>
  <si>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</si>
  <si>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</si>
  <si>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2.5.-ből        - Garancia- és kezességvállalásból kifizetés ÁH-n belülre</t>
  </si>
  <si>
    <t>Egyéb felhalmozási kiadások</t>
  </si>
  <si>
    <t>2.3.-ból EU-s forrásból megvalósuló felújítás</t>
  </si>
  <si>
    <t>Felújítások</t>
  </si>
  <si>
    <t>2.1.-ből EU-s forrásból megvalósuló beruházás</t>
  </si>
  <si>
    <t>Beruházások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</si>
  <si>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</si>
  <si>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 xml:space="preserve">   - Egyéb működési célú támogatások államháztartáson kívülre</t>
  </si>
  <si>
    <t>1.15.</t>
  </si>
  <si>
    <t xml:space="preserve">   - Kamattámogatások</t>
  </si>
  <si>
    <t>1.14.</t>
  </si>
  <si>
    <t xml:space="preserve">   - Árkiegészítések, ártámogatások</t>
  </si>
  <si>
    <t>1.13.</t>
  </si>
  <si>
    <t xml:space="preserve">   - Egyéb működési célú támogatások ÁH-n belülre</t>
  </si>
  <si>
    <t xml:space="preserve">   -Visszatérítendő támogatások, kölcsönök nyújtása ÁH-n belülre</t>
  </si>
  <si>
    <t xml:space="preserve">   - Garancia- és kezességvállalásból kifizetés ÁH-n belülre</t>
  </si>
  <si>
    <t xml:space="preserve"> - az 1.5-ből: - Elvonások és befizetések</t>
  </si>
  <si>
    <t>Egyéb működési célú kiadások</t>
  </si>
  <si>
    <t>Ellátottak pénzbeli juttatásai</t>
  </si>
  <si>
    <t>Munkaadókat terhelő járulékok és szociális hozzájárulási adó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</si>
  <si>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</si>
  <si>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D</t>
  </si>
  <si>
    <t>Sor-
szám</t>
  </si>
  <si>
    <t>KÖLTSÉGVETÉSI ÉS FINANSZÍROZÁSI BEVÉTELEK ÖSSZESEN: (9+16)</t>
  </si>
  <si>
    <t xml:space="preserve">    17.</t>
  </si>
  <si>
    <t>FINANSZÍROZÁSI BEVÉTELEK ÖSSZESEN: (10. + … +15.)</t>
  </si>
  <si>
    <t xml:space="preserve">    16.</t>
  </si>
  <si>
    <t>Adóssághoz nem kapcsolódó származékos ügyletek bevételei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</si>
  <si>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</si>
  <si>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</si>
  <si>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</si>
  <si>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</si>
  <si>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</si>
  <si>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</si>
  <si>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</si>
  <si>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</si>
  <si>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</si>
  <si>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</si>
  <si>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</si>
  <si>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</si>
  <si>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</si>
  <si>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</si>
  <si>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</si>
  <si>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</si>
  <si>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</si>
  <si>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</si>
  <si>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</si>
  <si>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</si>
  <si>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</si>
  <si>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</si>
  <si>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</si>
  <si>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</si>
  <si>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</si>
  <si>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Befektetési célú belföldi értékpapírok kibocsátása</t>
  </si>
  <si>
    <t>Befektetési célú belföldi értékpapírok beváltása,  értékesítése</t>
  </si>
  <si>
    <t>Forgatási célú belföldi értékpapírok kibocsátása</t>
  </si>
  <si>
    <t>Forgatási célú belföldi értékpapírok beváltása,  értékesítése</t>
  </si>
  <si>
    <t>Belföldi értékpapírok bevételei (11.1. +…+ 11.4.)</t>
  </si>
  <si>
    <t xml:space="preserve">   11.</t>
  </si>
  <si>
    <t xml:space="preserve">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</si>
  <si>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</si>
  <si>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</si>
  <si>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</si>
  <si>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</si>
  <si>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</si>
  <si>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</si>
  <si>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  10.</t>
  </si>
  <si>
    <t>KÖLTSÉGVETÉSI BEVÉTELEK ÖSSZESEN: (1+…+8)</t>
  </si>
  <si>
    <t>8.3.-ból EU-s támogatás (közvetlen)</t>
  </si>
  <si>
    <t>Egyéb felhalmozási célú átvett pénzeszköz</t>
  </si>
  <si>
    <t>Felhalm. célú visszatérítendő támogatások, kölcsönök visszatér. ÁH-n kívülről</t>
  </si>
  <si>
    <t>Felhalm. célú garancia- és kezességvállalásból megtérülések ÁH-n kívülről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</si>
  <si>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</si>
  <si>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</si>
  <si>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</si>
  <si>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</si>
  <si>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</si>
  <si>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</si>
  <si>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</si>
  <si>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</si>
  <si>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</si>
  <si>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</si>
  <si>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</si>
  <si>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</si>
  <si>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</si>
  <si>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</si>
  <si>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</si>
  <si>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</si>
  <si>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</si>
  <si>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</si>
  <si>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</si>
  <si>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</si>
  <si>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</si>
  <si>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</si>
  <si>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5.6.</t>
  </si>
  <si>
    <t>Ellátási díjak</t>
  </si>
  <si>
    <t>5.5.</t>
  </si>
  <si>
    <t>Tulajdonosi bevételek</t>
  </si>
  <si>
    <t>5.4.</t>
  </si>
  <si>
    <t>Közvetített szolgáltatások értéke</t>
  </si>
  <si>
    <t>Szolgáltatások ellenértéke</t>
  </si>
  <si>
    <t>Készletértékesítés ellenértéke</t>
  </si>
  <si>
    <t>Működési bevételek (5.1.+…+ 5.10.)</t>
  </si>
  <si>
    <t>Egyéb közhatalmi bevételek</t>
  </si>
  <si>
    <t>Egyéb áruhasználati és szolgáltatási adók</t>
  </si>
  <si>
    <t>Gépjárműadó</t>
  </si>
  <si>
    <t>- Termékek és szolgáltatások adói</t>
  </si>
  <si>
    <t>4.1.2.</t>
  </si>
  <si>
    <t>- Vagyoni típusú adók</t>
  </si>
  <si>
    <t>4.1.1.</t>
  </si>
  <si>
    <t>Helyi adók  (4.1.1.+4.1.2.)</t>
  </si>
  <si>
    <t>Közhatalmi bevételek (4.1.+4.2.+4.3.+4.4.)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</si>
  <si>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</si>
  <si>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</si>
  <si>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</si>
  <si>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</si>
  <si>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</si>
  <si>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</si>
  <si>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Felhalmozási célú visszatérítendő támogatások, kölcsönök visszatérülése</t>
  </si>
  <si>
    <t>Felhalmozási célú garancia- és kezességvállalásból megtérülések</t>
  </si>
  <si>
    <t>Felhalmozási célú önkormányzati támogatások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</si>
  <si>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</si>
  <si>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</si>
  <si>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</si>
  <si>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</si>
  <si>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</si>
  <si>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</si>
  <si>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</si>
  <si>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</si>
  <si>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Helyi önkormányzatok kiegészítő támogatásai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</si>
  <si>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</si>
  <si>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</si>
  <si>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</si>
  <si>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</si>
  <si>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</si>
  <si>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</si>
  <si>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1. táblázat</t>
  </si>
  <si>
    <t>Elszámolásból származó bevételek</t>
  </si>
  <si>
    <t>2.. táblázat</t>
  </si>
  <si>
    <t>Egyéb működési célú támogatások ÁHT-n kívülre</t>
  </si>
  <si>
    <t>3.. táblázat</t>
  </si>
  <si>
    <t>2019. évi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</si>
</sst>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#,###"/>
  </numFmts>
  <fonts count="47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0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10"/>
      <name val="Times New Roman CE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 CE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0" fontId="6" fillId="0" borderId="12" xfId="55" applyFont="1" applyFill="1" applyBorder="1" applyAlignment="1" applyProtection="1">
      <alignment horizontal="center" vertical="center" wrapText="1"/>
      <protection/>
    </xf>
    <xf numFmtId="0" fontId="6" fillId="0" borderId="13" xfId="55" applyFont="1" applyFill="1" applyBorder="1" applyAlignment="1" applyProtection="1">
      <alignment horizontal="left" vertical="center" wrapText="1" indent="1"/>
      <protection/>
    </xf>
    <xf numFmtId="0" fontId="6" fillId="0" borderId="11" xfId="55" applyFont="1" applyFill="1" applyBorder="1" applyAlignment="1" applyProtection="1">
      <alignment horizontal="left" vertical="center" wrapText="1" indent="1"/>
      <protection/>
    </xf>
    <xf numFmtId="0" fontId="6" fillId="0" borderId="12" xfId="55" applyFont="1" applyFill="1" applyBorder="1" applyAlignment="1" applyProtection="1">
      <alignment horizontal="left" vertical="center" wrapText="1" indent="1"/>
      <protection/>
    </xf>
    <xf numFmtId="49" fontId="7" fillId="0" borderId="14" xfId="55" applyNumberFormat="1" applyFont="1" applyFill="1" applyBorder="1" applyAlignment="1" applyProtection="1">
      <alignment horizontal="left" vertical="center" wrapText="1" indent="1"/>
      <protection/>
    </xf>
    <xf numFmtId="0" fontId="7" fillId="0" borderId="15" xfId="55" applyFont="1" applyFill="1" applyBorder="1" applyAlignment="1" applyProtection="1">
      <alignment horizontal="left" vertical="center" wrapText="1" indent="1"/>
      <protection/>
    </xf>
    <xf numFmtId="49" fontId="7" fillId="0" borderId="16" xfId="55" applyNumberFormat="1" applyFont="1" applyFill="1" applyBorder="1" applyAlignment="1" applyProtection="1">
      <alignment horizontal="left" vertical="center" wrapText="1" indent="1"/>
      <protection/>
    </xf>
    <xf numFmtId="0" fontId="7" fillId="0" borderId="17" xfId="55" applyFont="1" applyFill="1" applyBorder="1" applyAlignment="1" applyProtection="1">
      <alignment horizontal="left" vertical="center" wrapText="1" indent="1"/>
      <protection/>
    </xf>
    <xf numFmtId="49" fontId="7" fillId="0" borderId="18" xfId="55" applyNumberFormat="1" applyFont="1" applyFill="1" applyBorder="1" applyAlignment="1" applyProtection="1">
      <alignment horizontal="left" vertical="center" wrapText="1" indent="1"/>
      <protection/>
    </xf>
    <xf numFmtId="0" fontId="7" fillId="0" borderId="19" xfId="55" applyFont="1" applyFill="1" applyBorder="1" applyAlignment="1" applyProtection="1">
      <alignment horizontal="left" vertical="center" wrapText="1" indent="1"/>
      <protection/>
    </xf>
    <xf numFmtId="49" fontId="7" fillId="0" borderId="20" xfId="55" applyNumberFormat="1" applyFont="1" applyFill="1" applyBorder="1" applyAlignment="1" applyProtection="1">
      <alignment horizontal="left" vertical="center" wrapText="1" indent="1"/>
      <protection/>
    </xf>
    <xf numFmtId="49" fontId="7" fillId="0" borderId="21" xfId="55" applyNumberFormat="1" applyFont="1" applyFill="1" applyBorder="1" applyAlignment="1" applyProtection="1">
      <alignment horizontal="left" vertical="center" wrapText="1" indent="1"/>
      <protection/>
    </xf>
    <xf numFmtId="0" fontId="7" fillId="0" borderId="22" xfId="55" applyFont="1" applyFill="1" applyBorder="1" applyAlignment="1" applyProtection="1">
      <alignment horizontal="left" vertical="center" wrapText="1" indent="1"/>
      <protection/>
    </xf>
    <xf numFmtId="0" fontId="6" fillId="0" borderId="12" xfId="55" applyFont="1" applyFill="1" applyBorder="1" applyAlignment="1" applyProtection="1">
      <alignment horizontal="left" vertical="center" wrapText="1" indent="1"/>
      <protection/>
    </xf>
    <xf numFmtId="49" fontId="7" fillId="0" borderId="23" xfId="55" applyNumberFormat="1" applyFont="1" applyFill="1" applyBorder="1" applyAlignment="1" applyProtection="1">
      <alignment horizontal="left" vertical="center" wrapText="1" indent="1"/>
      <protection/>
    </xf>
    <xf numFmtId="0" fontId="6" fillId="0" borderId="24" xfId="55" applyFont="1" applyFill="1" applyBorder="1" applyAlignment="1" applyProtection="1">
      <alignment vertical="center" wrapText="1"/>
      <protection/>
    </xf>
    <xf numFmtId="0" fontId="7" fillId="0" borderId="25" xfId="55" applyFont="1" applyFill="1" applyBorder="1" applyAlignment="1" applyProtection="1">
      <alignment horizontal="left" vertical="center" wrapText="1" indent="1"/>
      <protection/>
    </xf>
    <xf numFmtId="0" fontId="7" fillId="0" borderId="0" xfId="55" applyFont="1" applyFill="1" applyBorder="1" applyAlignment="1" applyProtection="1">
      <alignment horizontal="left" vertical="center" wrapText="1" indent="1"/>
      <protection/>
    </xf>
    <xf numFmtId="0" fontId="7" fillId="0" borderId="26" xfId="55" applyFont="1" applyFill="1" applyBorder="1" applyAlignment="1" applyProtection="1">
      <alignment horizontal="left" vertical="center" wrapText="1" indent="1"/>
      <protection/>
    </xf>
    <xf numFmtId="0" fontId="6" fillId="0" borderId="12" xfId="55" applyFont="1" applyFill="1" applyBorder="1" applyAlignment="1" applyProtection="1">
      <alignment vertical="center" wrapText="1"/>
      <protection/>
    </xf>
    <xf numFmtId="172" fontId="3" fillId="0" borderId="27" xfId="55" applyNumberFormat="1" applyFont="1" applyFill="1" applyBorder="1" applyAlignment="1" applyProtection="1">
      <alignment horizontal="left" vertical="center"/>
      <protection/>
    </xf>
    <xf numFmtId="0" fontId="2" fillId="0" borderId="0" xfId="55" applyFill="1" applyProtection="1">
      <alignment/>
      <protection/>
    </xf>
    <xf numFmtId="0" fontId="2" fillId="0" borderId="0" xfId="55" applyFont="1" applyFill="1" applyAlignment="1" applyProtection="1">
      <alignment horizontal="right" vertical="center" indent="1"/>
      <protection/>
    </xf>
    <xf numFmtId="0" fontId="2" fillId="0" borderId="0" xfId="55" applyFont="1" applyFill="1" applyProtection="1">
      <alignment/>
      <protection/>
    </xf>
    <xf numFmtId="172" fontId="6" fillId="0" borderId="28" xfId="55" applyNumberFormat="1" applyFont="1" applyFill="1" applyBorder="1" applyAlignment="1" applyProtection="1">
      <alignment horizontal="right" vertical="center" wrapText="1" indent="1"/>
      <protection/>
    </xf>
    <xf numFmtId="0" fontId="4" fillId="0" borderId="27" xfId="54" applyFont="1" applyFill="1" applyBorder="1" applyAlignment="1" applyProtection="1">
      <alignment horizontal="right" vertical="center"/>
      <protection/>
    </xf>
    <xf numFmtId="172" fontId="9" fillId="0" borderId="12" xfId="54" applyNumberFormat="1" applyFont="1" applyBorder="1" applyAlignment="1" applyProtection="1" quotePrefix="1">
      <alignment horizontal="right" vertical="center" wrapText="1" indent="1"/>
      <protection/>
    </xf>
    <xf numFmtId="0" fontId="9" fillId="0" borderId="29" xfId="54" applyFont="1" applyBorder="1" applyAlignment="1" applyProtection="1">
      <alignment horizontal="left" vertical="center" wrapText="1" indent="1"/>
      <protection/>
    </xf>
    <xf numFmtId="0" fontId="10" fillId="0" borderId="30" xfId="54" applyFont="1" applyBorder="1" applyAlignment="1" applyProtection="1">
      <alignment horizontal="left" vertical="center" wrapText="1" indent="1"/>
      <protection/>
    </xf>
    <xf numFmtId="172" fontId="7" fillId="0" borderId="17" xfId="55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55" applyFont="1" applyFill="1" applyProtection="1">
      <alignment/>
      <protection/>
    </xf>
    <xf numFmtId="0" fontId="1" fillId="0" borderId="0" xfId="55" applyFont="1" applyFill="1" applyProtection="1">
      <alignment/>
      <protection/>
    </xf>
    <xf numFmtId="0" fontId="11" fillId="0" borderId="0" xfId="55" applyFont="1" applyFill="1" applyProtection="1">
      <alignment/>
      <protection/>
    </xf>
    <xf numFmtId="172" fontId="10" fillId="0" borderId="12" xfId="54" applyNumberFormat="1" applyFont="1" applyBorder="1" applyAlignment="1" applyProtection="1">
      <alignment horizontal="right" vertical="center" wrapText="1" indent="1"/>
      <protection/>
    </xf>
    <xf numFmtId="172" fontId="6" fillId="0" borderId="12" xfId="55" applyNumberFormat="1" applyFont="1" applyFill="1" applyBorder="1" applyAlignment="1" applyProtection="1">
      <alignment horizontal="right" vertical="center" wrapText="1" indent="1"/>
      <protection/>
    </xf>
    <xf numFmtId="172" fontId="6" fillId="0" borderId="12" xfId="55" applyNumberFormat="1" applyFont="1" applyFill="1" applyBorder="1" applyAlignment="1" applyProtection="1">
      <alignment horizontal="right" vertical="center" wrapText="1" indent="1"/>
      <protection/>
    </xf>
    <xf numFmtId="172" fontId="7" fillId="0" borderId="26" xfId="55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9" xfId="5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7" xfId="55" applyFont="1" applyFill="1" applyBorder="1" applyAlignment="1" applyProtection="1">
      <alignment horizontal="left" vertical="center" wrapText="1" indent="6"/>
      <protection/>
    </xf>
    <xf numFmtId="0" fontId="2" fillId="0" borderId="0" xfId="55" applyFill="1" applyAlignment="1" applyProtection="1">
      <alignment horizontal="left" vertical="center" indent="1"/>
      <protection/>
    </xf>
    <xf numFmtId="0" fontId="7" fillId="0" borderId="19" xfId="55" applyFont="1" applyFill="1" applyBorder="1" applyAlignment="1" applyProtection="1">
      <alignment horizontal="left" vertical="center" wrapText="1" indent="6"/>
      <protection/>
    </xf>
    <xf numFmtId="0" fontId="12" fillId="0" borderId="17" xfId="54" applyFont="1" applyBorder="1" applyAlignment="1" applyProtection="1">
      <alignment horizontal="left" vertical="center" wrapText="1" indent="1"/>
      <protection/>
    </xf>
    <xf numFmtId="0" fontId="12" fillId="0" borderId="26" xfId="54" applyFont="1" applyBorder="1" applyAlignment="1" applyProtection="1">
      <alignment horizontal="left" vertical="center" wrapText="1" indent="1"/>
      <protection/>
    </xf>
    <xf numFmtId="172" fontId="7" fillId="0" borderId="10" xfId="5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0" xfId="55" applyFont="1" applyFill="1" applyBorder="1" applyAlignment="1" applyProtection="1">
      <alignment horizontal="left" vertical="center" wrapText="1" indent="6"/>
      <protection/>
    </xf>
    <xf numFmtId="0" fontId="7" fillId="0" borderId="26" xfId="55" applyFont="1" applyFill="1" applyBorder="1" applyAlignment="1" applyProtection="1">
      <alignment horizontal="left" vertical="center" wrapText="1" indent="6"/>
      <protection/>
    </xf>
    <xf numFmtId="0" fontId="7" fillId="0" borderId="17" xfId="55" applyFont="1" applyFill="1" applyBorder="1" applyAlignment="1" applyProtection="1">
      <alignment horizontal="left" indent="6"/>
      <protection/>
    </xf>
    <xf numFmtId="172" fontId="7" fillId="0" borderId="22" xfId="55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24" xfId="55" applyNumberFormat="1" applyFont="1" applyFill="1" applyBorder="1" applyAlignment="1" applyProtection="1">
      <alignment horizontal="right" vertical="center" wrapText="1" indent="1"/>
      <protection/>
    </xf>
    <xf numFmtId="0" fontId="7" fillId="0" borderId="0" xfId="55" applyFont="1" applyFill="1" applyProtection="1">
      <alignment/>
      <protection/>
    </xf>
    <xf numFmtId="0" fontId="2" fillId="0" borderId="0" xfId="55" applyFill="1" applyAlignment="1" applyProtection="1">
      <alignment/>
      <protection/>
    </xf>
    <xf numFmtId="0" fontId="4" fillId="0" borderId="27" xfId="54" applyFont="1" applyFill="1" applyBorder="1" applyAlignment="1" applyProtection="1">
      <alignment horizontal="right"/>
      <protection/>
    </xf>
    <xf numFmtId="172" fontId="3" fillId="0" borderId="27" xfId="55" applyNumberFormat="1" applyFont="1" applyFill="1" applyBorder="1" applyAlignment="1" applyProtection="1">
      <alignment/>
      <protection/>
    </xf>
    <xf numFmtId="172" fontId="5" fillId="0" borderId="0" xfId="55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Border="1" applyAlignment="1" applyProtection="1">
      <alignment horizontal="left" vertical="center" wrapText="1" indent="1"/>
      <protection/>
    </xf>
    <xf numFmtId="0" fontId="10" fillId="0" borderId="29" xfId="54" applyFont="1" applyBorder="1" applyAlignment="1" applyProtection="1">
      <alignment vertical="center" wrapText="1"/>
      <protection/>
    </xf>
    <xf numFmtId="0" fontId="10" fillId="0" borderId="30" xfId="54" applyFont="1" applyBorder="1" applyAlignment="1" applyProtection="1">
      <alignment vertical="center" wrapText="1"/>
      <protection/>
    </xf>
    <xf numFmtId="0" fontId="10" fillId="0" borderId="12" xfId="54" applyFont="1" applyBorder="1" applyAlignment="1" applyProtection="1">
      <alignment vertical="center" wrapText="1"/>
      <protection/>
    </xf>
    <xf numFmtId="0" fontId="10" fillId="0" borderId="11" xfId="54" applyFont="1" applyBorder="1" applyAlignment="1" applyProtection="1">
      <alignment vertical="center" wrapText="1"/>
      <protection/>
    </xf>
    <xf numFmtId="172" fontId="6" fillId="0" borderId="12" xfId="55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2" xfId="54" applyFont="1" applyBorder="1" applyAlignment="1" applyProtection="1">
      <alignment horizontal="left" vertical="center" wrapText="1" indent="1"/>
      <protection/>
    </xf>
    <xf numFmtId="172" fontId="7" fillId="0" borderId="17" xfId="55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0" xfId="54" applyFont="1" applyBorder="1" applyAlignment="1" applyProtection="1">
      <alignment vertical="center" wrapText="1"/>
      <protection/>
    </xf>
    <xf numFmtId="0" fontId="12" fillId="0" borderId="17" xfId="54" applyFont="1" applyBorder="1" applyAlignment="1" applyProtection="1">
      <alignment horizontal="left" wrapText="1" indent="1"/>
      <protection/>
    </xf>
    <xf numFmtId="0" fontId="12" fillId="0" borderId="16" xfId="54" applyFont="1" applyBorder="1" applyAlignment="1" applyProtection="1">
      <alignment wrapText="1"/>
      <protection/>
    </xf>
    <xf numFmtId="0" fontId="12" fillId="0" borderId="19" xfId="54" applyFont="1" applyBorder="1" applyAlignment="1" applyProtection="1">
      <alignment horizontal="left" wrapText="1" indent="1"/>
      <protection/>
    </xf>
    <xf numFmtId="0" fontId="12" fillId="0" borderId="18" xfId="54" applyFont="1" applyBorder="1" applyAlignment="1" applyProtection="1">
      <alignment wrapText="1"/>
      <protection/>
    </xf>
    <xf numFmtId="0" fontId="12" fillId="0" borderId="26" xfId="54" applyFont="1" applyBorder="1" applyAlignment="1" applyProtection="1">
      <alignment horizontal="left" wrapText="1" indent="1"/>
      <protection/>
    </xf>
    <xf numFmtId="0" fontId="12" fillId="0" borderId="26" xfId="54" applyFont="1" applyBorder="1" applyAlignment="1" applyProtection="1">
      <alignment vertical="center" wrapText="1"/>
      <protection/>
    </xf>
    <xf numFmtId="172" fontId="7" fillId="0" borderId="26" xfId="55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9" xfId="55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9" xfId="55" applyNumberFormat="1" applyFont="1" applyFill="1" applyBorder="1" applyAlignment="1" applyProtection="1">
      <alignment horizontal="right" vertical="center" wrapText="1" indent="1"/>
      <protection/>
    </xf>
    <xf numFmtId="172" fontId="3" fillId="0" borderId="27" xfId="55" applyNumberFormat="1" applyFont="1" applyFill="1" applyBorder="1" applyAlignment="1" applyProtection="1">
      <alignment vertical="center"/>
      <protection/>
    </xf>
    <xf numFmtId="0" fontId="1" fillId="0" borderId="0" xfId="55" applyFont="1" applyFill="1" applyAlignment="1" applyProtection="1">
      <alignment horizontal="center"/>
      <protection/>
    </xf>
    <xf numFmtId="172" fontId="1" fillId="0" borderId="0" xfId="55" applyNumberFormat="1" applyFont="1" applyFill="1" applyBorder="1" applyAlignment="1" applyProtection="1">
      <alignment horizontal="center" vertical="center"/>
      <protection/>
    </xf>
    <xf numFmtId="0" fontId="5" fillId="0" borderId="21" xfId="55" applyFont="1" applyFill="1" applyBorder="1" applyAlignment="1" applyProtection="1">
      <alignment horizontal="center" vertical="center" wrapText="1"/>
      <protection/>
    </xf>
    <xf numFmtId="0" fontId="5" fillId="0" borderId="23" xfId="55" applyFont="1" applyFill="1" applyBorder="1" applyAlignment="1" applyProtection="1">
      <alignment horizontal="center" vertical="center" wrapText="1"/>
      <protection/>
    </xf>
    <xf numFmtId="0" fontId="5" fillId="0" borderId="22" xfId="55" applyFont="1" applyFill="1" applyBorder="1" applyAlignment="1" applyProtection="1">
      <alignment horizontal="center" vertical="center" wrapText="1"/>
      <protection/>
    </xf>
    <xf numFmtId="0" fontId="5" fillId="0" borderId="10" xfId="55" applyFont="1" applyFill="1" applyBorder="1" applyAlignment="1" applyProtection="1">
      <alignment horizontal="center" vertical="center" wrapText="1"/>
      <protection/>
    </xf>
    <xf numFmtId="172" fontId="5" fillId="0" borderId="22" xfId="55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KVRENMUNKA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1"/>
  <sheetViews>
    <sheetView tabSelected="1" view="pageLayout" zoomScaleNormal="130" zoomScaleSheetLayoutView="100" workbookViewId="0" topLeftCell="A116">
      <selection activeCell="D152" sqref="D152"/>
    </sheetView>
  </sheetViews>
  <sheetFormatPr defaultColWidth="9.140625" defaultRowHeight="12.75"/>
  <cols>
    <col min="1" max="1" width="8.140625" style="26" customWidth="1"/>
    <col min="2" max="2" width="52.140625" style="26" customWidth="1"/>
    <col min="3" max="4" width="13.57421875" style="25" customWidth="1"/>
    <col min="5" max="16384" width="9.140625" style="24" customWidth="1"/>
  </cols>
  <sheetData>
    <row r="1" spans="1:4" ht="15.75" customHeight="1">
      <c r="A1" s="77" t="s">
        <v>0</v>
      </c>
      <c r="B1" s="77"/>
      <c r="C1" s="77"/>
      <c r="D1" s="77"/>
    </row>
    <row r="2" spans="1:4" ht="15.75" customHeight="1" thickBot="1">
      <c r="A2" s="75" t="s">
        <v>245</v>
      </c>
      <c r="B2" s="75"/>
      <c r="C2" s="28"/>
      <c r="D2" s="28"/>
    </row>
    <row r="3" spans="1:4" ht="15.75" customHeight="1">
      <c r="A3" s="78" t="s">
        <v>131</v>
      </c>
      <c r="B3" s="80" t="s">
        <v>1</v>
      </c>
      <c r="C3" s="82" t="s">
        <v>250</v>
      </c>
      <c r="D3" s="82"/>
    </row>
    <row r="4" spans="1:4" ht="37.5" customHeight="1" thickBot="1">
      <c r="A4" s="79"/>
      <c r="B4" s="81"/>
      <c r="C4" s="1" t="s">
        <v>2</v>
      </c>
      <c r="D4" s="1" t="s">
        <v>3</v>
      </c>
    </row>
    <row r="5" spans="1:4" s="52" customFormat="1" ht="12" customHeight="1" thickBot="1">
      <c r="A5" s="2" t="s">
        <v>4</v>
      </c>
      <c r="B5" s="3" t="s">
        <v>5</v>
      </c>
      <c r="C5" s="3" t="s">
        <v>6</v>
      </c>
      <c r="D5" s="3" t="s">
        <v>130</v>
      </c>
    </row>
    <row r="6" spans="1:4" s="33" customFormat="1" ht="12" customHeight="1" thickBot="1">
      <c r="A6" s="5" t="s">
        <v>7</v>
      </c>
      <c r="B6" s="6" t="s">
        <v>244</v>
      </c>
      <c r="C6" s="38">
        <v>18247670</v>
      </c>
      <c r="D6" s="38">
        <v>20267433</v>
      </c>
    </row>
    <row r="7" spans="1:4" s="33" customFormat="1" ht="12" customHeight="1">
      <c r="A7" s="11" t="s">
        <v>40</v>
      </c>
      <c r="B7" s="68" t="s">
        <v>243</v>
      </c>
      <c r="C7" s="40">
        <v>9735250</v>
      </c>
      <c r="D7" s="40">
        <v>9851670</v>
      </c>
    </row>
    <row r="8" spans="1:4" s="33" customFormat="1" ht="12" customHeight="1">
      <c r="A8" s="9" t="s">
        <v>42</v>
      </c>
      <c r="B8" s="66" t="s">
        <v>242</v>
      </c>
      <c r="C8" s="32"/>
      <c r="D8" s="32"/>
    </row>
    <row r="9" spans="1:4" s="33" customFormat="1" ht="12" customHeight="1">
      <c r="A9" s="9" t="s">
        <v>43</v>
      </c>
      <c r="B9" s="66" t="s">
        <v>241</v>
      </c>
      <c r="C9" s="32">
        <v>6712420</v>
      </c>
      <c r="D9" s="32">
        <v>7998543</v>
      </c>
    </row>
    <row r="10" spans="1:4" s="33" customFormat="1" ht="12" customHeight="1">
      <c r="A10" s="9" t="s">
        <v>45</v>
      </c>
      <c r="B10" s="66" t="s">
        <v>240</v>
      </c>
      <c r="C10" s="32">
        <v>1800000</v>
      </c>
      <c r="D10" s="32">
        <v>1800000</v>
      </c>
    </row>
    <row r="11" spans="1:4" s="33" customFormat="1" ht="12" customHeight="1">
      <c r="A11" s="9" t="s">
        <v>239</v>
      </c>
      <c r="B11" s="66" t="s">
        <v>246</v>
      </c>
      <c r="C11" s="32"/>
      <c r="D11" s="32"/>
    </row>
    <row r="12" spans="1:4" s="33" customFormat="1" ht="12" customHeight="1" thickBot="1">
      <c r="A12" s="13" t="s">
        <v>47</v>
      </c>
      <c r="B12" s="70" t="s">
        <v>238</v>
      </c>
      <c r="C12" s="39"/>
      <c r="D12" s="39">
        <v>617220</v>
      </c>
    </row>
    <row r="13" spans="1:4" s="33" customFormat="1" ht="12" customHeight="1" thickBot="1">
      <c r="A13" s="5" t="s">
        <v>8</v>
      </c>
      <c r="B13" s="63" t="s">
        <v>237</v>
      </c>
      <c r="C13" s="38">
        <f>SUM(C14:C18)</f>
        <v>4367300</v>
      </c>
      <c r="D13" s="38">
        <f>SUM(D14:D18)</f>
        <v>4391300</v>
      </c>
    </row>
    <row r="14" spans="1:4" s="33" customFormat="1" ht="12" customHeight="1">
      <c r="A14" s="11" t="s">
        <v>54</v>
      </c>
      <c r="B14" s="68" t="s">
        <v>236</v>
      </c>
      <c r="C14" s="40"/>
      <c r="D14" s="40"/>
    </row>
    <row r="15" spans="1:4" s="33" customFormat="1" ht="12" customHeight="1">
      <c r="A15" s="9" t="s">
        <v>55</v>
      </c>
      <c r="B15" s="66" t="s">
        <v>235</v>
      </c>
      <c r="C15" s="32"/>
      <c r="D15" s="32"/>
    </row>
    <row r="16" spans="1:4" s="33" customFormat="1" ht="12" customHeight="1">
      <c r="A16" s="9" t="s">
        <v>56</v>
      </c>
      <c r="B16" s="66" t="s">
        <v>234</v>
      </c>
      <c r="C16" s="32"/>
      <c r="D16" s="32"/>
    </row>
    <row r="17" spans="1:4" s="33" customFormat="1" ht="12" customHeight="1">
      <c r="A17" s="9" t="s">
        <v>57</v>
      </c>
      <c r="B17" s="66" t="s">
        <v>233</v>
      </c>
      <c r="C17" s="32"/>
      <c r="D17" s="32"/>
    </row>
    <row r="18" spans="1:4" s="33" customFormat="1" ht="12" customHeight="1">
      <c r="A18" s="9" t="s">
        <v>58</v>
      </c>
      <c r="B18" s="66" t="s">
        <v>232</v>
      </c>
      <c r="C18" s="32">
        <v>4367300</v>
      </c>
      <c r="D18" s="32">
        <v>4391300</v>
      </c>
    </row>
    <row r="19" spans="1:4" s="33" customFormat="1" ht="12" customHeight="1" thickBot="1">
      <c r="A19" s="13" t="s">
        <v>59</v>
      </c>
      <c r="B19" s="70" t="s">
        <v>231</v>
      </c>
      <c r="C19" s="39"/>
      <c r="D19" s="39"/>
    </row>
    <row r="20" spans="1:4" s="33" customFormat="1" ht="12" customHeight="1" thickBot="1">
      <c r="A20" s="5" t="s">
        <v>9</v>
      </c>
      <c r="B20" s="6" t="s">
        <v>230</v>
      </c>
      <c r="C20" s="38">
        <f>SUM(C21:C25)</f>
        <v>0</v>
      </c>
      <c r="D20" s="38">
        <f>SUM(D21:D25)</f>
        <v>49187211</v>
      </c>
    </row>
    <row r="21" spans="1:4" s="33" customFormat="1" ht="12" customHeight="1">
      <c r="A21" s="11" t="s">
        <v>10</v>
      </c>
      <c r="B21" s="68" t="s">
        <v>229</v>
      </c>
      <c r="C21" s="40"/>
      <c r="D21" s="40"/>
    </row>
    <row r="22" spans="1:4" s="33" customFormat="1" ht="12" customHeight="1">
      <c r="A22" s="9" t="s">
        <v>11</v>
      </c>
      <c r="B22" s="66" t="s">
        <v>228</v>
      </c>
      <c r="C22" s="32"/>
      <c r="D22" s="32"/>
    </row>
    <row r="23" spans="1:4" s="33" customFormat="1" ht="12" customHeight="1">
      <c r="A23" s="9" t="s">
        <v>12</v>
      </c>
      <c r="B23" s="66" t="s">
        <v>227</v>
      </c>
      <c r="C23" s="32"/>
      <c r="D23" s="32"/>
    </row>
    <row r="24" spans="1:4" s="33" customFormat="1" ht="12" customHeight="1">
      <c r="A24" s="9" t="s">
        <v>13</v>
      </c>
      <c r="B24" s="66" t="s">
        <v>226</v>
      </c>
      <c r="C24" s="32"/>
      <c r="D24" s="32"/>
    </row>
    <row r="25" spans="1:4" s="33" customFormat="1" ht="12" customHeight="1">
      <c r="A25" s="9" t="s">
        <v>225</v>
      </c>
      <c r="B25" s="66" t="s">
        <v>224</v>
      </c>
      <c r="C25" s="32"/>
      <c r="D25" s="32">
        <v>49187211</v>
      </c>
    </row>
    <row r="26" spans="1:4" s="33" customFormat="1" ht="12" customHeight="1" thickBot="1">
      <c r="A26" s="13" t="s">
        <v>223</v>
      </c>
      <c r="B26" s="45" t="s">
        <v>222</v>
      </c>
      <c r="C26" s="39"/>
      <c r="D26" s="39"/>
    </row>
    <row r="27" spans="1:4" s="33" customFormat="1" ht="12" customHeight="1" thickBot="1">
      <c r="A27" s="5" t="s">
        <v>221</v>
      </c>
      <c r="B27" s="6" t="s">
        <v>220</v>
      </c>
      <c r="C27" s="37">
        <v>710000</v>
      </c>
      <c r="D27" s="37">
        <v>710000</v>
      </c>
    </row>
    <row r="28" spans="1:4" s="33" customFormat="1" ht="12" customHeight="1">
      <c r="A28" s="11" t="s">
        <v>15</v>
      </c>
      <c r="B28" s="68" t="s">
        <v>219</v>
      </c>
      <c r="C28" s="74">
        <v>230000</v>
      </c>
      <c r="D28" s="74">
        <v>230000</v>
      </c>
    </row>
    <row r="29" spans="1:4" s="33" customFormat="1" ht="12" customHeight="1">
      <c r="A29" s="9" t="s">
        <v>218</v>
      </c>
      <c r="B29" s="66" t="s">
        <v>217</v>
      </c>
      <c r="C29" s="32">
        <v>230000</v>
      </c>
      <c r="D29" s="32">
        <v>230000</v>
      </c>
    </row>
    <row r="30" spans="1:4" s="33" customFormat="1" ht="12" customHeight="1">
      <c r="A30" s="9" t="s">
        <v>216</v>
      </c>
      <c r="B30" s="66" t="s">
        <v>215</v>
      </c>
      <c r="C30" s="32"/>
      <c r="D30" s="32"/>
    </row>
    <row r="31" spans="1:4" s="33" customFormat="1" ht="12" customHeight="1">
      <c r="A31" s="9" t="s">
        <v>16</v>
      </c>
      <c r="B31" s="66" t="s">
        <v>214</v>
      </c>
      <c r="C31" s="32">
        <v>480000</v>
      </c>
      <c r="D31" s="32">
        <v>480000</v>
      </c>
    </row>
    <row r="32" spans="1:4" s="33" customFormat="1" ht="12" customHeight="1">
      <c r="A32" s="9" t="s">
        <v>17</v>
      </c>
      <c r="B32" s="66" t="s">
        <v>213</v>
      </c>
      <c r="C32" s="32"/>
      <c r="D32" s="32"/>
    </row>
    <row r="33" spans="1:4" s="33" customFormat="1" ht="12" customHeight="1" thickBot="1">
      <c r="A33" s="13" t="s">
        <v>18</v>
      </c>
      <c r="B33" s="45" t="s">
        <v>212</v>
      </c>
      <c r="C33" s="39"/>
      <c r="D33" s="39"/>
    </row>
    <row r="34" spans="1:4" s="33" customFormat="1" ht="12" customHeight="1" thickBot="1">
      <c r="A34" s="5" t="s">
        <v>19</v>
      </c>
      <c r="B34" s="6" t="s">
        <v>211</v>
      </c>
      <c r="C34" s="38">
        <f>SUM(C35:C44)</f>
        <v>938580</v>
      </c>
      <c r="D34" s="38">
        <f>SUM(D35:D44)</f>
        <v>938580</v>
      </c>
    </row>
    <row r="35" spans="1:4" s="33" customFormat="1" ht="12" customHeight="1">
      <c r="A35" s="11" t="s">
        <v>20</v>
      </c>
      <c r="B35" s="68" t="s">
        <v>210</v>
      </c>
      <c r="C35" s="40"/>
      <c r="D35" s="40"/>
    </row>
    <row r="36" spans="1:4" s="33" customFormat="1" ht="12" customHeight="1">
      <c r="A36" s="9" t="s">
        <v>21</v>
      </c>
      <c r="B36" s="66" t="s">
        <v>209</v>
      </c>
      <c r="C36" s="32">
        <v>30000</v>
      </c>
      <c r="D36" s="32">
        <v>30000</v>
      </c>
    </row>
    <row r="37" spans="1:4" s="33" customFormat="1" ht="12" customHeight="1">
      <c r="A37" s="9" t="s">
        <v>22</v>
      </c>
      <c r="B37" s="66" t="s">
        <v>208</v>
      </c>
      <c r="C37" s="32"/>
      <c r="D37" s="32"/>
    </row>
    <row r="38" spans="1:4" s="33" customFormat="1" ht="12" customHeight="1">
      <c r="A38" s="9" t="s">
        <v>207</v>
      </c>
      <c r="B38" s="66" t="s">
        <v>206</v>
      </c>
      <c r="C38" s="32">
        <v>261000</v>
      </c>
      <c r="D38" s="32">
        <v>261000</v>
      </c>
    </row>
    <row r="39" spans="1:4" s="33" customFormat="1" ht="12" customHeight="1">
      <c r="A39" s="9" t="s">
        <v>205</v>
      </c>
      <c r="B39" s="66" t="s">
        <v>204</v>
      </c>
      <c r="C39" s="32">
        <v>647580</v>
      </c>
      <c r="D39" s="32">
        <v>647580</v>
      </c>
    </row>
    <row r="40" spans="1:4" s="33" customFormat="1" ht="12" customHeight="1">
      <c r="A40" s="9" t="s">
        <v>203</v>
      </c>
      <c r="B40" s="66" t="s">
        <v>202</v>
      </c>
      <c r="C40" s="32"/>
      <c r="D40" s="32"/>
    </row>
    <row r="41" spans="1:4" s="33" customFormat="1" ht="12" customHeight="1">
      <c r="A41" s="9" t="s">
        <v>201</v>
      </c>
      <c r="B41" s="66" t="s">
        <v>200</v>
      </c>
      <c r="C41" s="32"/>
      <c r="D41" s="32"/>
    </row>
    <row r="42" spans="1:4" s="33" customFormat="1" ht="12" customHeight="1">
      <c r="A42" s="9" t="s">
        <v>199</v>
      </c>
      <c r="B42" s="66" t="s">
        <v>198</v>
      </c>
      <c r="C42" s="32"/>
      <c r="D42" s="32"/>
    </row>
    <row r="43" spans="1:4" s="33" customFormat="1" ht="12" customHeight="1">
      <c r="A43" s="9" t="s">
        <v>197</v>
      </c>
      <c r="B43" s="66" t="s">
        <v>196</v>
      </c>
      <c r="C43" s="64"/>
      <c r="D43" s="64"/>
    </row>
    <row r="44" spans="1:4" s="33" customFormat="1" ht="12" customHeight="1" thickBot="1">
      <c r="A44" s="13" t="s">
        <v>195</v>
      </c>
      <c r="B44" s="70" t="s">
        <v>194</v>
      </c>
      <c r="C44" s="72"/>
      <c r="D44" s="72"/>
    </row>
    <row r="45" spans="1:4" s="33" customFormat="1" ht="12" customHeight="1" thickBot="1">
      <c r="A45" s="5" t="s">
        <v>23</v>
      </c>
      <c r="B45" s="6" t="s">
        <v>193</v>
      </c>
      <c r="C45" s="38">
        <f>SUM(C46:C50)</f>
        <v>0</v>
      </c>
      <c r="D45" s="38">
        <f>SUM(D46:D50)</f>
        <v>0</v>
      </c>
    </row>
    <row r="46" spans="1:4" s="33" customFormat="1" ht="12" customHeight="1">
      <c r="A46" s="11" t="s">
        <v>24</v>
      </c>
      <c r="B46" s="68" t="s">
        <v>192</v>
      </c>
      <c r="C46" s="73"/>
      <c r="D46" s="73"/>
    </row>
    <row r="47" spans="1:4" s="33" customFormat="1" ht="12" customHeight="1">
      <c r="A47" s="9" t="s">
        <v>25</v>
      </c>
      <c r="B47" s="66" t="s">
        <v>191</v>
      </c>
      <c r="C47" s="64"/>
      <c r="D47" s="64"/>
    </row>
    <row r="48" spans="1:4" s="33" customFormat="1" ht="12" customHeight="1">
      <c r="A48" s="9" t="s">
        <v>26</v>
      </c>
      <c r="B48" s="66" t="s">
        <v>190</v>
      </c>
      <c r="C48" s="64"/>
      <c r="D48" s="64"/>
    </row>
    <row r="49" spans="1:4" s="33" customFormat="1" ht="12" customHeight="1">
      <c r="A49" s="9" t="s">
        <v>27</v>
      </c>
      <c r="B49" s="66" t="s">
        <v>189</v>
      </c>
      <c r="C49" s="64"/>
      <c r="D49" s="64"/>
    </row>
    <row r="50" spans="1:4" s="33" customFormat="1" ht="12" customHeight="1" thickBot="1">
      <c r="A50" s="13" t="s">
        <v>63</v>
      </c>
      <c r="B50" s="70" t="s">
        <v>188</v>
      </c>
      <c r="C50" s="72"/>
      <c r="D50" s="72"/>
    </row>
    <row r="51" spans="1:4" s="33" customFormat="1" ht="17.25" customHeight="1" thickBot="1">
      <c r="A51" s="5" t="s">
        <v>187</v>
      </c>
      <c r="B51" s="6" t="s">
        <v>186</v>
      </c>
      <c r="C51" s="38">
        <f>SUM(C52:C54)</f>
        <v>0</v>
      </c>
      <c r="D51" s="38"/>
    </row>
    <row r="52" spans="1:4" s="33" customFormat="1" ht="12" customHeight="1">
      <c r="A52" s="11" t="s">
        <v>29</v>
      </c>
      <c r="B52" s="68" t="s">
        <v>185</v>
      </c>
      <c r="C52" s="40"/>
      <c r="D52" s="40"/>
    </row>
    <row r="53" spans="1:4" s="33" customFormat="1" ht="12" customHeight="1">
      <c r="A53" s="9" t="s">
        <v>30</v>
      </c>
      <c r="B53" s="66" t="s">
        <v>184</v>
      </c>
      <c r="C53" s="32"/>
      <c r="D53" s="32"/>
    </row>
    <row r="54" spans="1:4" s="33" customFormat="1" ht="12" customHeight="1">
      <c r="A54" s="9" t="s">
        <v>81</v>
      </c>
      <c r="B54" s="66" t="s">
        <v>183</v>
      </c>
      <c r="C54" s="32"/>
      <c r="D54" s="32"/>
    </row>
    <row r="55" spans="1:4" s="33" customFormat="1" ht="12" customHeight="1" thickBot="1">
      <c r="A55" s="13" t="s">
        <v>79</v>
      </c>
      <c r="B55" s="70" t="s">
        <v>182</v>
      </c>
      <c r="C55" s="39"/>
      <c r="D55" s="39"/>
    </row>
    <row r="56" spans="1:4" s="33" customFormat="1" ht="12" customHeight="1" thickBot="1">
      <c r="A56" s="5" t="s">
        <v>31</v>
      </c>
      <c r="B56" s="63" t="s">
        <v>181</v>
      </c>
      <c r="C56" s="38">
        <f>SUM(C57:C59)</f>
        <v>0</v>
      </c>
      <c r="D56" s="38">
        <f>SUM(D57:D59)</f>
        <v>0</v>
      </c>
    </row>
    <row r="57" spans="1:4" s="33" customFormat="1" ht="12" customHeight="1">
      <c r="A57" s="11" t="s">
        <v>76</v>
      </c>
      <c r="B57" s="68" t="s">
        <v>180</v>
      </c>
      <c r="C57" s="64"/>
      <c r="D57" s="64"/>
    </row>
    <row r="58" spans="1:4" s="33" customFormat="1" ht="12" customHeight="1">
      <c r="A58" s="9" t="s">
        <v>74</v>
      </c>
      <c r="B58" s="66" t="s">
        <v>179</v>
      </c>
      <c r="C58" s="64"/>
      <c r="D58" s="64"/>
    </row>
    <row r="59" spans="1:4" s="33" customFormat="1" ht="12" customHeight="1">
      <c r="A59" s="9" t="s">
        <v>72</v>
      </c>
      <c r="B59" s="66" t="s">
        <v>178</v>
      </c>
      <c r="C59" s="64"/>
      <c r="D59" s="64"/>
    </row>
    <row r="60" spans="1:4" s="33" customFormat="1" ht="12" customHeight="1" thickBot="1">
      <c r="A60" s="13" t="s">
        <v>70</v>
      </c>
      <c r="B60" s="70" t="s">
        <v>177</v>
      </c>
      <c r="C60" s="64"/>
      <c r="D60" s="64"/>
    </row>
    <row r="61" spans="1:4" s="33" customFormat="1" ht="12" customHeight="1" thickBot="1">
      <c r="A61" s="5" t="s">
        <v>32</v>
      </c>
      <c r="B61" s="6" t="s">
        <v>176</v>
      </c>
      <c r="C61" s="37">
        <f>+C6+C13+C20+C27+C34+C45+C51+C56</f>
        <v>24263550</v>
      </c>
      <c r="D61" s="37">
        <f>+D6+D13+D20+D27+D34+D45+D51+D56</f>
        <v>75494524</v>
      </c>
    </row>
    <row r="62" spans="1:4" s="33" customFormat="1" ht="12" customHeight="1" thickBot="1">
      <c r="A62" s="61" t="s">
        <v>175</v>
      </c>
      <c r="B62" s="63" t="s">
        <v>174</v>
      </c>
      <c r="C62" s="38">
        <f>+C63+C64+C65</f>
        <v>0</v>
      </c>
      <c r="D62" s="38">
        <f>+D63+D64+D65</f>
        <v>0</v>
      </c>
    </row>
    <row r="63" spans="1:4" s="33" customFormat="1" ht="12" customHeight="1">
      <c r="A63" s="11" t="s">
        <v>173</v>
      </c>
      <c r="B63" s="68" t="s">
        <v>172</v>
      </c>
      <c r="C63" s="64"/>
      <c r="D63" s="64"/>
    </row>
    <row r="64" spans="1:4" s="33" customFormat="1" ht="12" customHeight="1">
      <c r="A64" s="9" t="s">
        <v>171</v>
      </c>
      <c r="B64" s="66" t="s">
        <v>170</v>
      </c>
      <c r="C64" s="64"/>
      <c r="D64" s="64"/>
    </row>
    <row r="65" spans="1:4" s="33" customFormat="1" ht="12" customHeight="1" thickBot="1">
      <c r="A65" s="13" t="s">
        <v>169</v>
      </c>
      <c r="B65" s="71" t="s">
        <v>168</v>
      </c>
      <c r="C65" s="64"/>
      <c r="D65" s="64"/>
    </row>
    <row r="66" spans="1:4" s="33" customFormat="1" ht="12" customHeight="1" thickBot="1">
      <c r="A66" s="61" t="s">
        <v>167</v>
      </c>
      <c r="B66" s="63" t="s">
        <v>166</v>
      </c>
      <c r="C66" s="38">
        <f>+C67+C68+C69+C70</f>
        <v>0</v>
      </c>
      <c r="D66" s="38">
        <f>+D67+D68+D69+D70</f>
        <v>0</v>
      </c>
    </row>
    <row r="67" spans="1:4" s="33" customFormat="1" ht="13.5" customHeight="1">
      <c r="A67" s="11" t="s">
        <v>34</v>
      </c>
      <c r="B67" s="68" t="s">
        <v>165</v>
      </c>
      <c r="C67" s="64"/>
      <c r="D67" s="64"/>
    </row>
    <row r="68" spans="1:4" s="33" customFormat="1" ht="12" customHeight="1">
      <c r="A68" s="9" t="s">
        <v>35</v>
      </c>
      <c r="B68" s="66" t="s">
        <v>164</v>
      </c>
      <c r="C68" s="64"/>
      <c r="D68" s="64"/>
    </row>
    <row r="69" spans="1:4" s="33" customFormat="1" ht="12" customHeight="1">
      <c r="A69" s="9" t="s">
        <v>36</v>
      </c>
      <c r="B69" s="66" t="s">
        <v>163</v>
      </c>
      <c r="C69" s="64"/>
      <c r="D69" s="64"/>
    </row>
    <row r="70" spans="1:4" s="33" customFormat="1" ht="12" customHeight="1" thickBot="1">
      <c r="A70" s="13" t="s">
        <v>37</v>
      </c>
      <c r="B70" s="70" t="s">
        <v>162</v>
      </c>
      <c r="C70" s="64"/>
      <c r="D70" s="64"/>
    </row>
    <row r="71" spans="1:4" s="33" customFormat="1" ht="12" customHeight="1" thickBot="1">
      <c r="A71" s="61" t="s">
        <v>161</v>
      </c>
      <c r="B71" s="63" t="s">
        <v>160</v>
      </c>
      <c r="C71" s="38">
        <f>+C72+C73</f>
        <v>15779254</v>
      </c>
      <c r="D71" s="38">
        <f>+D72+D73</f>
        <v>15779254</v>
      </c>
    </row>
    <row r="72" spans="1:4" s="33" customFormat="1" ht="12" customHeight="1">
      <c r="A72" s="11" t="s">
        <v>159</v>
      </c>
      <c r="B72" s="68" t="s">
        <v>158</v>
      </c>
      <c r="C72" s="64">
        <v>15779254</v>
      </c>
      <c r="D72" s="64">
        <v>15779254</v>
      </c>
    </row>
    <row r="73" spans="1:4" s="33" customFormat="1" ht="12" customHeight="1" thickBot="1">
      <c r="A73" s="13" t="s">
        <v>157</v>
      </c>
      <c r="B73" s="70" t="s">
        <v>156</v>
      </c>
      <c r="C73" s="64"/>
      <c r="D73" s="64"/>
    </row>
    <row r="74" spans="1:4" s="33" customFormat="1" ht="12" customHeight="1" thickBot="1">
      <c r="A74" s="61" t="s">
        <v>155</v>
      </c>
      <c r="B74" s="63" t="s">
        <v>154</v>
      </c>
      <c r="C74" s="38">
        <f>+C75+C76+C77</f>
        <v>0</v>
      </c>
      <c r="D74" s="38">
        <f>+D75+D76+D77</f>
        <v>1558803</v>
      </c>
    </row>
    <row r="75" spans="1:4" s="33" customFormat="1" ht="12" customHeight="1">
      <c r="A75" s="11" t="s">
        <v>153</v>
      </c>
      <c r="B75" s="68" t="s">
        <v>152</v>
      </c>
      <c r="C75" s="64"/>
      <c r="D75" s="64">
        <v>1558803</v>
      </c>
    </row>
    <row r="76" spans="1:4" s="33" customFormat="1" ht="12" customHeight="1">
      <c r="A76" s="9" t="s">
        <v>151</v>
      </c>
      <c r="B76" s="66" t="s">
        <v>150</v>
      </c>
      <c r="C76" s="64"/>
      <c r="D76" s="64"/>
    </row>
    <row r="77" spans="1:4" s="33" customFormat="1" ht="12" customHeight="1" thickBot="1">
      <c r="A77" s="13" t="s">
        <v>149</v>
      </c>
      <c r="B77" s="45" t="s">
        <v>148</v>
      </c>
      <c r="C77" s="64"/>
      <c r="D77" s="64"/>
    </row>
    <row r="78" spans="1:4" s="33" customFormat="1" ht="12" customHeight="1" thickBot="1">
      <c r="A78" s="61" t="s">
        <v>147</v>
      </c>
      <c r="B78" s="63" t="s">
        <v>146</v>
      </c>
      <c r="C78" s="38">
        <f>+C79+C80+C81+C82</f>
        <v>0</v>
      </c>
      <c r="D78" s="38">
        <f>+D79+D80+D81+D82</f>
        <v>0</v>
      </c>
    </row>
    <row r="79" spans="1:4" s="33" customFormat="1" ht="12" customHeight="1">
      <c r="A79" s="69" t="s">
        <v>145</v>
      </c>
      <c r="B79" s="68" t="s">
        <v>144</v>
      </c>
      <c r="C79" s="64"/>
      <c r="D79" s="64"/>
    </row>
    <row r="80" spans="1:4" s="33" customFormat="1" ht="12" customHeight="1">
      <c r="A80" s="67" t="s">
        <v>143</v>
      </c>
      <c r="B80" s="66" t="s">
        <v>142</v>
      </c>
      <c r="C80" s="64"/>
      <c r="D80" s="64"/>
    </row>
    <row r="81" spans="1:4" s="33" customFormat="1" ht="12" customHeight="1">
      <c r="A81" s="67" t="s">
        <v>141</v>
      </c>
      <c r="B81" s="66" t="s">
        <v>140</v>
      </c>
      <c r="C81" s="64"/>
      <c r="D81" s="64"/>
    </row>
    <row r="82" spans="1:4" s="33" customFormat="1" ht="12" customHeight="1" thickBot="1">
      <c r="A82" s="65" t="s">
        <v>139</v>
      </c>
      <c r="B82" s="45" t="s">
        <v>138</v>
      </c>
      <c r="C82" s="64"/>
      <c r="D82" s="64"/>
    </row>
    <row r="83" spans="1:4" s="33" customFormat="1" ht="12" customHeight="1" thickBot="1">
      <c r="A83" s="61" t="s">
        <v>137</v>
      </c>
      <c r="B83" s="63" t="s">
        <v>136</v>
      </c>
      <c r="C83" s="62"/>
      <c r="D83" s="62"/>
    </row>
    <row r="84" spans="1:4" s="33" customFormat="1" ht="12" customHeight="1" thickBot="1">
      <c r="A84" s="61" t="s">
        <v>135</v>
      </c>
      <c r="B84" s="60" t="s">
        <v>134</v>
      </c>
      <c r="C84" s="37">
        <f>+C62+C66+C71+C74+C78+C83</f>
        <v>15779254</v>
      </c>
      <c r="D84" s="37">
        <f>+D62+D66+D71+D74+D78+D83</f>
        <v>17338057</v>
      </c>
    </row>
    <row r="85" spans="1:4" s="33" customFormat="1" ht="12" customHeight="1" thickBot="1">
      <c r="A85" s="59" t="s">
        <v>133</v>
      </c>
      <c r="B85" s="58" t="s">
        <v>132</v>
      </c>
      <c r="C85" s="37">
        <f>+C61+C84</f>
        <v>40042804</v>
      </c>
      <c r="D85" s="37">
        <f>+D61+D84</f>
        <v>92832581</v>
      </c>
    </row>
    <row r="86" spans="1:4" s="33" customFormat="1" ht="12" customHeight="1">
      <c r="A86" s="57"/>
      <c r="B86" s="57"/>
      <c r="C86" s="56"/>
      <c r="D86" s="56"/>
    </row>
    <row r="87" spans="1:4" ht="16.5" customHeight="1">
      <c r="A87" s="77" t="s">
        <v>38</v>
      </c>
      <c r="B87" s="77"/>
      <c r="C87" s="77"/>
      <c r="D87" s="77"/>
    </row>
    <row r="88" spans="1:4" s="53" customFormat="1" ht="16.5" customHeight="1" thickBot="1">
      <c r="A88" s="55" t="s">
        <v>247</v>
      </c>
      <c r="B88" s="55"/>
      <c r="C88" s="54"/>
      <c r="D88" s="54"/>
    </row>
    <row r="89" spans="1:4" s="53" customFormat="1" ht="16.5" customHeight="1">
      <c r="A89" s="78" t="s">
        <v>131</v>
      </c>
      <c r="B89" s="80" t="s">
        <v>39</v>
      </c>
      <c r="C89" s="82" t="str">
        <f>+C3</f>
        <v>2019. évi</v>
      </c>
      <c r="D89" s="82"/>
    </row>
    <row r="90" spans="1:4" ht="37.5" customHeight="1" thickBot="1">
      <c r="A90" s="79"/>
      <c r="B90" s="81"/>
      <c r="C90" s="1" t="s">
        <v>2</v>
      </c>
      <c r="D90" s="1" t="s">
        <v>3</v>
      </c>
    </row>
    <row r="91" spans="1:4" s="52" customFormat="1" ht="12" customHeight="1" thickBot="1">
      <c r="A91" s="2" t="s">
        <v>4</v>
      </c>
      <c r="B91" s="3" t="s">
        <v>5</v>
      </c>
      <c r="C91" s="3" t="s">
        <v>6</v>
      </c>
      <c r="D91" s="3" t="s">
        <v>130</v>
      </c>
    </row>
    <row r="92" spans="1:4" ht="12" customHeight="1" thickBot="1">
      <c r="A92" s="4" t="s">
        <v>7</v>
      </c>
      <c r="B92" s="18" t="s">
        <v>129</v>
      </c>
      <c r="C92" s="51">
        <f>SUM(C93:C97)</f>
        <v>27615732</v>
      </c>
      <c r="D92" s="51">
        <f>SUM(D93:D97)</f>
        <v>28040803</v>
      </c>
    </row>
    <row r="93" spans="1:4" ht="12" customHeight="1">
      <c r="A93" s="14" t="s">
        <v>40</v>
      </c>
      <c r="B93" s="15" t="s">
        <v>41</v>
      </c>
      <c r="C93" s="50">
        <v>9168140</v>
      </c>
      <c r="D93" s="50">
        <v>9456474</v>
      </c>
    </row>
    <row r="94" spans="1:4" ht="12" customHeight="1">
      <c r="A94" s="9" t="s">
        <v>42</v>
      </c>
      <c r="B94" s="10" t="s">
        <v>128</v>
      </c>
      <c r="C94" s="32">
        <v>1429636</v>
      </c>
      <c r="D94" s="32">
        <v>1343176</v>
      </c>
    </row>
    <row r="95" spans="1:4" ht="12" customHeight="1">
      <c r="A95" s="9" t="s">
        <v>43</v>
      </c>
      <c r="B95" s="10" t="s">
        <v>44</v>
      </c>
      <c r="C95" s="39">
        <v>11975660</v>
      </c>
      <c r="D95" s="39">
        <v>13091947</v>
      </c>
    </row>
    <row r="96" spans="1:4" ht="12" customHeight="1">
      <c r="A96" s="9" t="s">
        <v>45</v>
      </c>
      <c r="B96" s="19" t="s">
        <v>127</v>
      </c>
      <c r="C96" s="39">
        <v>2881000</v>
      </c>
      <c r="D96" s="39">
        <v>2355200</v>
      </c>
    </row>
    <row r="97" spans="1:4" ht="12" customHeight="1">
      <c r="A97" s="9" t="s">
        <v>46</v>
      </c>
      <c r="B97" s="20" t="s">
        <v>126</v>
      </c>
      <c r="C97" s="39">
        <v>2161296</v>
      </c>
      <c r="D97" s="39">
        <v>1794006</v>
      </c>
    </row>
    <row r="98" spans="1:4" ht="12" customHeight="1">
      <c r="A98" s="9" t="s">
        <v>47</v>
      </c>
      <c r="B98" s="10" t="s">
        <v>125</v>
      </c>
      <c r="C98" s="39"/>
      <c r="D98" s="39">
        <v>47310</v>
      </c>
    </row>
    <row r="99" spans="1:4" ht="12" customHeight="1">
      <c r="A99" s="9" t="s">
        <v>48</v>
      </c>
      <c r="B99" s="49" t="s">
        <v>124</v>
      </c>
      <c r="C99" s="39"/>
      <c r="D99" s="39"/>
    </row>
    <row r="100" spans="1:4" ht="12" customHeight="1">
      <c r="A100" s="9" t="s">
        <v>49</v>
      </c>
      <c r="B100" s="41" t="s">
        <v>123</v>
      </c>
      <c r="C100" s="39"/>
      <c r="D100" s="39"/>
    </row>
    <row r="101" spans="1:4" ht="12" customHeight="1">
      <c r="A101" s="9" t="s">
        <v>50</v>
      </c>
      <c r="B101" s="41" t="s">
        <v>106</v>
      </c>
      <c r="C101" s="39"/>
      <c r="D101" s="39"/>
    </row>
    <row r="102" spans="1:4" ht="12" customHeight="1">
      <c r="A102" s="9" t="s">
        <v>51</v>
      </c>
      <c r="B102" s="49" t="s">
        <v>122</v>
      </c>
      <c r="C102" s="39">
        <v>761096</v>
      </c>
      <c r="D102" s="39">
        <v>1660896</v>
      </c>
    </row>
    <row r="103" spans="1:4" ht="12" customHeight="1">
      <c r="A103" s="9" t="s">
        <v>52</v>
      </c>
      <c r="B103" s="49" t="s">
        <v>248</v>
      </c>
      <c r="C103" s="39">
        <v>1442400</v>
      </c>
      <c r="D103" s="39">
        <v>85800</v>
      </c>
    </row>
    <row r="104" spans="1:4" ht="12" customHeight="1">
      <c r="A104" s="9" t="s">
        <v>53</v>
      </c>
      <c r="B104" s="41" t="s">
        <v>100</v>
      </c>
      <c r="C104" s="39"/>
      <c r="D104" s="39"/>
    </row>
    <row r="105" spans="1:4" ht="12" customHeight="1">
      <c r="A105" s="7" t="s">
        <v>121</v>
      </c>
      <c r="B105" s="48" t="s">
        <v>120</v>
      </c>
      <c r="C105" s="39"/>
      <c r="D105" s="39"/>
    </row>
    <row r="106" spans="1:4" ht="12" customHeight="1">
      <c r="A106" s="9" t="s">
        <v>119</v>
      </c>
      <c r="B106" s="48" t="s">
        <v>118</v>
      </c>
      <c r="C106" s="39"/>
      <c r="D106" s="39"/>
    </row>
    <row r="107" spans="1:4" ht="12" customHeight="1" thickBot="1">
      <c r="A107" s="17" t="s">
        <v>117</v>
      </c>
      <c r="B107" s="47" t="s">
        <v>116</v>
      </c>
      <c r="C107" s="46"/>
      <c r="D107" s="46"/>
    </row>
    <row r="108" spans="1:4" ht="12" customHeight="1" thickBot="1">
      <c r="A108" s="5" t="s">
        <v>8</v>
      </c>
      <c r="B108" s="22" t="s">
        <v>115</v>
      </c>
      <c r="C108" s="38">
        <f>+C109+C111+C113</f>
        <v>8195835</v>
      </c>
      <c r="D108" s="38">
        <f>+D109+D111+D113</f>
        <v>56491138</v>
      </c>
    </row>
    <row r="109" spans="1:4" ht="12" customHeight="1">
      <c r="A109" s="11" t="s">
        <v>54</v>
      </c>
      <c r="B109" s="10" t="s">
        <v>114</v>
      </c>
      <c r="C109" s="40">
        <v>1917910</v>
      </c>
      <c r="D109" s="40">
        <v>6025808</v>
      </c>
    </row>
    <row r="110" spans="1:4" ht="12" customHeight="1">
      <c r="A110" s="11" t="s">
        <v>55</v>
      </c>
      <c r="B110" s="21" t="s">
        <v>113</v>
      </c>
      <c r="C110" s="40"/>
      <c r="D110" s="40"/>
    </row>
    <row r="111" spans="1:4" ht="15.75">
      <c r="A111" s="11" t="s">
        <v>56</v>
      </c>
      <c r="B111" s="21" t="s">
        <v>112</v>
      </c>
      <c r="C111" s="32">
        <v>6277925</v>
      </c>
      <c r="D111" s="32">
        <v>50465330</v>
      </c>
    </row>
    <row r="112" spans="1:4" ht="12" customHeight="1">
      <c r="A112" s="11" t="s">
        <v>57</v>
      </c>
      <c r="B112" s="21" t="s">
        <v>111</v>
      </c>
      <c r="C112" s="32"/>
      <c r="D112" s="32"/>
    </row>
    <row r="113" spans="1:4" ht="12" customHeight="1">
      <c r="A113" s="11" t="s">
        <v>58</v>
      </c>
      <c r="B113" s="45" t="s">
        <v>110</v>
      </c>
      <c r="C113" s="32"/>
      <c r="D113" s="32"/>
    </row>
    <row r="114" spans="1:4" ht="21.75" customHeight="1">
      <c r="A114" s="11" t="s">
        <v>59</v>
      </c>
      <c r="B114" s="44" t="s">
        <v>109</v>
      </c>
      <c r="C114" s="32"/>
      <c r="D114" s="32"/>
    </row>
    <row r="115" spans="1:4" ht="24" customHeight="1">
      <c r="A115" s="11" t="s">
        <v>60</v>
      </c>
      <c r="B115" s="43" t="s">
        <v>108</v>
      </c>
      <c r="C115" s="32"/>
      <c r="D115" s="32"/>
    </row>
    <row r="116" spans="1:4" ht="12" customHeight="1">
      <c r="A116" s="11" t="s">
        <v>107</v>
      </c>
      <c r="B116" s="41" t="s">
        <v>106</v>
      </c>
      <c r="C116" s="32"/>
      <c r="D116" s="32"/>
    </row>
    <row r="117" spans="1:4" ht="12" customHeight="1">
      <c r="A117" s="11" t="s">
        <v>105</v>
      </c>
      <c r="B117" s="41" t="s">
        <v>104</v>
      </c>
      <c r="C117" s="32"/>
      <c r="D117" s="32"/>
    </row>
    <row r="118" spans="1:4" ht="12" customHeight="1">
      <c r="A118" s="11" t="s">
        <v>103</v>
      </c>
      <c r="B118" s="41" t="s">
        <v>102</v>
      </c>
      <c r="C118" s="32"/>
      <c r="D118" s="32"/>
    </row>
    <row r="119" spans="1:4" s="42" customFormat="1" ht="12" customHeight="1">
      <c r="A119" s="11" t="s">
        <v>101</v>
      </c>
      <c r="B119" s="41" t="s">
        <v>100</v>
      </c>
      <c r="C119" s="32"/>
      <c r="D119" s="32"/>
    </row>
    <row r="120" spans="1:4" ht="12" customHeight="1">
      <c r="A120" s="11" t="s">
        <v>99</v>
      </c>
      <c r="B120" s="41" t="s">
        <v>98</v>
      </c>
      <c r="C120" s="32"/>
      <c r="D120" s="32"/>
    </row>
    <row r="121" spans="1:4" ht="12" customHeight="1" thickBot="1">
      <c r="A121" s="7" t="s">
        <v>97</v>
      </c>
      <c r="B121" s="41" t="s">
        <v>96</v>
      </c>
      <c r="C121" s="39"/>
      <c r="D121" s="39"/>
    </row>
    <row r="122" spans="1:4" ht="12" customHeight="1" thickBot="1">
      <c r="A122" s="5" t="s">
        <v>9</v>
      </c>
      <c r="B122" s="16" t="s">
        <v>95</v>
      </c>
      <c r="C122" s="38">
        <f>+C123+C124</f>
        <v>3502171</v>
      </c>
      <c r="D122" s="38">
        <f>+D123+D124</f>
        <v>6011931</v>
      </c>
    </row>
    <row r="123" spans="1:4" ht="12" customHeight="1">
      <c r="A123" s="11" t="s">
        <v>10</v>
      </c>
      <c r="B123" s="12" t="s">
        <v>61</v>
      </c>
      <c r="C123" s="40">
        <v>3502171</v>
      </c>
      <c r="D123" s="40">
        <v>6011931</v>
      </c>
    </row>
    <row r="124" spans="1:4" ht="12" customHeight="1" thickBot="1">
      <c r="A124" s="13" t="s">
        <v>11</v>
      </c>
      <c r="B124" s="21" t="s">
        <v>62</v>
      </c>
      <c r="C124" s="39"/>
      <c r="D124" s="39"/>
    </row>
    <row r="125" spans="1:4" ht="12" customHeight="1" thickBot="1">
      <c r="A125" s="5" t="s">
        <v>14</v>
      </c>
      <c r="B125" s="16" t="s">
        <v>94</v>
      </c>
      <c r="C125" s="38">
        <f>+C92+C108+C122</f>
        <v>39313738</v>
      </c>
      <c r="D125" s="38">
        <f>+D92+D108+D122</f>
        <v>90543872</v>
      </c>
    </row>
    <row r="126" spans="1:4" ht="12" customHeight="1" thickBot="1">
      <c r="A126" s="5" t="s">
        <v>19</v>
      </c>
      <c r="B126" s="16" t="s">
        <v>93</v>
      </c>
      <c r="C126" s="38">
        <f>+C127+C128+C129</f>
        <v>0</v>
      </c>
      <c r="D126" s="38">
        <f>+D127+D128+D129</f>
        <v>0</v>
      </c>
    </row>
    <row r="127" spans="1:4" ht="12" customHeight="1">
      <c r="A127" s="11" t="s">
        <v>20</v>
      </c>
      <c r="B127" s="12" t="s">
        <v>92</v>
      </c>
      <c r="C127" s="32"/>
      <c r="D127" s="32"/>
    </row>
    <row r="128" spans="1:4" ht="12" customHeight="1">
      <c r="A128" s="11" t="s">
        <v>21</v>
      </c>
      <c r="B128" s="12" t="s">
        <v>91</v>
      </c>
      <c r="C128" s="32"/>
      <c r="D128" s="32"/>
    </row>
    <row r="129" spans="1:4" ht="12" customHeight="1" thickBot="1">
      <c r="A129" s="7" t="s">
        <v>22</v>
      </c>
      <c r="B129" s="8" t="s">
        <v>90</v>
      </c>
      <c r="C129" s="32"/>
      <c r="D129" s="32"/>
    </row>
    <row r="130" spans="1:4" ht="12" customHeight="1" thickBot="1">
      <c r="A130" s="5" t="s">
        <v>23</v>
      </c>
      <c r="B130" s="16" t="s">
        <v>89</v>
      </c>
      <c r="C130" s="38">
        <f>+C131+C132+C134+C133</f>
        <v>0</v>
      </c>
      <c r="D130" s="38">
        <f>+D131+D132+D134+D133</f>
        <v>0</v>
      </c>
    </row>
    <row r="131" spans="1:4" ht="12" customHeight="1">
      <c r="A131" s="11" t="s">
        <v>24</v>
      </c>
      <c r="B131" s="12" t="s">
        <v>88</v>
      </c>
      <c r="C131" s="32"/>
      <c r="D131" s="32"/>
    </row>
    <row r="132" spans="1:4" ht="12" customHeight="1">
      <c r="A132" s="11" t="s">
        <v>25</v>
      </c>
      <c r="B132" s="12" t="s">
        <v>87</v>
      </c>
      <c r="C132" s="32"/>
      <c r="D132" s="32"/>
    </row>
    <row r="133" spans="1:4" ht="12" customHeight="1">
      <c r="A133" s="11" t="s">
        <v>26</v>
      </c>
      <c r="B133" s="12" t="s">
        <v>86</v>
      </c>
      <c r="C133" s="32"/>
      <c r="D133" s="32"/>
    </row>
    <row r="134" spans="1:4" ht="12" customHeight="1" thickBot="1">
      <c r="A134" s="7" t="s">
        <v>27</v>
      </c>
      <c r="B134" s="8" t="s">
        <v>85</v>
      </c>
      <c r="C134" s="32"/>
      <c r="D134" s="32"/>
    </row>
    <row r="135" spans="1:4" ht="12" customHeight="1" thickBot="1">
      <c r="A135" s="5" t="s">
        <v>28</v>
      </c>
      <c r="B135" s="16" t="s">
        <v>84</v>
      </c>
      <c r="C135" s="37">
        <f>+C136+C137+C138+C139</f>
        <v>729006</v>
      </c>
      <c r="D135" s="37">
        <f>+D136+D137+D138+D139</f>
        <v>2288455</v>
      </c>
    </row>
    <row r="136" spans="1:4" ht="12" customHeight="1">
      <c r="A136" s="11" t="s">
        <v>29</v>
      </c>
      <c r="B136" s="12" t="s">
        <v>83</v>
      </c>
      <c r="C136" s="32"/>
      <c r="D136" s="32"/>
    </row>
    <row r="137" spans="1:4" ht="12" customHeight="1">
      <c r="A137" s="11" t="s">
        <v>30</v>
      </c>
      <c r="B137" s="12" t="s">
        <v>82</v>
      </c>
      <c r="C137" s="32">
        <v>729006</v>
      </c>
      <c r="D137" s="32">
        <v>2288455</v>
      </c>
    </row>
    <row r="138" spans="1:4" ht="12" customHeight="1">
      <c r="A138" s="11" t="s">
        <v>81</v>
      </c>
      <c r="B138" s="12" t="s">
        <v>80</v>
      </c>
      <c r="C138" s="32"/>
      <c r="D138" s="32"/>
    </row>
    <row r="139" spans="1:4" ht="12" customHeight="1" thickBot="1">
      <c r="A139" s="7" t="s">
        <v>79</v>
      </c>
      <c r="B139" s="8" t="s">
        <v>78</v>
      </c>
      <c r="C139" s="32"/>
      <c r="D139" s="32"/>
    </row>
    <row r="140" spans="1:8" ht="15" customHeight="1" thickBot="1">
      <c r="A140" s="5" t="s">
        <v>31</v>
      </c>
      <c r="B140" s="16" t="s">
        <v>77</v>
      </c>
      <c r="C140" s="36">
        <f>+C141+C142+C143+C144</f>
        <v>0</v>
      </c>
      <c r="D140" s="36">
        <f>+D141+D142+D143+D144</f>
        <v>0</v>
      </c>
      <c r="E140" s="35"/>
      <c r="F140" s="34"/>
      <c r="G140" s="34"/>
      <c r="H140" s="34"/>
    </row>
    <row r="141" spans="1:4" s="33" customFormat="1" ht="12.75" customHeight="1">
      <c r="A141" s="11" t="s">
        <v>76</v>
      </c>
      <c r="B141" s="12" t="s">
        <v>75</v>
      </c>
      <c r="C141" s="32"/>
      <c r="D141" s="32"/>
    </row>
    <row r="142" spans="1:4" ht="12.75" customHeight="1">
      <c r="A142" s="11" t="s">
        <v>74</v>
      </c>
      <c r="B142" s="12" t="s">
        <v>73</v>
      </c>
      <c r="C142" s="32"/>
      <c r="D142" s="32"/>
    </row>
    <row r="143" spans="1:4" ht="12.75" customHeight="1">
      <c r="A143" s="11" t="s">
        <v>72</v>
      </c>
      <c r="B143" s="12" t="s">
        <v>71</v>
      </c>
      <c r="C143" s="32"/>
      <c r="D143" s="32"/>
    </row>
    <row r="144" spans="1:4" ht="12.75" customHeight="1" thickBot="1">
      <c r="A144" s="11" t="s">
        <v>70</v>
      </c>
      <c r="B144" s="12" t="s">
        <v>69</v>
      </c>
      <c r="C144" s="32"/>
      <c r="D144" s="32"/>
    </row>
    <row r="145" spans="1:4" ht="16.5" thickBot="1">
      <c r="A145" s="5" t="s">
        <v>32</v>
      </c>
      <c r="B145" s="16" t="s">
        <v>68</v>
      </c>
      <c r="C145" s="29">
        <f>+C126+C130+C135+C140</f>
        <v>729006</v>
      </c>
      <c r="D145" s="29">
        <f>+D126+D130+D135+D140</f>
        <v>2288455</v>
      </c>
    </row>
    <row r="146" spans="1:4" ht="16.5" thickBot="1">
      <c r="A146" s="31" t="s">
        <v>33</v>
      </c>
      <c r="B146" s="30" t="s">
        <v>67</v>
      </c>
      <c r="C146" s="29">
        <f>+C125+C145</f>
        <v>40042744</v>
      </c>
      <c r="D146" s="29">
        <f>+D125+D145</f>
        <v>92832327</v>
      </c>
    </row>
    <row r="148" spans="1:4" ht="18.75" customHeight="1">
      <c r="A148" s="76" t="s">
        <v>66</v>
      </c>
      <c r="B148" s="76"/>
      <c r="C148" s="76"/>
      <c r="D148" s="76"/>
    </row>
    <row r="149" spans="1:3" ht="13.5" customHeight="1" thickBot="1">
      <c r="A149" s="23" t="s">
        <v>249</v>
      </c>
      <c r="B149" s="23"/>
      <c r="C149" s="24"/>
    </row>
    <row r="150" spans="1:4" ht="21.75" thickBot="1">
      <c r="A150" s="5">
        <v>1</v>
      </c>
      <c r="B150" s="22" t="s">
        <v>65</v>
      </c>
      <c r="C150" s="27"/>
      <c r="D150" s="27"/>
    </row>
    <row r="151" spans="1:4" ht="21.75" thickBot="1">
      <c r="A151" s="5" t="s">
        <v>8</v>
      </c>
      <c r="B151" s="22" t="s">
        <v>64</v>
      </c>
      <c r="C151" s="27"/>
      <c r="D151" s="27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D148"/>
    <mergeCell ref="A1:D1"/>
    <mergeCell ref="A87:D87"/>
    <mergeCell ref="A89:A90"/>
    <mergeCell ref="B89:B90"/>
    <mergeCell ref="C89:D89"/>
    <mergeCell ref="A3:A4"/>
    <mergeCell ref="B3:B4"/>
    <mergeCell ref="C3:D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&amp;C1. melléklet a 4/2020.(VII.15.) önkormányzati rendelethez</oddHeader>
  </headerFooter>
  <rowBreaks count="1" manualBreakCount="1">
    <brk id="8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Klári</cp:lastModifiedBy>
  <cp:lastPrinted>2019-05-27T06:20:35Z</cp:lastPrinted>
  <dcterms:created xsi:type="dcterms:W3CDTF">2012-04-16T11:30:52Z</dcterms:created>
  <dcterms:modified xsi:type="dcterms:W3CDTF">2020-07-02T13:17:51Z</dcterms:modified>
  <cp:category/>
  <cp:version/>
  <cp:contentType/>
  <cp:contentStatus/>
</cp:coreProperties>
</file>