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3001"/>
  <workbookPr defaultThemeVersion="166925"/>
  <mc:AlternateContent xmlns:mc="http://schemas.openxmlformats.org/markup-compatibility/2006">
    <mc:Choice Requires="x15">
      <x15ac:absPath xmlns:x15ac="http://schemas.microsoft.com/office/spreadsheetml/2010/11/ac" url="F:\kingston\Testületire\Rendeltek, szabályzatok, stb\Mesztegnyő\zárszám 2020\"/>
    </mc:Choice>
  </mc:AlternateContent>
  <xr:revisionPtr revIDLastSave="0" documentId="13_ncr:1_{30121E32-F7BB-4FA8-A83E-B55D64A39FD8}" xr6:coauthVersionLast="45" xr6:coauthVersionMax="45" xr10:uidLastSave="{00000000-0000-0000-0000-000000000000}"/>
  <bookViews>
    <workbookView xWindow="-108" yWindow="-108" windowWidth="23256" windowHeight="12576" xr2:uid="{00000000-000D-0000-FFFF-FFFF00000000}"/>
  </bookViews>
  <sheets>
    <sheet name="1.1 melléklet" sheetId="1" r:id="rId1"/>
  </sheets>
  <definedNames>
    <definedName name="_xlnm.Print_Titles" localSheetId="0">'1.1 melléklet'!$1:$2</definedName>
  </definedNames>
  <calcPr calcId="18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F16" i="1" l="1"/>
  <c r="G16" i="1"/>
  <c r="F20" i="1"/>
  <c r="G20" i="1"/>
  <c r="F21" i="1"/>
  <c r="F26" i="1"/>
  <c r="G26" i="1"/>
  <c r="F29" i="1"/>
  <c r="G29" i="1"/>
  <c r="F37" i="1"/>
  <c r="G37" i="1"/>
  <c r="F40" i="1"/>
  <c r="G40" i="1"/>
  <c r="F46" i="1"/>
  <c r="G46" i="1"/>
  <c r="F56" i="1"/>
  <c r="G56" i="1"/>
  <c r="F61" i="1"/>
  <c r="F73" i="1" s="1"/>
  <c r="G61" i="1"/>
  <c r="G73" i="1" s="1"/>
  <c r="F81" i="1"/>
  <c r="G81" i="1"/>
  <c r="F86" i="1"/>
  <c r="G86" i="1"/>
  <c r="F96" i="1"/>
  <c r="G96" i="1"/>
  <c r="G47" i="1" l="1"/>
  <c r="G21" i="1"/>
  <c r="G97" i="1" s="1"/>
  <c r="F47" i="1"/>
  <c r="F97" i="1" s="1"/>
  <c r="E56" i="1"/>
  <c r="E37" i="1"/>
  <c r="E46" i="1" l="1"/>
  <c r="E40" i="1" l="1"/>
  <c r="E96" i="1" l="1"/>
  <c r="E86" i="1"/>
  <c r="E81" i="1"/>
  <c r="E61" i="1"/>
  <c r="E73" i="1" s="1"/>
  <c r="E29" i="1"/>
  <c r="E26" i="1"/>
  <c r="E47" i="1" s="1"/>
  <c r="E20" i="1"/>
  <c r="E16" i="1"/>
  <c r="E21" i="1" l="1"/>
  <c r="E97" i="1" l="1"/>
</calcChain>
</file>

<file path=xl/sharedStrings.xml><?xml version="1.0" encoding="utf-8"?>
<sst xmlns="http://schemas.openxmlformats.org/spreadsheetml/2006/main" count="252" uniqueCount="252">
  <si>
    <t>forintban</t>
  </si>
  <si>
    <t>Sor-
szám</t>
  </si>
  <si>
    <t>Rovat megnevezése</t>
  </si>
  <si>
    <t>Rovat
száma</t>
  </si>
  <si>
    <t>01</t>
  </si>
  <si>
    <t>Törvény szerinti illetmények, munkabérek</t>
  </si>
  <si>
    <t>K1101</t>
  </si>
  <si>
    <t>02</t>
  </si>
  <si>
    <t>Normatív jutalmak</t>
  </si>
  <si>
    <t>K1102</t>
  </si>
  <si>
    <t>03</t>
  </si>
  <si>
    <t>Céljuttatás, projektprémium</t>
  </si>
  <si>
    <t>K1103</t>
  </si>
  <si>
    <t>04</t>
  </si>
  <si>
    <t>Készenléti, ügyeleti, helyettesítési díj, túlóra, túlszolgálat</t>
  </si>
  <si>
    <t>K1104</t>
  </si>
  <si>
    <t>05</t>
  </si>
  <si>
    <t>Végkielégítés</t>
  </si>
  <si>
    <t>K1105</t>
  </si>
  <si>
    <t>06</t>
  </si>
  <si>
    <t>Jubileumi jutalom</t>
  </si>
  <si>
    <t>K1106</t>
  </si>
  <si>
    <t>07</t>
  </si>
  <si>
    <t>Béren kívüli juttatások</t>
  </si>
  <si>
    <t>K1107</t>
  </si>
  <si>
    <t>08</t>
  </si>
  <si>
    <t>Ruházati költségtérítés</t>
  </si>
  <si>
    <t>K1108</t>
  </si>
  <si>
    <t>09</t>
  </si>
  <si>
    <t>Közlekedési költségtérítés</t>
  </si>
  <si>
    <t>K1109</t>
  </si>
  <si>
    <t>10</t>
  </si>
  <si>
    <t>Egyéb költségtérítések</t>
  </si>
  <si>
    <t>K1110</t>
  </si>
  <si>
    <t>11</t>
  </si>
  <si>
    <t>Lakhatási támogatások</t>
  </si>
  <si>
    <t>K1111</t>
  </si>
  <si>
    <t>12</t>
  </si>
  <si>
    <t>Szociális támogatások</t>
  </si>
  <si>
    <t>K1112</t>
  </si>
  <si>
    <t>13</t>
  </si>
  <si>
    <t>Foglalkoztatottak egyéb személyi juttatásai</t>
  </si>
  <si>
    <t>K1113</t>
  </si>
  <si>
    <t>14</t>
  </si>
  <si>
    <t>Foglalkoztatottak személyi juttatásai (=01+…+13)</t>
  </si>
  <si>
    <t>K11</t>
  </si>
  <si>
    <t>15</t>
  </si>
  <si>
    <t>Választott tisztségviselők juttatásai</t>
  </si>
  <si>
    <t>K121</t>
  </si>
  <si>
    <t>16</t>
  </si>
  <si>
    <t>Munkavégzésre irányuló egyéb jogviszonyban nem saját foglalkoztatottnak fizetett juttatások</t>
  </si>
  <si>
    <t>K122</t>
  </si>
  <si>
    <t>17</t>
  </si>
  <si>
    <t>Egyéb külső személyi juttatások</t>
  </si>
  <si>
    <t>K123</t>
  </si>
  <si>
    <t>18</t>
  </si>
  <si>
    <t>Külső személyi juttatások (=15+16+17)</t>
  </si>
  <si>
    <t>K12</t>
  </si>
  <si>
    <t>19</t>
  </si>
  <si>
    <t>Személyi juttatások (=14+18)</t>
  </si>
  <si>
    <t>K1</t>
  </si>
  <si>
    <t>20</t>
  </si>
  <si>
    <t xml:space="preserve">Munkaadókat terhelő járulékok és szociális hozzájárulási adó                                                                            </t>
  </si>
  <si>
    <t>K2</t>
  </si>
  <si>
    <t>21</t>
  </si>
  <si>
    <t>Szakmai anyagok beszerzése</t>
  </si>
  <si>
    <t>K311</t>
  </si>
  <si>
    <t>22</t>
  </si>
  <si>
    <t>Üzemeltetési anyagok beszerzése</t>
  </si>
  <si>
    <t>K312</t>
  </si>
  <si>
    <t>23</t>
  </si>
  <si>
    <t>Árubeszerzés</t>
  </si>
  <si>
    <t>K313</t>
  </si>
  <si>
    <t>24</t>
  </si>
  <si>
    <t>Készletbeszerzés (=21+22+23)</t>
  </si>
  <si>
    <t>K31</t>
  </si>
  <si>
    <t>25</t>
  </si>
  <si>
    <t>Informatikai szolgáltatások igénybevétele</t>
  </si>
  <si>
    <t>K321</t>
  </si>
  <si>
    <t>26</t>
  </si>
  <si>
    <t>Egyéb kommunikációs szolgáltatások</t>
  </si>
  <si>
    <t>K322</t>
  </si>
  <si>
    <t>27</t>
  </si>
  <si>
    <t>Kommunikációs szolgáltatások (=25+26)</t>
  </si>
  <si>
    <t>K32</t>
  </si>
  <si>
    <t>28</t>
  </si>
  <si>
    <t>Közüzemi díjak</t>
  </si>
  <si>
    <t>K331</t>
  </si>
  <si>
    <t>29</t>
  </si>
  <si>
    <t>Vásárolt élelmezés</t>
  </si>
  <si>
    <t>K332</t>
  </si>
  <si>
    <t>30</t>
  </si>
  <si>
    <t>Bérleti és lízing díjak</t>
  </si>
  <si>
    <t>K333</t>
  </si>
  <si>
    <t>31</t>
  </si>
  <si>
    <t>Karbantartási, kisjavítási szolgáltatások</t>
  </si>
  <si>
    <t>K334</t>
  </si>
  <si>
    <t>32</t>
  </si>
  <si>
    <t>Közvetített szolgáltatások</t>
  </si>
  <si>
    <t>K335</t>
  </si>
  <si>
    <t>33</t>
  </si>
  <si>
    <t xml:space="preserve">Szakmai tevékenységet segítő szolgáltatások </t>
  </si>
  <si>
    <t>K336</t>
  </si>
  <si>
    <t>34</t>
  </si>
  <si>
    <t>Egyéb szolgáltatások</t>
  </si>
  <si>
    <t>K337</t>
  </si>
  <si>
    <t>35</t>
  </si>
  <si>
    <t>Szolgáltatási kiadások (=28+…+34)</t>
  </si>
  <si>
    <t>K33</t>
  </si>
  <si>
    <t>36</t>
  </si>
  <si>
    <t>Kiküldetések kiadásai</t>
  </si>
  <si>
    <t>K341</t>
  </si>
  <si>
    <t>37</t>
  </si>
  <si>
    <t>Reklám- és propagandakiadások</t>
  </si>
  <si>
    <t>K342</t>
  </si>
  <si>
    <t>38</t>
  </si>
  <si>
    <t>Kiküldetések, reklám- és propagandakiadások (=36+37)</t>
  </si>
  <si>
    <t>K34</t>
  </si>
  <si>
    <t>39</t>
  </si>
  <si>
    <t>Működési célú előzetesen felszámított általános forgalmi adó</t>
  </si>
  <si>
    <t>K351</t>
  </si>
  <si>
    <t>40</t>
  </si>
  <si>
    <t xml:space="preserve">Fizetendő általános forgalmi adó </t>
  </si>
  <si>
    <t>K352</t>
  </si>
  <si>
    <t>41</t>
  </si>
  <si>
    <t xml:space="preserve">Kamatkiadások </t>
  </si>
  <si>
    <t>K353</t>
  </si>
  <si>
    <t>42</t>
  </si>
  <si>
    <t>Egyéb pénzügyi műveletek kiadásai</t>
  </si>
  <si>
    <t>K354</t>
  </si>
  <si>
    <t>43</t>
  </si>
  <si>
    <t>Egyéb dologi kiadások</t>
  </si>
  <si>
    <t>K355</t>
  </si>
  <si>
    <t>44</t>
  </si>
  <si>
    <t>Különféle befizetések és egyéb dologi kiadások (=39+…+43)</t>
  </si>
  <si>
    <t>K35</t>
  </si>
  <si>
    <t>45</t>
  </si>
  <si>
    <t>Dologi kiadások (=24+27+35+38+44)</t>
  </si>
  <si>
    <t>K3</t>
  </si>
  <si>
    <t>46</t>
  </si>
  <si>
    <t>Társadalombiztosítási ellátások</t>
  </si>
  <si>
    <t>K41</t>
  </si>
  <si>
    <t>47</t>
  </si>
  <si>
    <t>Családi támogatások</t>
  </si>
  <si>
    <t>K42</t>
  </si>
  <si>
    <t>48</t>
  </si>
  <si>
    <t>Pénzbeli kárpótlások, kártérítések</t>
  </si>
  <si>
    <t>K43</t>
  </si>
  <si>
    <t>49</t>
  </si>
  <si>
    <t>Betegséggel kapcsolatos (nem társadalombiztosítási) ellátások</t>
  </si>
  <si>
    <t>K44</t>
  </si>
  <si>
    <t>50</t>
  </si>
  <si>
    <t>Foglalkoztatással, munkanélküliséggel kapcsolatos ellátások</t>
  </si>
  <si>
    <t>K45</t>
  </si>
  <si>
    <t>51</t>
  </si>
  <si>
    <t>Lakhatással kapcsolatos ellátások</t>
  </si>
  <si>
    <t>K46</t>
  </si>
  <si>
    <t>52</t>
  </si>
  <si>
    <t>Intézményi ellátottak pénzbeli juttatásai</t>
  </si>
  <si>
    <t>K47</t>
  </si>
  <si>
    <t>53</t>
  </si>
  <si>
    <t>Egyéb nem intézményi ellátások</t>
  </si>
  <si>
    <t>K48</t>
  </si>
  <si>
    <t>54</t>
  </si>
  <si>
    <t>Ellátottak pénzbeli juttatásai (=46+...+53)</t>
  </si>
  <si>
    <t>K4</t>
  </si>
  <si>
    <t>55</t>
  </si>
  <si>
    <t>Nemzetközi kötelezettségek</t>
  </si>
  <si>
    <t>K501</t>
  </si>
  <si>
    <t>A helyi önkormányzatok előző évi elszámolásából származó kiadások</t>
  </si>
  <si>
    <t>K5021</t>
  </si>
  <si>
    <t>A helyi önkormányzatok törvényi előíráson alapuló befizetései</t>
  </si>
  <si>
    <t>K5022</t>
  </si>
  <si>
    <t>Egyéb elvonások, befizetések</t>
  </si>
  <si>
    <t>K5023</t>
  </si>
  <si>
    <t>Elvonások és befizetések (=56+57+58)</t>
  </si>
  <si>
    <t>K502</t>
  </si>
  <si>
    <t>Működési célú garancia- és kezességvállalásból származó kifizetés államháztartáson belülre</t>
  </si>
  <si>
    <t>K503</t>
  </si>
  <si>
    <t>Működési célú visszatérítendő támogatások, kölcsönök nyújtása államháztartáson belülre</t>
  </si>
  <si>
    <t>K504</t>
  </si>
  <si>
    <t>Működési célú visszatérítendő támogatások, kölcsönök törlesztése államháztartáson belülre</t>
  </si>
  <si>
    <t>K505</t>
  </si>
  <si>
    <t>Egyéb működési célú támogatások államháztartáson belülre</t>
  </si>
  <si>
    <t>K506</t>
  </si>
  <si>
    <t>Működési célú garancia- és kezességvállalásból származó kifizetés államháztartáson kívülre</t>
  </si>
  <si>
    <t>K507</t>
  </si>
  <si>
    <t>Működési célú visszatérítendő támogatások, kölcsönök nyújtása államháztartáson kívülre</t>
  </si>
  <si>
    <t>K508</t>
  </si>
  <si>
    <t>Árkiegészítések, ártámogatások</t>
  </si>
  <si>
    <t>K509</t>
  </si>
  <si>
    <t>Kamattámogatások</t>
  </si>
  <si>
    <t>K510</t>
  </si>
  <si>
    <t>Működési célú támogatások az Európai Uniónak</t>
  </si>
  <si>
    <t>K511</t>
  </si>
  <si>
    <t>Egyéb működési célú támogatások államháztartáson kívülre</t>
  </si>
  <si>
    <t>K512</t>
  </si>
  <si>
    <t>Tartalékok</t>
  </si>
  <si>
    <t>K513</t>
  </si>
  <si>
    <t>Egyéb működési célú kiadások (=55+59+…+70)</t>
  </si>
  <si>
    <t>K5</t>
  </si>
  <si>
    <t>Immateriális javak beszerzése, létesítése</t>
  </si>
  <si>
    <t>K61</t>
  </si>
  <si>
    <t>Ingatlanok beszerzése, létesítése</t>
  </si>
  <si>
    <t>K62</t>
  </si>
  <si>
    <t>Informatikai eszközök beszerzése, létesítése</t>
  </si>
  <si>
    <t>K63</t>
  </si>
  <si>
    <t>Egyéb tárgyi eszközök beszerzése, létesítése</t>
  </si>
  <si>
    <t>K64</t>
  </si>
  <si>
    <t>Részesedések beszerzése</t>
  </si>
  <si>
    <t>K65</t>
  </si>
  <si>
    <t>Meglévő részesedések növeléséhez kapcsolódó kiadások</t>
  </si>
  <si>
    <t>K66</t>
  </si>
  <si>
    <t>Beruházási célú előzetesen felszámított általános forgalmi adó</t>
  </si>
  <si>
    <t>K67</t>
  </si>
  <si>
    <t>Beruházások (=72+…+78)</t>
  </si>
  <si>
    <t>K6</t>
  </si>
  <si>
    <t>Ingatlanok felújítása</t>
  </si>
  <si>
    <t>K71</t>
  </si>
  <si>
    <t>Informatikai eszközök felújítása</t>
  </si>
  <si>
    <t>K72</t>
  </si>
  <si>
    <t xml:space="preserve">Egyéb tárgyi eszközök felújítása </t>
  </si>
  <si>
    <t>K73</t>
  </si>
  <si>
    <t>Felújítási célú előzetesen felszámított általános forgalmi adó</t>
  </si>
  <si>
    <t>K74</t>
  </si>
  <si>
    <t>Felújítások (=80+...+83)</t>
  </si>
  <si>
    <t>K7</t>
  </si>
  <si>
    <t>Felhalmozási célú garancia- és kezességvállalásból származó kifizetés államháztartáson belülre</t>
  </si>
  <si>
    <t>K81</t>
  </si>
  <si>
    <t>Felhalmozási célú visszatérítendő támogatások, kölcsönök nyújtása államháztartáson belülre</t>
  </si>
  <si>
    <t>K82</t>
  </si>
  <si>
    <t>Felhalmozási célú visszatérítendő támogatások, kölcsönök törlesztése államháztartáson belülre</t>
  </si>
  <si>
    <t>K83</t>
  </si>
  <si>
    <t>Egyéb felhalmozási célú támogatások államháztartáson belülre</t>
  </si>
  <si>
    <t>K84</t>
  </si>
  <si>
    <t>Felhalmozási célú garancia- és kezességvállalásból származó kifizetés államháztartáson kívülre</t>
  </si>
  <si>
    <t>K85</t>
  </si>
  <si>
    <t>Felhalmozási célú visszatérítendő támogatások, kölcsönök nyújtása államháztartáson kívülre</t>
  </si>
  <si>
    <t>K86</t>
  </si>
  <si>
    <t>Lakástámogatás</t>
  </si>
  <si>
    <t>K87</t>
  </si>
  <si>
    <t>K88</t>
  </si>
  <si>
    <t xml:space="preserve">Egyéb felhalmozási célú támogatások államháztartáson kívülre </t>
  </si>
  <si>
    <t>K89</t>
  </si>
  <si>
    <t>Egyéb felhalmozási célú kiadások (=85+…+93)</t>
  </si>
  <si>
    <t>K8</t>
  </si>
  <si>
    <t>Költségvetési kiadások (=19+20+45+54+71+79+84+94)</t>
  </si>
  <si>
    <t>K1-K8</t>
  </si>
  <si>
    <t>2019.évi előirányzat</t>
  </si>
  <si>
    <t>Teljesítés</t>
  </si>
  <si>
    <t>2019.évi módosított előirányzat</t>
  </si>
  <si>
    <t>Felhalmozási célú támogatások az Európai Uniónak (Kerékpárút tám.visszafiz.)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</si>
</sst>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00"/>
    <numFmt numFmtId="165" formatCode="\ ##########"/>
    <numFmt numFmtId="166" formatCode="0__"/>
  </numFmts>
  <fonts count="10" x14ac:knownFonts="1">
    <font>
      <sz val="11"/>
      <color theme="1"/>
      <name val="Calibri"/>
      <family val="2"/>
      <charset val="238"/>
      <scheme val="minor"/>
    </font>
    <font>
      <sz val="10"/>
      <name val="Arial CE"/>
      <charset val="238"/>
    </font>
    <font>
      <sz val="10"/>
      <name val="Arial"/>
      <family val="2"/>
      <charset val="238"/>
    </font>
    <font>
      <b/>
      <sz val="12"/>
      <color indexed="8"/>
      <name val="Times New Roman"/>
      <family val="1"/>
      <charset val="238"/>
    </font>
    <font>
      <sz val="12"/>
      <name val="Times New Roman"/>
      <family val="1"/>
      <charset val="238"/>
    </font>
    <font>
      <sz val="12"/>
      <color indexed="8"/>
      <name val="Times New Roman"/>
      <family val="1"/>
      <charset val="238"/>
    </font>
    <font>
      <b/>
      <sz val="12"/>
      <name val="Times New Roman"/>
      <family val="1"/>
      <charset val="238"/>
    </font>
    <font>
      <b/>
      <i/>
      <sz val="12"/>
      <color indexed="8"/>
      <name val="Times New Roman"/>
      <family val="1"/>
      <charset val="238"/>
    </font>
    <font>
      <b/>
      <i/>
      <sz val="12"/>
      <name val="Times New Roman"/>
      <family val="1"/>
      <charset val="238"/>
    </font>
    <font>
      <b/>
      <sz val="11"/>
      <name val="Times New Roman"/>
      <family val="1"/>
      <charset val="238"/>
    </font>
  </fonts>
  <fills count="5">
    <fill>
      <patternFill patternType="none"/>
    </fill>
    <fill>
      <patternFill patternType="gray125"/>
    </fill>
    <fill>
      <patternFill patternType="solid">
        <fgColor indexed="42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4" tint="0.59999389629810485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0" fontId="1" fillId="0" borderId="0"/>
    <xf numFmtId="0" fontId="2" fillId="0" borderId="0"/>
  </cellStyleXfs>
  <cellXfs count="32">
    <xf numFmtId="0" fontId="0" fillId="0" borderId="0" xfId="0"/>
    <xf numFmtId="164" fontId="5" fillId="0" borderId="0" xfId="1" applyNumberFormat="1" applyFont="1" applyAlignment="1">
      <alignment horizontal="center" vertical="center"/>
    </xf>
    <xf numFmtId="0" fontId="5" fillId="0" borderId="1" xfId="1" applyFont="1" applyBorder="1" applyAlignment="1">
      <alignment horizontal="center" vertical="center"/>
    </xf>
    <xf numFmtId="164" fontId="5" fillId="0" borderId="1" xfId="1" quotePrefix="1" applyNumberFormat="1" applyFont="1" applyBorder="1" applyAlignment="1">
      <alignment horizontal="center" vertical="center"/>
    </xf>
    <xf numFmtId="0" fontId="5" fillId="0" borderId="1" xfId="1" applyFont="1" applyBorder="1" applyAlignment="1">
      <alignment horizontal="left" vertical="center" wrapText="1"/>
    </xf>
    <xf numFmtId="0" fontId="5" fillId="0" borderId="1" xfId="1" applyFont="1" applyBorder="1" applyAlignment="1">
      <alignment horizontal="left" vertical="center"/>
    </xf>
    <xf numFmtId="0" fontId="5" fillId="3" borderId="1" xfId="1" applyFont="1" applyFill="1" applyBorder="1" applyAlignment="1">
      <alignment horizontal="left" vertical="center" wrapText="1"/>
    </xf>
    <xf numFmtId="0" fontId="4" fillId="0" borderId="1" xfId="1" applyFont="1" applyBorder="1" applyAlignment="1">
      <alignment horizontal="left" vertical="center" wrapText="1"/>
    </xf>
    <xf numFmtId="0" fontId="4" fillId="3" borderId="1" xfId="1" applyFont="1" applyFill="1" applyBorder="1" applyAlignment="1">
      <alignment horizontal="left" vertical="center" wrapText="1"/>
    </xf>
    <xf numFmtId="166" fontId="5" fillId="0" borderId="1" xfId="1" applyNumberFormat="1" applyFont="1" applyBorder="1" applyAlignment="1">
      <alignment horizontal="left" vertical="center"/>
    </xf>
    <xf numFmtId="0" fontId="5" fillId="0" borderId="0" xfId="1" applyFont="1" applyAlignment="1">
      <alignment horizontal="center" vertical="center"/>
    </xf>
    <xf numFmtId="0" fontId="3" fillId="0" borderId="0" xfId="1" applyFont="1" applyAlignment="1">
      <alignment horizontal="center" vertical="center"/>
    </xf>
    <xf numFmtId="0" fontId="5" fillId="0" borderId="0" xfId="1" applyFont="1" applyAlignment="1">
      <alignment horizontal="left" vertical="center"/>
    </xf>
    <xf numFmtId="164" fontId="3" fillId="4" borderId="1" xfId="1" applyNumberFormat="1" applyFont="1" applyFill="1" applyBorder="1" applyAlignment="1">
      <alignment horizontal="center" vertical="center" wrapText="1"/>
    </xf>
    <xf numFmtId="0" fontId="3" fillId="4" borderId="1" xfId="1" applyFont="1" applyFill="1" applyBorder="1" applyAlignment="1">
      <alignment horizontal="left" vertical="center"/>
    </xf>
    <xf numFmtId="0" fontId="3" fillId="4" borderId="1" xfId="1" applyFont="1" applyFill="1" applyBorder="1" applyAlignment="1">
      <alignment horizontal="center" vertical="center" wrapText="1"/>
    </xf>
    <xf numFmtId="3" fontId="5" fillId="0" borderId="1" xfId="1" applyNumberFormat="1" applyFont="1" applyBorder="1" applyAlignment="1">
      <alignment horizontal="center" vertical="center"/>
    </xf>
    <xf numFmtId="165" fontId="5" fillId="0" borderId="1" xfId="1" applyNumberFormat="1" applyFont="1" applyBorder="1" applyAlignment="1">
      <alignment horizontal="center" vertical="center"/>
    </xf>
    <xf numFmtId="164" fontId="7" fillId="0" borderId="1" xfId="1" quotePrefix="1" applyNumberFormat="1" applyFont="1" applyBorder="1" applyAlignment="1">
      <alignment horizontal="center" vertical="center"/>
    </xf>
    <xf numFmtId="0" fontId="7" fillId="0" borderId="1" xfId="1" applyFont="1" applyBorder="1" applyAlignment="1">
      <alignment horizontal="left" vertical="center" wrapText="1"/>
    </xf>
    <xf numFmtId="165" fontId="7" fillId="0" borderId="1" xfId="1" applyNumberFormat="1" applyFont="1" applyBorder="1" applyAlignment="1">
      <alignment horizontal="center" vertical="center"/>
    </xf>
    <xf numFmtId="3" fontId="8" fillId="2" borderId="1" xfId="2" applyNumberFormat="1" applyFont="1" applyFill="1" applyBorder="1" applyAlignment="1">
      <alignment horizontal="center" vertical="center" wrapText="1"/>
    </xf>
    <xf numFmtId="164" fontId="3" fillId="4" borderId="1" xfId="1" quotePrefix="1" applyNumberFormat="1" applyFont="1" applyFill="1" applyBorder="1" applyAlignment="1">
      <alignment horizontal="center" vertical="center"/>
    </xf>
    <xf numFmtId="0" fontId="3" fillId="4" borderId="1" xfId="1" applyFont="1" applyFill="1" applyBorder="1" applyAlignment="1">
      <alignment horizontal="left" vertical="center" wrapText="1"/>
    </xf>
    <xf numFmtId="165" fontId="3" fillId="4" borderId="1" xfId="1" applyNumberFormat="1" applyFont="1" applyFill="1" applyBorder="1" applyAlignment="1">
      <alignment horizontal="center" vertical="center"/>
    </xf>
    <xf numFmtId="3" fontId="6" fillId="4" borderId="1" xfId="2" applyNumberFormat="1" applyFont="1" applyFill="1" applyBorder="1" applyAlignment="1">
      <alignment horizontal="center" vertical="center" wrapText="1"/>
    </xf>
    <xf numFmtId="3" fontId="3" fillId="4" borderId="1" xfId="1" applyNumberFormat="1" applyFont="1" applyFill="1" applyBorder="1" applyAlignment="1">
      <alignment horizontal="center" vertical="center"/>
    </xf>
    <xf numFmtId="0" fontId="6" fillId="4" borderId="1" xfId="1" applyFont="1" applyFill="1" applyBorder="1" applyAlignment="1">
      <alignment horizontal="left" vertical="center" wrapText="1"/>
    </xf>
    <xf numFmtId="0" fontId="8" fillId="0" borderId="1" xfId="1" applyFont="1" applyBorder="1" applyAlignment="1">
      <alignment horizontal="left" vertical="center" wrapText="1"/>
    </xf>
    <xf numFmtId="0" fontId="4" fillId="0" borderId="1" xfId="1" applyFont="1" applyBorder="1" applyAlignment="1">
      <alignment horizontal="left" vertical="center"/>
    </xf>
    <xf numFmtId="0" fontId="9" fillId="4" borderId="1" xfId="1" applyFont="1" applyFill="1" applyBorder="1" applyAlignment="1">
      <alignment horizontal="center" vertical="center" wrapText="1"/>
    </xf>
    <xf numFmtId="0" fontId="3" fillId="4" borderId="1" xfId="1" applyFont="1" applyFill="1" applyBorder="1" applyAlignment="1">
      <alignment horizontal="right" vertical="center"/>
    </xf>
  </cellXfs>
  <cellStyles count="3">
    <cellStyle name="Normál" xfId="0" builtinId="0"/>
    <cellStyle name="Normál 2" xfId="1" xr:uid="{00000000-0005-0000-0000-000001000000}"/>
    <cellStyle name="Normál_12dmelléklet" xfId="2" xr:uid="{00000000-0005-0000-0000-000002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-téma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B1:G97"/>
  <sheetViews>
    <sheetView tabSelected="1" zoomScaleNormal="100" zoomScaleSheetLayoutView="100" workbookViewId="0">
      <selection activeCell="G97" sqref="B1:G97"/>
    </sheetView>
  </sheetViews>
  <sheetFormatPr defaultRowHeight="15.6" x14ac:dyDescent="0.3"/>
  <cols>
    <col min="1" max="1" width="1.44140625" style="10" customWidth="1"/>
    <col min="2" max="2" width="5.5546875" style="1" customWidth="1"/>
    <col min="3" max="3" width="60.5546875" style="12" customWidth="1"/>
    <col min="4" max="4" width="9.109375" style="10" customWidth="1"/>
    <col min="5" max="5" width="12.33203125" style="10" customWidth="1"/>
    <col min="6" max="7" width="12.44140625" style="10" bestFit="1" customWidth="1"/>
    <col min="8" max="14" width="2.6640625" style="10" customWidth="1"/>
    <col min="15" max="225" width="9.109375" style="10"/>
    <col min="226" max="270" width="2.6640625" style="10" customWidth="1"/>
    <col min="271" max="481" width="9.109375" style="10"/>
    <col min="482" max="526" width="2.6640625" style="10" customWidth="1"/>
    <col min="527" max="737" width="9.109375" style="10"/>
    <col min="738" max="782" width="2.6640625" style="10" customWidth="1"/>
    <col min="783" max="993" width="9.109375" style="10"/>
    <col min="994" max="1038" width="2.6640625" style="10" customWidth="1"/>
    <col min="1039" max="1249" width="9.109375" style="10"/>
    <col min="1250" max="1294" width="2.6640625" style="10" customWidth="1"/>
    <col min="1295" max="1505" width="9.109375" style="10"/>
    <col min="1506" max="1550" width="2.6640625" style="10" customWidth="1"/>
    <col min="1551" max="1761" width="9.109375" style="10"/>
    <col min="1762" max="1806" width="2.6640625" style="10" customWidth="1"/>
    <col min="1807" max="2017" width="9.109375" style="10"/>
    <col min="2018" max="2062" width="2.6640625" style="10" customWidth="1"/>
    <col min="2063" max="2273" width="9.109375" style="10"/>
    <col min="2274" max="2318" width="2.6640625" style="10" customWidth="1"/>
    <col min="2319" max="2529" width="9.109375" style="10"/>
    <col min="2530" max="2574" width="2.6640625" style="10" customWidth="1"/>
    <col min="2575" max="2785" width="9.109375" style="10"/>
    <col min="2786" max="2830" width="2.6640625" style="10" customWidth="1"/>
    <col min="2831" max="3041" width="9.109375" style="10"/>
    <col min="3042" max="3086" width="2.6640625" style="10" customWidth="1"/>
    <col min="3087" max="3297" width="9.109375" style="10"/>
    <col min="3298" max="3342" width="2.6640625" style="10" customWidth="1"/>
    <col min="3343" max="3553" width="9.109375" style="10"/>
    <col min="3554" max="3598" width="2.6640625" style="10" customWidth="1"/>
    <col min="3599" max="3809" width="9.109375" style="10"/>
    <col min="3810" max="3854" width="2.6640625" style="10" customWidth="1"/>
    <col min="3855" max="4065" width="9.109375" style="10"/>
    <col min="4066" max="4110" width="2.6640625" style="10" customWidth="1"/>
    <col min="4111" max="4321" width="9.109375" style="10"/>
    <col min="4322" max="4366" width="2.6640625" style="10" customWidth="1"/>
    <col min="4367" max="4577" width="9.109375" style="10"/>
    <col min="4578" max="4622" width="2.6640625" style="10" customWidth="1"/>
    <col min="4623" max="4833" width="9.109375" style="10"/>
    <col min="4834" max="4878" width="2.6640625" style="10" customWidth="1"/>
    <col min="4879" max="5089" width="9.109375" style="10"/>
    <col min="5090" max="5134" width="2.6640625" style="10" customWidth="1"/>
    <col min="5135" max="5345" width="9.109375" style="10"/>
    <col min="5346" max="5390" width="2.6640625" style="10" customWidth="1"/>
    <col min="5391" max="5601" width="9.109375" style="10"/>
    <col min="5602" max="5646" width="2.6640625" style="10" customWidth="1"/>
    <col min="5647" max="5857" width="9.109375" style="10"/>
    <col min="5858" max="5902" width="2.6640625" style="10" customWidth="1"/>
    <col min="5903" max="6113" width="9.109375" style="10"/>
    <col min="6114" max="6158" width="2.6640625" style="10" customWidth="1"/>
    <col min="6159" max="6369" width="9.109375" style="10"/>
    <col min="6370" max="6414" width="2.6640625" style="10" customWidth="1"/>
    <col min="6415" max="6625" width="9.109375" style="10"/>
    <col min="6626" max="6670" width="2.6640625" style="10" customWidth="1"/>
    <col min="6671" max="6881" width="9.109375" style="10"/>
    <col min="6882" max="6926" width="2.6640625" style="10" customWidth="1"/>
    <col min="6927" max="7137" width="9.109375" style="10"/>
    <col min="7138" max="7182" width="2.6640625" style="10" customWidth="1"/>
    <col min="7183" max="7393" width="9.109375" style="10"/>
    <col min="7394" max="7438" width="2.6640625" style="10" customWidth="1"/>
    <col min="7439" max="7649" width="9.109375" style="10"/>
    <col min="7650" max="7694" width="2.6640625" style="10" customWidth="1"/>
    <col min="7695" max="7905" width="9.109375" style="10"/>
    <col min="7906" max="7950" width="2.6640625" style="10" customWidth="1"/>
    <col min="7951" max="8161" width="9.109375" style="10"/>
    <col min="8162" max="8206" width="2.6640625" style="10" customWidth="1"/>
    <col min="8207" max="8417" width="9.109375" style="10"/>
    <col min="8418" max="8462" width="2.6640625" style="10" customWidth="1"/>
    <col min="8463" max="8673" width="9.109375" style="10"/>
    <col min="8674" max="8718" width="2.6640625" style="10" customWidth="1"/>
    <col min="8719" max="8929" width="9.109375" style="10"/>
    <col min="8930" max="8974" width="2.6640625" style="10" customWidth="1"/>
    <col min="8975" max="9185" width="9.109375" style="10"/>
    <col min="9186" max="9230" width="2.6640625" style="10" customWidth="1"/>
    <col min="9231" max="9441" width="9.109375" style="10"/>
    <col min="9442" max="9486" width="2.6640625" style="10" customWidth="1"/>
    <col min="9487" max="9697" width="9.109375" style="10"/>
    <col min="9698" max="9742" width="2.6640625" style="10" customWidth="1"/>
    <col min="9743" max="9953" width="9.109375" style="10"/>
    <col min="9954" max="9998" width="2.6640625" style="10" customWidth="1"/>
    <col min="9999" max="10209" width="9.109375" style="10"/>
    <col min="10210" max="10254" width="2.6640625" style="10" customWidth="1"/>
    <col min="10255" max="10465" width="9.109375" style="10"/>
    <col min="10466" max="10510" width="2.6640625" style="10" customWidth="1"/>
    <col min="10511" max="10721" width="9.109375" style="10"/>
    <col min="10722" max="10766" width="2.6640625" style="10" customWidth="1"/>
    <col min="10767" max="10977" width="9.109375" style="10"/>
    <col min="10978" max="11022" width="2.6640625" style="10" customWidth="1"/>
    <col min="11023" max="11233" width="9.109375" style="10"/>
    <col min="11234" max="11278" width="2.6640625" style="10" customWidth="1"/>
    <col min="11279" max="11489" width="9.109375" style="10"/>
    <col min="11490" max="11534" width="2.6640625" style="10" customWidth="1"/>
    <col min="11535" max="11745" width="9.109375" style="10"/>
    <col min="11746" max="11790" width="2.6640625" style="10" customWidth="1"/>
    <col min="11791" max="12001" width="9.109375" style="10"/>
    <col min="12002" max="12046" width="2.6640625" style="10" customWidth="1"/>
    <col min="12047" max="12257" width="9.109375" style="10"/>
    <col min="12258" max="12302" width="2.6640625" style="10" customWidth="1"/>
    <col min="12303" max="12513" width="9.109375" style="10"/>
    <col min="12514" max="12558" width="2.6640625" style="10" customWidth="1"/>
    <col min="12559" max="12769" width="9.109375" style="10"/>
    <col min="12770" max="12814" width="2.6640625" style="10" customWidth="1"/>
    <col min="12815" max="13025" width="9.109375" style="10"/>
    <col min="13026" max="13070" width="2.6640625" style="10" customWidth="1"/>
    <col min="13071" max="13281" width="9.109375" style="10"/>
    <col min="13282" max="13326" width="2.6640625" style="10" customWidth="1"/>
    <col min="13327" max="13537" width="9.109375" style="10"/>
    <col min="13538" max="13582" width="2.6640625" style="10" customWidth="1"/>
    <col min="13583" max="13793" width="9.109375" style="10"/>
    <col min="13794" max="13838" width="2.6640625" style="10" customWidth="1"/>
    <col min="13839" max="14049" width="9.109375" style="10"/>
    <col min="14050" max="14094" width="2.6640625" style="10" customWidth="1"/>
    <col min="14095" max="14305" width="9.109375" style="10"/>
    <col min="14306" max="14350" width="2.6640625" style="10" customWidth="1"/>
    <col min="14351" max="14561" width="9.109375" style="10"/>
    <col min="14562" max="14606" width="2.6640625" style="10" customWidth="1"/>
    <col min="14607" max="14817" width="9.109375" style="10"/>
    <col min="14818" max="14862" width="2.6640625" style="10" customWidth="1"/>
    <col min="14863" max="15073" width="9.109375" style="10"/>
    <col min="15074" max="15118" width="2.6640625" style="10" customWidth="1"/>
    <col min="15119" max="15329" width="9.109375" style="10"/>
    <col min="15330" max="15374" width="2.6640625" style="10" customWidth="1"/>
    <col min="15375" max="15585" width="9.109375" style="10"/>
    <col min="15586" max="15630" width="2.6640625" style="10" customWidth="1"/>
    <col min="15631" max="15841" width="9.109375" style="10"/>
    <col min="15842" max="15886" width="2.6640625" style="10" customWidth="1"/>
    <col min="15887" max="16097" width="9.109375" style="10"/>
    <col min="16098" max="16142" width="2.6640625" style="10" customWidth="1"/>
    <col min="16143" max="16384" width="9.109375" style="10"/>
  </cols>
  <sheetData>
    <row r="1" spans="2:7" ht="15.9" customHeight="1" x14ac:dyDescent="0.3">
      <c r="B1" s="31" t="s">
        <v>0</v>
      </c>
      <c r="C1" s="31"/>
      <c r="D1" s="31"/>
      <c r="E1" s="31"/>
      <c r="F1" s="31"/>
      <c r="G1" s="31"/>
    </row>
    <row r="2" spans="2:7" ht="42.75" customHeight="1" x14ac:dyDescent="0.3">
      <c r="B2" s="13" t="s">
        <v>1</v>
      </c>
      <c r="C2" s="14" t="s">
        <v>2</v>
      </c>
      <c r="D2" s="15" t="s">
        <v>3</v>
      </c>
      <c r="E2" s="30" t="s">
        <v>248</v>
      </c>
      <c r="F2" s="30" t="s">
        <v>250</v>
      </c>
      <c r="G2" s="30" t="s">
        <v>249</v>
      </c>
    </row>
    <row r="3" spans="2:7" x14ac:dyDescent="0.3">
      <c r="B3" s="3" t="s">
        <v>4</v>
      </c>
      <c r="C3" s="5" t="s">
        <v>5</v>
      </c>
      <c r="D3" s="2" t="s">
        <v>6</v>
      </c>
      <c r="E3" s="16">
        <v>37492650</v>
      </c>
      <c r="F3" s="16">
        <v>53292650</v>
      </c>
      <c r="G3" s="16">
        <v>50023373</v>
      </c>
    </row>
    <row r="4" spans="2:7" x14ac:dyDescent="0.3">
      <c r="B4" s="3" t="s">
        <v>7</v>
      </c>
      <c r="C4" s="5" t="s">
        <v>8</v>
      </c>
      <c r="D4" s="17" t="s">
        <v>9</v>
      </c>
      <c r="E4" s="16">
        <v>0</v>
      </c>
      <c r="F4" s="16">
        <v>0</v>
      </c>
      <c r="G4" s="16">
        <v>0</v>
      </c>
    </row>
    <row r="5" spans="2:7" x14ac:dyDescent="0.3">
      <c r="B5" s="3" t="s">
        <v>10</v>
      </c>
      <c r="C5" s="5" t="s">
        <v>11</v>
      </c>
      <c r="D5" s="17" t="s">
        <v>12</v>
      </c>
      <c r="E5" s="16">
        <v>0</v>
      </c>
      <c r="F5" s="16">
        <v>685000</v>
      </c>
      <c r="G5" s="16">
        <v>680910</v>
      </c>
    </row>
    <row r="6" spans="2:7" x14ac:dyDescent="0.3">
      <c r="B6" s="3" t="s">
        <v>13</v>
      </c>
      <c r="C6" s="4" t="s">
        <v>14</v>
      </c>
      <c r="D6" s="17" t="s">
        <v>15</v>
      </c>
      <c r="E6" s="16">
        <v>0</v>
      </c>
      <c r="F6" s="16">
        <v>0</v>
      </c>
      <c r="G6" s="16">
        <v>0</v>
      </c>
    </row>
    <row r="7" spans="2:7" x14ac:dyDescent="0.3">
      <c r="B7" s="3" t="s">
        <v>16</v>
      </c>
      <c r="C7" s="4" t="s">
        <v>17</v>
      </c>
      <c r="D7" s="17" t="s">
        <v>18</v>
      </c>
      <c r="E7" s="16">
        <v>0</v>
      </c>
      <c r="F7" s="16">
        <v>0</v>
      </c>
      <c r="G7" s="16">
        <v>0</v>
      </c>
    </row>
    <row r="8" spans="2:7" x14ac:dyDescent="0.3">
      <c r="B8" s="3" t="s">
        <v>19</v>
      </c>
      <c r="C8" s="4" t="s">
        <v>20</v>
      </c>
      <c r="D8" s="17" t="s">
        <v>21</v>
      </c>
      <c r="E8" s="16">
        <v>0</v>
      </c>
      <c r="F8" s="16">
        <v>630000</v>
      </c>
      <c r="G8" s="16">
        <v>626100</v>
      </c>
    </row>
    <row r="9" spans="2:7" x14ac:dyDescent="0.3">
      <c r="B9" s="3" t="s">
        <v>22</v>
      </c>
      <c r="C9" s="4" t="s">
        <v>23</v>
      </c>
      <c r="D9" s="17" t="s">
        <v>24</v>
      </c>
      <c r="E9" s="16">
        <v>1290000</v>
      </c>
      <c r="F9" s="16">
        <v>1645000</v>
      </c>
      <c r="G9" s="16">
        <v>1644036</v>
      </c>
    </row>
    <row r="10" spans="2:7" x14ac:dyDescent="0.3">
      <c r="B10" s="3" t="s">
        <v>25</v>
      </c>
      <c r="C10" s="4" t="s">
        <v>26</v>
      </c>
      <c r="D10" s="17" t="s">
        <v>27</v>
      </c>
      <c r="E10" s="16">
        <v>0</v>
      </c>
      <c r="F10" s="16">
        <v>0</v>
      </c>
      <c r="G10" s="16">
        <v>0</v>
      </c>
    </row>
    <row r="11" spans="2:7" x14ac:dyDescent="0.3">
      <c r="B11" s="3" t="s">
        <v>28</v>
      </c>
      <c r="C11" s="4" t="s">
        <v>29</v>
      </c>
      <c r="D11" s="17" t="s">
        <v>30</v>
      </c>
      <c r="E11" s="16">
        <v>214960</v>
      </c>
      <c r="F11" s="16">
        <v>214960</v>
      </c>
      <c r="G11" s="16">
        <v>184940</v>
      </c>
    </row>
    <row r="12" spans="2:7" x14ac:dyDescent="0.3">
      <c r="B12" s="3" t="s">
        <v>31</v>
      </c>
      <c r="C12" s="4" t="s">
        <v>32</v>
      </c>
      <c r="D12" s="17" t="s">
        <v>33</v>
      </c>
      <c r="E12" s="16">
        <v>0</v>
      </c>
      <c r="F12" s="16">
        <v>0</v>
      </c>
      <c r="G12" s="16">
        <v>0</v>
      </c>
    </row>
    <row r="13" spans="2:7" x14ac:dyDescent="0.3">
      <c r="B13" s="3" t="s">
        <v>34</v>
      </c>
      <c r="C13" s="4" t="s">
        <v>35</v>
      </c>
      <c r="D13" s="17" t="s">
        <v>36</v>
      </c>
      <c r="E13" s="16">
        <v>0</v>
      </c>
      <c r="F13" s="16">
        <v>0</v>
      </c>
      <c r="G13" s="16">
        <v>0</v>
      </c>
    </row>
    <row r="14" spans="2:7" x14ac:dyDescent="0.3">
      <c r="B14" s="3" t="s">
        <v>37</v>
      </c>
      <c r="C14" s="4" t="s">
        <v>38</v>
      </c>
      <c r="D14" s="17" t="s">
        <v>39</v>
      </c>
      <c r="E14" s="16">
        <v>0</v>
      </c>
      <c r="F14" s="16">
        <v>0</v>
      </c>
      <c r="G14" s="16">
        <v>0</v>
      </c>
    </row>
    <row r="15" spans="2:7" x14ac:dyDescent="0.3">
      <c r="B15" s="3" t="s">
        <v>40</v>
      </c>
      <c r="C15" s="4" t="s">
        <v>41</v>
      </c>
      <c r="D15" s="17" t="s">
        <v>42</v>
      </c>
      <c r="E15" s="16">
        <v>46047</v>
      </c>
      <c r="F15" s="16">
        <v>2231047</v>
      </c>
      <c r="G15" s="16">
        <v>2229444</v>
      </c>
    </row>
    <row r="16" spans="2:7" ht="16.2" x14ac:dyDescent="0.3">
      <c r="B16" s="18" t="s">
        <v>43</v>
      </c>
      <c r="C16" s="19" t="s">
        <v>44</v>
      </c>
      <c r="D16" s="20" t="s">
        <v>45</v>
      </c>
      <c r="E16" s="21">
        <f>SUM(E3:E15)</f>
        <v>39043657</v>
      </c>
      <c r="F16" s="21">
        <f t="shared" ref="F16:G16" si="0">SUM(F3:F15)</f>
        <v>58698657</v>
      </c>
      <c r="G16" s="21">
        <f t="shared" si="0"/>
        <v>55388803</v>
      </c>
    </row>
    <row r="17" spans="2:7" x14ac:dyDescent="0.3">
      <c r="B17" s="3" t="s">
        <v>46</v>
      </c>
      <c r="C17" s="4" t="s">
        <v>47</v>
      </c>
      <c r="D17" s="17" t="s">
        <v>48</v>
      </c>
      <c r="E17" s="16">
        <v>6808416</v>
      </c>
      <c r="F17" s="16">
        <v>6808416</v>
      </c>
      <c r="G17" s="16">
        <v>6788745</v>
      </c>
    </row>
    <row r="18" spans="2:7" ht="31.2" x14ac:dyDescent="0.3">
      <c r="B18" s="3" t="s">
        <v>49</v>
      </c>
      <c r="C18" s="4" t="s">
        <v>50</v>
      </c>
      <c r="D18" s="17" t="s">
        <v>51</v>
      </c>
      <c r="E18" s="16">
        <v>0</v>
      </c>
      <c r="F18" s="16">
        <v>2695000</v>
      </c>
      <c r="G18" s="16">
        <v>2692540</v>
      </c>
    </row>
    <row r="19" spans="2:7" x14ac:dyDescent="0.3">
      <c r="B19" s="3" t="s">
        <v>52</v>
      </c>
      <c r="C19" s="5" t="s">
        <v>53</v>
      </c>
      <c r="D19" s="17" t="s">
        <v>54</v>
      </c>
      <c r="E19" s="16">
        <v>0</v>
      </c>
      <c r="F19" s="16">
        <v>0</v>
      </c>
      <c r="G19" s="16">
        <v>0</v>
      </c>
    </row>
    <row r="20" spans="2:7" ht="16.2" x14ac:dyDescent="0.3">
      <c r="B20" s="18" t="s">
        <v>55</v>
      </c>
      <c r="C20" s="19" t="s">
        <v>56</v>
      </c>
      <c r="D20" s="20" t="s">
        <v>57</v>
      </c>
      <c r="E20" s="21">
        <f>SUM(E17:E19)</f>
        <v>6808416</v>
      </c>
      <c r="F20" s="21">
        <f t="shared" ref="F20:G20" si="1">SUM(F17:F19)</f>
        <v>9503416</v>
      </c>
      <c r="G20" s="21">
        <f t="shared" si="1"/>
        <v>9481285</v>
      </c>
    </row>
    <row r="21" spans="2:7" x14ac:dyDescent="0.3">
      <c r="B21" s="22" t="s">
        <v>58</v>
      </c>
      <c r="C21" s="23" t="s">
        <v>59</v>
      </c>
      <c r="D21" s="24" t="s">
        <v>60</v>
      </c>
      <c r="E21" s="25">
        <f>E16+E20</f>
        <v>45852073</v>
      </c>
      <c r="F21" s="25">
        <f t="shared" ref="F21:G21" si="2">F16+F20</f>
        <v>68202073</v>
      </c>
      <c r="G21" s="25">
        <f t="shared" si="2"/>
        <v>64870088</v>
      </c>
    </row>
    <row r="22" spans="2:7" s="11" customFormat="1" ht="22.5" customHeight="1" x14ac:dyDescent="0.3">
      <c r="B22" s="22" t="s">
        <v>61</v>
      </c>
      <c r="C22" s="23" t="s">
        <v>62</v>
      </c>
      <c r="D22" s="24" t="s">
        <v>63</v>
      </c>
      <c r="E22" s="26">
        <v>8375966</v>
      </c>
      <c r="F22" s="26">
        <v>10935966</v>
      </c>
      <c r="G22" s="26">
        <v>10228112</v>
      </c>
    </row>
    <row r="23" spans="2:7" x14ac:dyDescent="0.3">
      <c r="B23" s="3" t="s">
        <v>64</v>
      </c>
      <c r="C23" s="4" t="s">
        <v>65</v>
      </c>
      <c r="D23" s="17" t="s">
        <v>66</v>
      </c>
      <c r="E23" s="16">
        <v>0</v>
      </c>
      <c r="F23" s="16">
        <v>0</v>
      </c>
      <c r="G23" s="16">
        <v>0</v>
      </c>
    </row>
    <row r="24" spans="2:7" x14ac:dyDescent="0.3">
      <c r="B24" s="3" t="s">
        <v>67</v>
      </c>
      <c r="C24" s="4" t="s">
        <v>68</v>
      </c>
      <c r="D24" s="17" t="s">
        <v>69</v>
      </c>
      <c r="E24" s="16">
        <v>9420000</v>
      </c>
      <c r="F24" s="16">
        <v>16038000</v>
      </c>
      <c r="G24" s="16">
        <v>16008134</v>
      </c>
    </row>
    <row r="25" spans="2:7" x14ac:dyDescent="0.3">
      <c r="B25" s="3" t="s">
        <v>70</v>
      </c>
      <c r="C25" s="4" t="s">
        <v>71</v>
      </c>
      <c r="D25" s="17" t="s">
        <v>72</v>
      </c>
      <c r="E25" s="16">
        <v>0</v>
      </c>
      <c r="F25" s="16">
        <v>0</v>
      </c>
      <c r="G25" s="16">
        <v>0</v>
      </c>
    </row>
    <row r="26" spans="2:7" ht="16.2" x14ac:dyDescent="0.3">
      <c r="B26" s="18" t="s">
        <v>73</v>
      </c>
      <c r="C26" s="19" t="s">
        <v>74</v>
      </c>
      <c r="D26" s="20" t="s">
        <v>75</v>
      </c>
      <c r="E26" s="21">
        <f>SUM(E23:E25)</f>
        <v>9420000</v>
      </c>
      <c r="F26" s="21">
        <f t="shared" ref="F26:G26" si="3">SUM(F23:F25)</f>
        <v>16038000</v>
      </c>
      <c r="G26" s="21">
        <f t="shared" si="3"/>
        <v>16008134</v>
      </c>
    </row>
    <row r="27" spans="2:7" x14ac:dyDescent="0.3">
      <c r="B27" s="3" t="s">
        <v>76</v>
      </c>
      <c r="C27" s="4" t="s">
        <v>77</v>
      </c>
      <c r="D27" s="17" t="s">
        <v>78</v>
      </c>
      <c r="E27" s="16">
        <v>0</v>
      </c>
      <c r="F27" s="16">
        <v>165000</v>
      </c>
      <c r="G27" s="16">
        <v>160658</v>
      </c>
    </row>
    <row r="28" spans="2:7" x14ac:dyDescent="0.3">
      <c r="B28" s="3" t="s">
        <v>79</v>
      </c>
      <c r="C28" s="4" t="s">
        <v>80</v>
      </c>
      <c r="D28" s="17" t="s">
        <v>81</v>
      </c>
      <c r="E28" s="16">
        <v>995000</v>
      </c>
      <c r="F28" s="16">
        <v>1220000</v>
      </c>
      <c r="G28" s="16">
        <v>1217913</v>
      </c>
    </row>
    <row r="29" spans="2:7" ht="16.2" x14ac:dyDescent="0.3">
      <c r="B29" s="18" t="s">
        <v>82</v>
      </c>
      <c r="C29" s="19" t="s">
        <v>83</v>
      </c>
      <c r="D29" s="20" t="s">
        <v>84</v>
      </c>
      <c r="E29" s="21">
        <f>SUM(E27:E28)</f>
        <v>995000</v>
      </c>
      <c r="F29" s="21">
        <f t="shared" ref="F29:G29" si="4">SUM(F27:F28)</f>
        <v>1385000</v>
      </c>
      <c r="G29" s="21">
        <f t="shared" si="4"/>
        <v>1378571</v>
      </c>
    </row>
    <row r="30" spans="2:7" x14ac:dyDescent="0.3">
      <c r="B30" s="3" t="s">
        <v>85</v>
      </c>
      <c r="C30" s="4" t="s">
        <v>86</v>
      </c>
      <c r="D30" s="17" t="s">
        <v>87</v>
      </c>
      <c r="E30" s="16">
        <v>4455100</v>
      </c>
      <c r="F30" s="16">
        <v>4455100</v>
      </c>
      <c r="G30" s="16">
        <v>2615996</v>
      </c>
    </row>
    <row r="31" spans="2:7" x14ac:dyDescent="0.3">
      <c r="B31" s="3" t="s">
        <v>88</v>
      </c>
      <c r="C31" s="4" t="s">
        <v>89</v>
      </c>
      <c r="D31" s="17" t="s">
        <v>90</v>
      </c>
      <c r="E31" s="16">
        <v>3200000</v>
      </c>
      <c r="F31" s="16">
        <v>7200000</v>
      </c>
      <c r="G31" s="16">
        <v>7167910</v>
      </c>
    </row>
    <row r="32" spans="2:7" x14ac:dyDescent="0.3">
      <c r="B32" s="3" t="s">
        <v>91</v>
      </c>
      <c r="C32" s="4" t="s">
        <v>92</v>
      </c>
      <c r="D32" s="17" t="s">
        <v>93</v>
      </c>
      <c r="E32" s="16">
        <v>1498000</v>
      </c>
      <c r="F32" s="16">
        <v>3615051</v>
      </c>
      <c r="G32" s="16">
        <v>1364321</v>
      </c>
    </row>
    <row r="33" spans="2:7" x14ac:dyDescent="0.3">
      <c r="B33" s="3" t="s">
        <v>94</v>
      </c>
      <c r="C33" s="4" t="s">
        <v>95</v>
      </c>
      <c r="D33" s="17" t="s">
        <v>96</v>
      </c>
      <c r="E33" s="16">
        <v>4027000</v>
      </c>
      <c r="F33" s="16">
        <v>3712000</v>
      </c>
      <c r="G33" s="16">
        <v>1973586</v>
      </c>
    </row>
    <row r="34" spans="2:7" x14ac:dyDescent="0.3">
      <c r="B34" s="3" t="s">
        <v>97</v>
      </c>
      <c r="C34" s="6" t="s">
        <v>98</v>
      </c>
      <c r="D34" s="17" t="s">
        <v>99</v>
      </c>
      <c r="E34" s="16">
        <v>0</v>
      </c>
      <c r="F34" s="16">
        <v>0</v>
      </c>
      <c r="G34" s="16">
        <v>0</v>
      </c>
    </row>
    <row r="35" spans="2:7" x14ac:dyDescent="0.3">
      <c r="B35" s="3" t="s">
        <v>100</v>
      </c>
      <c r="C35" s="5" t="s">
        <v>101</v>
      </c>
      <c r="D35" s="17" t="s">
        <v>102</v>
      </c>
      <c r="E35" s="16">
        <v>0</v>
      </c>
      <c r="F35" s="16">
        <v>1557000</v>
      </c>
      <c r="G35" s="16">
        <v>1557000</v>
      </c>
    </row>
    <row r="36" spans="2:7" x14ac:dyDescent="0.3">
      <c r="B36" s="3" t="s">
        <v>103</v>
      </c>
      <c r="C36" s="4" t="s">
        <v>104</v>
      </c>
      <c r="D36" s="17" t="s">
        <v>105</v>
      </c>
      <c r="E36" s="16">
        <v>12370000</v>
      </c>
      <c r="F36" s="16">
        <v>20675000</v>
      </c>
      <c r="G36" s="16">
        <v>20404002</v>
      </c>
    </row>
    <row r="37" spans="2:7" ht="16.2" x14ac:dyDescent="0.3">
      <c r="B37" s="18" t="s">
        <v>106</v>
      </c>
      <c r="C37" s="19" t="s">
        <v>107</v>
      </c>
      <c r="D37" s="20" t="s">
        <v>108</v>
      </c>
      <c r="E37" s="21">
        <f>SUM(E30:E36)</f>
        <v>25550100</v>
      </c>
      <c r="F37" s="21">
        <f t="shared" ref="F37:G37" si="5">SUM(F30:F36)</f>
        <v>41214151</v>
      </c>
      <c r="G37" s="21">
        <f t="shared" si="5"/>
        <v>35082815</v>
      </c>
    </row>
    <row r="38" spans="2:7" x14ac:dyDescent="0.3">
      <c r="B38" s="3" t="s">
        <v>109</v>
      </c>
      <c r="C38" s="4" t="s">
        <v>110</v>
      </c>
      <c r="D38" s="17" t="s">
        <v>111</v>
      </c>
      <c r="E38" s="16">
        <v>100000</v>
      </c>
      <c r="F38" s="16">
        <v>200000</v>
      </c>
      <c r="G38" s="16">
        <v>187150</v>
      </c>
    </row>
    <row r="39" spans="2:7" x14ac:dyDescent="0.3">
      <c r="B39" s="3" t="s">
        <v>112</v>
      </c>
      <c r="C39" s="4" t="s">
        <v>113</v>
      </c>
      <c r="D39" s="17" t="s">
        <v>114</v>
      </c>
      <c r="E39" s="16">
        <v>20000</v>
      </c>
      <c r="F39" s="16">
        <v>35000</v>
      </c>
      <c r="G39" s="16">
        <v>35000</v>
      </c>
    </row>
    <row r="40" spans="2:7" ht="16.2" x14ac:dyDescent="0.3">
      <c r="B40" s="18" t="s">
        <v>115</v>
      </c>
      <c r="C40" s="19" t="s">
        <v>116</v>
      </c>
      <c r="D40" s="20" t="s">
        <v>117</v>
      </c>
      <c r="E40" s="21">
        <f>E38+E39</f>
        <v>120000</v>
      </c>
      <c r="F40" s="21">
        <f t="shared" ref="F40:G40" si="6">F38+F39</f>
        <v>235000</v>
      </c>
      <c r="G40" s="21">
        <f t="shared" si="6"/>
        <v>222150</v>
      </c>
    </row>
    <row r="41" spans="2:7" x14ac:dyDescent="0.3">
      <c r="B41" s="3" t="s">
        <v>118</v>
      </c>
      <c r="C41" s="4" t="s">
        <v>119</v>
      </c>
      <c r="D41" s="17" t="s">
        <v>120</v>
      </c>
      <c r="E41" s="16">
        <v>8548200</v>
      </c>
      <c r="F41" s="16">
        <v>9186210</v>
      </c>
      <c r="G41" s="16">
        <v>7935054</v>
      </c>
    </row>
    <row r="42" spans="2:7" x14ac:dyDescent="0.3">
      <c r="B42" s="3" t="s">
        <v>121</v>
      </c>
      <c r="C42" s="4" t="s">
        <v>122</v>
      </c>
      <c r="D42" s="17" t="s">
        <v>123</v>
      </c>
      <c r="E42" s="16">
        <v>0</v>
      </c>
      <c r="F42" s="16">
        <v>165000</v>
      </c>
      <c r="G42" s="16">
        <v>163428</v>
      </c>
    </row>
    <row r="43" spans="2:7" x14ac:dyDescent="0.3">
      <c r="B43" s="3" t="s">
        <v>124</v>
      </c>
      <c r="C43" s="4" t="s">
        <v>125</v>
      </c>
      <c r="D43" s="17" t="s">
        <v>126</v>
      </c>
      <c r="E43" s="16">
        <v>0</v>
      </c>
      <c r="F43" s="16">
        <v>7000</v>
      </c>
      <c r="G43" s="16">
        <v>6036</v>
      </c>
    </row>
    <row r="44" spans="2:7" x14ac:dyDescent="0.3">
      <c r="B44" s="3" t="s">
        <v>127</v>
      </c>
      <c r="C44" s="4" t="s">
        <v>128</v>
      </c>
      <c r="D44" s="17" t="s">
        <v>129</v>
      </c>
      <c r="E44" s="16">
        <v>0</v>
      </c>
      <c r="F44" s="16">
        <v>0</v>
      </c>
      <c r="G44" s="16">
        <v>0</v>
      </c>
    </row>
    <row r="45" spans="2:7" x14ac:dyDescent="0.3">
      <c r="B45" s="3" t="s">
        <v>130</v>
      </c>
      <c r="C45" s="4" t="s">
        <v>131</v>
      </c>
      <c r="D45" s="17" t="s">
        <v>132</v>
      </c>
      <c r="E45" s="16">
        <v>700000</v>
      </c>
      <c r="F45" s="16">
        <v>3064514</v>
      </c>
      <c r="G45" s="16">
        <v>364024</v>
      </c>
    </row>
    <row r="46" spans="2:7" ht="16.2" x14ac:dyDescent="0.3">
      <c r="B46" s="18" t="s">
        <v>133</v>
      </c>
      <c r="C46" s="19" t="s">
        <v>134</v>
      </c>
      <c r="D46" s="20" t="s">
        <v>135</v>
      </c>
      <c r="E46" s="21">
        <f>SUM(E41:E45)</f>
        <v>9248200</v>
      </c>
      <c r="F46" s="21">
        <f t="shared" ref="F46:G46" si="7">SUM(F41:F45)</f>
        <v>12422724</v>
      </c>
      <c r="G46" s="21">
        <f t="shared" si="7"/>
        <v>8468542</v>
      </c>
    </row>
    <row r="47" spans="2:7" x14ac:dyDescent="0.3">
      <c r="B47" s="22" t="s">
        <v>136</v>
      </c>
      <c r="C47" s="23" t="s">
        <v>137</v>
      </c>
      <c r="D47" s="24" t="s">
        <v>138</v>
      </c>
      <c r="E47" s="25">
        <f>E26+E29+E37+E40+E46</f>
        <v>45333300</v>
      </c>
      <c r="F47" s="25">
        <f t="shared" ref="F47:G47" si="8">F26+F29+F37+F40+F46</f>
        <v>71294875</v>
      </c>
      <c r="G47" s="25">
        <f t="shared" si="8"/>
        <v>61160212</v>
      </c>
    </row>
    <row r="48" spans="2:7" x14ac:dyDescent="0.3">
      <c r="B48" s="3" t="s">
        <v>139</v>
      </c>
      <c r="C48" s="7" t="s">
        <v>140</v>
      </c>
      <c r="D48" s="17" t="s">
        <v>141</v>
      </c>
      <c r="E48" s="16">
        <v>0</v>
      </c>
      <c r="F48" s="16">
        <v>0</v>
      </c>
      <c r="G48" s="16">
        <v>0</v>
      </c>
    </row>
    <row r="49" spans="2:7" x14ac:dyDescent="0.3">
      <c r="B49" s="3" t="s">
        <v>142</v>
      </c>
      <c r="C49" s="7" t="s">
        <v>143</v>
      </c>
      <c r="D49" s="17" t="s">
        <v>144</v>
      </c>
      <c r="E49" s="16">
        <v>0</v>
      </c>
      <c r="F49" s="16">
        <v>0</v>
      </c>
      <c r="G49" s="16">
        <v>0</v>
      </c>
    </row>
    <row r="50" spans="2:7" x14ac:dyDescent="0.3">
      <c r="B50" s="3" t="s">
        <v>145</v>
      </c>
      <c r="C50" s="8" t="s">
        <v>146</v>
      </c>
      <c r="D50" s="17" t="s">
        <v>147</v>
      </c>
      <c r="E50" s="16">
        <v>0</v>
      </c>
      <c r="F50" s="16">
        <v>0</v>
      </c>
      <c r="G50" s="16">
        <v>0</v>
      </c>
    </row>
    <row r="51" spans="2:7" x14ac:dyDescent="0.3">
      <c r="B51" s="3" t="s">
        <v>148</v>
      </c>
      <c r="C51" s="8" t="s">
        <v>149</v>
      </c>
      <c r="D51" s="17" t="s">
        <v>150</v>
      </c>
      <c r="E51" s="16">
        <v>0</v>
      </c>
      <c r="F51" s="16">
        <v>0</v>
      </c>
      <c r="G51" s="16">
        <v>0</v>
      </c>
    </row>
    <row r="52" spans="2:7" x14ac:dyDescent="0.3">
      <c r="B52" s="3" t="s">
        <v>151</v>
      </c>
      <c r="C52" s="8" t="s">
        <v>152</v>
      </c>
      <c r="D52" s="17" t="s">
        <v>153</v>
      </c>
      <c r="E52" s="16">
        <v>0</v>
      </c>
      <c r="F52" s="16">
        <v>0</v>
      </c>
      <c r="G52" s="16">
        <v>0</v>
      </c>
    </row>
    <row r="53" spans="2:7" x14ac:dyDescent="0.3">
      <c r="B53" s="3" t="s">
        <v>154</v>
      </c>
      <c r="C53" s="7" t="s">
        <v>155</v>
      </c>
      <c r="D53" s="17" t="s">
        <v>156</v>
      </c>
      <c r="E53" s="16">
        <v>0</v>
      </c>
      <c r="F53" s="16">
        <v>0</v>
      </c>
      <c r="G53" s="16">
        <v>0</v>
      </c>
    </row>
    <row r="54" spans="2:7" x14ac:dyDescent="0.3">
      <c r="B54" s="3" t="s">
        <v>157</v>
      </c>
      <c r="C54" s="7" t="s">
        <v>158</v>
      </c>
      <c r="D54" s="17" t="s">
        <v>159</v>
      </c>
      <c r="E54" s="16">
        <v>0</v>
      </c>
      <c r="F54" s="16">
        <v>0</v>
      </c>
      <c r="G54" s="16">
        <v>0</v>
      </c>
    </row>
    <row r="55" spans="2:7" x14ac:dyDescent="0.3">
      <c r="B55" s="3" t="s">
        <v>160</v>
      </c>
      <c r="C55" s="7" t="s">
        <v>161</v>
      </c>
      <c r="D55" s="17" t="s">
        <v>162</v>
      </c>
      <c r="E55" s="16">
        <v>9781000</v>
      </c>
      <c r="F55" s="16">
        <v>9781000</v>
      </c>
      <c r="G55" s="16">
        <v>7738800</v>
      </c>
    </row>
    <row r="56" spans="2:7" x14ac:dyDescent="0.3">
      <c r="B56" s="22" t="s">
        <v>163</v>
      </c>
      <c r="C56" s="27" t="s">
        <v>164</v>
      </c>
      <c r="D56" s="24" t="s">
        <v>165</v>
      </c>
      <c r="E56" s="25">
        <f>SUM(E48:E55)</f>
        <v>9781000</v>
      </c>
      <c r="F56" s="25">
        <f t="shared" ref="F56:G56" si="9">SUM(F48:F55)</f>
        <v>9781000</v>
      </c>
      <c r="G56" s="25">
        <f t="shared" si="9"/>
        <v>7738800</v>
      </c>
    </row>
    <row r="57" spans="2:7" x14ac:dyDescent="0.3">
      <c r="B57" s="3" t="s">
        <v>166</v>
      </c>
      <c r="C57" s="7" t="s">
        <v>167</v>
      </c>
      <c r="D57" s="17" t="s">
        <v>168</v>
      </c>
      <c r="E57" s="16">
        <v>0</v>
      </c>
      <c r="F57" s="16">
        <v>0</v>
      </c>
      <c r="G57" s="16">
        <v>0</v>
      </c>
    </row>
    <row r="58" spans="2:7" ht="31.2" x14ac:dyDescent="0.3">
      <c r="B58" s="3">
        <v>56</v>
      </c>
      <c r="C58" s="7" t="s">
        <v>169</v>
      </c>
      <c r="D58" s="17" t="s">
        <v>170</v>
      </c>
      <c r="E58" s="16">
        <v>0</v>
      </c>
      <c r="F58" s="16">
        <v>1850176</v>
      </c>
      <c r="G58" s="16">
        <v>1850176</v>
      </c>
    </row>
    <row r="59" spans="2:7" x14ac:dyDescent="0.3">
      <c r="B59" s="3">
        <v>57</v>
      </c>
      <c r="C59" s="7" t="s">
        <v>171</v>
      </c>
      <c r="D59" s="17" t="s">
        <v>172</v>
      </c>
      <c r="E59" s="16">
        <v>0</v>
      </c>
      <c r="F59" s="16">
        <v>0</v>
      </c>
      <c r="G59" s="16">
        <v>0</v>
      </c>
    </row>
    <row r="60" spans="2:7" x14ac:dyDescent="0.3">
      <c r="B60" s="3">
        <v>58</v>
      </c>
      <c r="C60" s="7" t="s">
        <v>173</v>
      </c>
      <c r="D60" s="17" t="s">
        <v>174</v>
      </c>
      <c r="E60" s="16">
        <v>0</v>
      </c>
      <c r="F60" s="16">
        <v>3163659</v>
      </c>
      <c r="G60" s="16">
        <v>0</v>
      </c>
    </row>
    <row r="61" spans="2:7" ht="16.2" x14ac:dyDescent="0.3">
      <c r="B61" s="18">
        <v>59</v>
      </c>
      <c r="C61" s="28" t="s">
        <v>175</v>
      </c>
      <c r="D61" s="20" t="s">
        <v>176</v>
      </c>
      <c r="E61" s="21">
        <f>SUM(E58:E60)</f>
        <v>0</v>
      </c>
      <c r="F61" s="21">
        <f t="shared" ref="F61:G61" si="10">SUM(F58:F60)</f>
        <v>5013835</v>
      </c>
      <c r="G61" s="21">
        <f t="shared" si="10"/>
        <v>1850176</v>
      </c>
    </row>
    <row r="62" spans="2:7" ht="31.2" hidden="1" x14ac:dyDescent="0.3">
      <c r="B62" s="3">
        <v>60</v>
      </c>
      <c r="C62" s="7" t="s">
        <v>177</v>
      </c>
      <c r="D62" s="17" t="s">
        <v>178</v>
      </c>
      <c r="E62" s="16">
        <v>0</v>
      </c>
      <c r="F62" s="16">
        <v>0</v>
      </c>
      <c r="G62" s="16">
        <v>0</v>
      </c>
    </row>
    <row r="63" spans="2:7" ht="31.2" hidden="1" x14ac:dyDescent="0.3">
      <c r="B63" s="3">
        <v>61</v>
      </c>
      <c r="C63" s="7" t="s">
        <v>179</v>
      </c>
      <c r="D63" s="17" t="s">
        <v>180</v>
      </c>
      <c r="E63" s="16">
        <v>0</v>
      </c>
      <c r="F63" s="16">
        <v>0</v>
      </c>
      <c r="G63" s="16">
        <v>0</v>
      </c>
    </row>
    <row r="64" spans="2:7" ht="31.2" hidden="1" x14ac:dyDescent="0.3">
      <c r="B64" s="3">
        <v>62</v>
      </c>
      <c r="C64" s="7" t="s">
        <v>181</v>
      </c>
      <c r="D64" s="17" t="s">
        <v>182</v>
      </c>
      <c r="E64" s="16">
        <v>0</v>
      </c>
      <c r="F64" s="16">
        <v>0</v>
      </c>
      <c r="G64" s="16">
        <v>0</v>
      </c>
    </row>
    <row r="65" spans="2:7" x14ac:dyDescent="0.3">
      <c r="B65" s="3">
        <v>63</v>
      </c>
      <c r="C65" s="7" t="s">
        <v>183</v>
      </c>
      <c r="D65" s="17" t="s">
        <v>184</v>
      </c>
      <c r="E65" s="16">
        <v>88184269</v>
      </c>
      <c r="F65" s="16">
        <v>88184269</v>
      </c>
      <c r="G65" s="16">
        <v>55587000</v>
      </c>
    </row>
    <row r="66" spans="2:7" ht="31.2" hidden="1" x14ac:dyDescent="0.3">
      <c r="B66" s="3">
        <v>64</v>
      </c>
      <c r="C66" s="7" t="s">
        <v>185</v>
      </c>
      <c r="D66" s="17" t="s">
        <v>186</v>
      </c>
      <c r="E66" s="16">
        <v>0</v>
      </c>
      <c r="F66" s="16">
        <v>0</v>
      </c>
      <c r="G66" s="16">
        <v>0</v>
      </c>
    </row>
    <row r="67" spans="2:7" ht="31.2" hidden="1" x14ac:dyDescent="0.3">
      <c r="B67" s="3">
        <v>65</v>
      </c>
      <c r="C67" s="7" t="s">
        <v>187</v>
      </c>
      <c r="D67" s="17" t="s">
        <v>188</v>
      </c>
      <c r="E67" s="16">
        <v>0</v>
      </c>
      <c r="F67" s="16">
        <v>0</v>
      </c>
      <c r="G67" s="16">
        <v>0</v>
      </c>
    </row>
    <row r="68" spans="2:7" hidden="1" x14ac:dyDescent="0.3">
      <c r="B68" s="3">
        <v>66</v>
      </c>
      <c r="C68" s="7" t="s">
        <v>189</v>
      </c>
      <c r="D68" s="17" t="s">
        <v>190</v>
      </c>
      <c r="E68" s="16">
        <v>0</v>
      </c>
      <c r="F68" s="16">
        <v>0</v>
      </c>
      <c r="G68" s="16">
        <v>0</v>
      </c>
    </row>
    <row r="69" spans="2:7" hidden="1" x14ac:dyDescent="0.3">
      <c r="B69" s="3">
        <v>67</v>
      </c>
      <c r="C69" s="29" t="s">
        <v>191</v>
      </c>
      <c r="D69" s="17" t="s">
        <v>192</v>
      </c>
      <c r="E69" s="16">
        <v>0</v>
      </c>
      <c r="F69" s="16">
        <v>0</v>
      </c>
      <c r="G69" s="16">
        <v>0</v>
      </c>
    </row>
    <row r="70" spans="2:7" hidden="1" x14ac:dyDescent="0.3">
      <c r="B70" s="3">
        <v>68</v>
      </c>
      <c r="C70" s="7" t="s">
        <v>193</v>
      </c>
      <c r="D70" s="17" t="s">
        <v>194</v>
      </c>
      <c r="E70" s="16">
        <v>0</v>
      </c>
      <c r="F70" s="16">
        <v>0</v>
      </c>
      <c r="G70" s="16">
        <v>0</v>
      </c>
    </row>
    <row r="71" spans="2:7" x14ac:dyDescent="0.3">
      <c r="B71" s="3">
        <v>69</v>
      </c>
      <c r="C71" s="7" t="s">
        <v>195</v>
      </c>
      <c r="D71" s="17" t="s">
        <v>196</v>
      </c>
      <c r="E71" s="16">
        <v>3200000</v>
      </c>
      <c r="F71" s="16">
        <v>3400000</v>
      </c>
      <c r="G71" s="16">
        <v>728420</v>
      </c>
    </row>
    <row r="72" spans="2:7" x14ac:dyDescent="0.3">
      <c r="B72" s="3">
        <v>70</v>
      </c>
      <c r="C72" s="29" t="s">
        <v>197</v>
      </c>
      <c r="D72" s="17" t="s">
        <v>198</v>
      </c>
      <c r="E72" s="16">
        <v>200000</v>
      </c>
      <c r="F72" s="16">
        <v>15348817</v>
      </c>
      <c r="G72" s="16">
        <v>0</v>
      </c>
    </row>
    <row r="73" spans="2:7" x14ac:dyDescent="0.3">
      <c r="B73" s="22">
        <v>71</v>
      </c>
      <c r="C73" s="27" t="s">
        <v>199</v>
      </c>
      <c r="D73" s="24" t="s">
        <v>200</v>
      </c>
      <c r="E73" s="25">
        <f>E57+E61+E62+E63+E64+E65+E66+E67+E68+E69+E70+E71+E72</f>
        <v>91584269</v>
      </c>
      <c r="F73" s="25">
        <f t="shared" ref="F73:G73" si="11">F57+F61+F62+F63+F64+F65+F66+F67+F68+F69+F70+F71+F72</f>
        <v>111946921</v>
      </c>
      <c r="G73" s="25">
        <f t="shared" si="11"/>
        <v>58165596</v>
      </c>
    </row>
    <row r="74" spans="2:7" x14ac:dyDescent="0.3">
      <c r="B74" s="3">
        <v>72</v>
      </c>
      <c r="C74" s="9" t="s">
        <v>201</v>
      </c>
      <c r="D74" s="17" t="s">
        <v>202</v>
      </c>
      <c r="E74" s="16">
        <v>2000000</v>
      </c>
      <c r="F74" s="16">
        <v>4000000</v>
      </c>
      <c r="G74" s="16">
        <v>4000000</v>
      </c>
    </row>
    <row r="75" spans="2:7" x14ac:dyDescent="0.3">
      <c r="B75" s="3">
        <v>73</v>
      </c>
      <c r="C75" s="9" t="s">
        <v>203</v>
      </c>
      <c r="D75" s="17" t="s">
        <v>204</v>
      </c>
      <c r="E75" s="16">
        <v>18525841</v>
      </c>
      <c r="F75" s="16">
        <v>20610931</v>
      </c>
      <c r="G75" s="16">
        <v>20610931</v>
      </c>
    </row>
    <row r="76" spans="2:7" x14ac:dyDescent="0.3">
      <c r="B76" s="3">
        <v>74</v>
      </c>
      <c r="C76" s="9" t="s">
        <v>205</v>
      </c>
      <c r="D76" s="17" t="s">
        <v>206</v>
      </c>
      <c r="E76" s="16">
        <v>0</v>
      </c>
      <c r="F76" s="16">
        <v>130000</v>
      </c>
      <c r="G76" s="16">
        <v>124016</v>
      </c>
    </row>
    <row r="77" spans="2:7" x14ac:dyDescent="0.3">
      <c r="B77" s="3">
        <v>75</v>
      </c>
      <c r="C77" s="9" t="s">
        <v>207</v>
      </c>
      <c r="D77" s="17" t="s">
        <v>208</v>
      </c>
      <c r="E77" s="16">
        <v>15937480</v>
      </c>
      <c r="F77" s="16">
        <v>28802390</v>
      </c>
      <c r="G77" s="16">
        <v>19682746</v>
      </c>
    </row>
    <row r="78" spans="2:7" hidden="1" x14ac:dyDescent="0.3">
      <c r="B78" s="3">
        <v>76</v>
      </c>
      <c r="C78" s="5" t="s">
        <v>209</v>
      </c>
      <c r="D78" s="17" t="s">
        <v>210</v>
      </c>
      <c r="E78" s="16">
        <v>0</v>
      </c>
      <c r="F78" s="16">
        <v>0</v>
      </c>
      <c r="G78" s="16">
        <v>0</v>
      </c>
    </row>
    <row r="79" spans="2:7" hidden="1" x14ac:dyDescent="0.3">
      <c r="B79" s="3">
        <v>77</v>
      </c>
      <c r="C79" s="5" t="s">
        <v>211</v>
      </c>
      <c r="D79" s="17" t="s">
        <v>212</v>
      </c>
      <c r="E79" s="16">
        <v>0</v>
      </c>
      <c r="F79" s="16">
        <v>0</v>
      </c>
      <c r="G79" s="16">
        <v>0</v>
      </c>
    </row>
    <row r="80" spans="2:7" x14ac:dyDescent="0.3">
      <c r="B80" s="3">
        <v>78</v>
      </c>
      <c r="C80" s="5" t="s">
        <v>213</v>
      </c>
      <c r="D80" s="17" t="s">
        <v>214</v>
      </c>
      <c r="E80" s="16">
        <v>9305097</v>
      </c>
      <c r="F80" s="16">
        <v>13341597</v>
      </c>
      <c r="G80" s="16">
        <v>10735638</v>
      </c>
    </row>
    <row r="81" spans="2:7" s="11" customFormat="1" x14ac:dyDescent="0.3">
      <c r="B81" s="22">
        <v>79</v>
      </c>
      <c r="C81" s="14" t="s">
        <v>215</v>
      </c>
      <c r="D81" s="24" t="s">
        <v>216</v>
      </c>
      <c r="E81" s="25">
        <f>SUM(E74:E80)</f>
        <v>45768418</v>
      </c>
      <c r="F81" s="25">
        <f t="shared" ref="F81:G81" si="12">SUM(F74:F80)</f>
        <v>66884918</v>
      </c>
      <c r="G81" s="25">
        <f t="shared" si="12"/>
        <v>55153331</v>
      </c>
    </row>
    <row r="82" spans="2:7" x14ac:dyDescent="0.3">
      <c r="B82" s="3">
        <v>80</v>
      </c>
      <c r="C82" s="7" t="s">
        <v>217</v>
      </c>
      <c r="D82" s="17" t="s">
        <v>218</v>
      </c>
      <c r="E82" s="16">
        <v>13578425</v>
      </c>
      <c r="F82" s="16">
        <v>37392483</v>
      </c>
      <c r="G82" s="16">
        <v>35337718</v>
      </c>
    </row>
    <row r="83" spans="2:7" x14ac:dyDescent="0.3">
      <c r="B83" s="3">
        <v>81</v>
      </c>
      <c r="C83" s="7" t="s">
        <v>219</v>
      </c>
      <c r="D83" s="17" t="s">
        <v>220</v>
      </c>
      <c r="E83" s="16">
        <v>0</v>
      </c>
      <c r="F83" s="16">
        <v>0</v>
      </c>
      <c r="G83" s="16">
        <v>0</v>
      </c>
    </row>
    <row r="84" spans="2:7" x14ac:dyDescent="0.3">
      <c r="B84" s="3">
        <v>82</v>
      </c>
      <c r="C84" s="7" t="s">
        <v>221</v>
      </c>
      <c r="D84" s="17" t="s">
        <v>222</v>
      </c>
      <c r="E84" s="16">
        <v>0</v>
      </c>
      <c r="F84" s="16">
        <v>0</v>
      </c>
      <c r="G84" s="16">
        <v>0</v>
      </c>
    </row>
    <row r="85" spans="2:7" x14ac:dyDescent="0.3">
      <c r="B85" s="3">
        <v>83</v>
      </c>
      <c r="C85" s="7" t="s">
        <v>223</v>
      </c>
      <c r="D85" s="17" t="s">
        <v>224</v>
      </c>
      <c r="E85" s="16">
        <v>3666175</v>
      </c>
      <c r="F85" s="16">
        <v>9566175</v>
      </c>
      <c r="G85" s="16">
        <v>9541182</v>
      </c>
    </row>
    <row r="86" spans="2:7" s="11" customFormat="1" x14ac:dyDescent="0.3">
      <c r="B86" s="22">
        <v>84</v>
      </c>
      <c r="C86" s="27" t="s">
        <v>225</v>
      </c>
      <c r="D86" s="24" t="s">
        <v>226</v>
      </c>
      <c r="E86" s="25">
        <f>SUM(E82:E85)</f>
        <v>17244600</v>
      </c>
      <c r="F86" s="25">
        <f t="shared" ref="F86:G86" si="13">SUM(F82:F85)</f>
        <v>46958658</v>
      </c>
      <c r="G86" s="25">
        <f t="shared" si="13"/>
        <v>44878900</v>
      </c>
    </row>
    <row r="87" spans="2:7" ht="31.2" hidden="1" x14ac:dyDescent="0.3">
      <c r="B87" s="3">
        <v>85</v>
      </c>
      <c r="C87" s="7" t="s">
        <v>227</v>
      </c>
      <c r="D87" s="17" t="s">
        <v>228</v>
      </c>
      <c r="E87" s="16">
        <v>0</v>
      </c>
      <c r="F87" s="16">
        <v>0</v>
      </c>
      <c r="G87" s="16">
        <v>0</v>
      </c>
    </row>
    <row r="88" spans="2:7" ht="31.2" hidden="1" x14ac:dyDescent="0.3">
      <c r="B88" s="3">
        <v>86</v>
      </c>
      <c r="C88" s="7" t="s">
        <v>229</v>
      </c>
      <c r="D88" s="17" t="s">
        <v>230</v>
      </c>
      <c r="E88" s="16">
        <v>0</v>
      </c>
      <c r="F88" s="16">
        <v>0</v>
      </c>
      <c r="G88" s="16">
        <v>0</v>
      </c>
    </row>
    <row r="89" spans="2:7" ht="31.2" hidden="1" x14ac:dyDescent="0.3">
      <c r="B89" s="3">
        <v>87</v>
      </c>
      <c r="C89" s="7" t="s">
        <v>231</v>
      </c>
      <c r="D89" s="17" t="s">
        <v>232</v>
      </c>
      <c r="E89" s="16">
        <v>0</v>
      </c>
      <c r="F89" s="16">
        <v>0</v>
      </c>
      <c r="G89" s="16">
        <v>0</v>
      </c>
    </row>
    <row r="90" spans="2:7" hidden="1" x14ac:dyDescent="0.3">
      <c r="B90" s="3">
        <v>88</v>
      </c>
      <c r="C90" s="7" t="s">
        <v>233</v>
      </c>
      <c r="D90" s="17" t="s">
        <v>234</v>
      </c>
      <c r="E90" s="16">
        <v>0</v>
      </c>
      <c r="F90" s="16">
        <v>0</v>
      </c>
      <c r="G90" s="16">
        <v>0</v>
      </c>
    </row>
    <row r="91" spans="2:7" ht="31.2" hidden="1" x14ac:dyDescent="0.3">
      <c r="B91" s="3">
        <v>89</v>
      </c>
      <c r="C91" s="7" t="s">
        <v>235</v>
      </c>
      <c r="D91" s="17" t="s">
        <v>236</v>
      </c>
      <c r="E91" s="16">
        <v>0</v>
      </c>
      <c r="F91" s="16">
        <v>0</v>
      </c>
      <c r="G91" s="16">
        <v>0</v>
      </c>
    </row>
    <row r="92" spans="2:7" ht="31.2" hidden="1" x14ac:dyDescent="0.3">
      <c r="B92" s="3">
        <v>90</v>
      </c>
      <c r="C92" s="7" t="s">
        <v>237</v>
      </c>
      <c r="D92" s="17" t="s">
        <v>238</v>
      </c>
      <c r="E92" s="16">
        <v>0</v>
      </c>
      <c r="F92" s="16">
        <v>0</v>
      </c>
      <c r="G92" s="16">
        <v>0</v>
      </c>
    </row>
    <row r="93" spans="2:7" hidden="1" x14ac:dyDescent="0.3">
      <c r="B93" s="3">
        <v>91</v>
      </c>
      <c r="C93" s="7" t="s">
        <v>239</v>
      </c>
      <c r="D93" s="17" t="s">
        <v>240</v>
      </c>
      <c r="E93" s="16">
        <v>0</v>
      </c>
      <c r="F93" s="16">
        <v>0</v>
      </c>
      <c r="G93" s="16">
        <v>0</v>
      </c>
    </row>
    <row r="94" spans="2:7" ht="31.2" x14ac:dyDescent="0.3">
      <c r="B94" s="3">
        <v>92</v>
      </c>
      <c r="C94" s="7" t="s">
        <v>251</v>
      </c>
      <c r="D94" s="17" t="s">
        <v>241</v>
      </c>
      <c r="E94" s="16">
        <v>0</v>
      </c>
      <c r="F94" s="16">
        <v>213488742</v>
      </c>
      <c r="G94" s="16">
        <v>213488742</v>
      </c>
    </row>
    <row r="95" spans="2:7" x14ac:dyDescent="0.3">
      <c r="B95" s="3">
        <v>93</v>
      </c>
      <c r="C95" s="7" t="s">
        <v>242</v>
      </c>
      <c r="D95" s="17" t="s">
        <v>243</v>
      </c>
      <c r="E95" s="16">
        <v>0</v>
      </c>
      <c r="F95" s="16">
        <v>0</v>
      </c>
      <c r="G95" s="16">
        <v>0</v>
      </c>
    </row>
    <row r="96" spans="2:7" x14ac:dyDescent="0.3">
      <c r="B96" s="22">
        <v>94</v>
      </c>
      <c r="C96" s="27" t="s">
        <v>244</v>
      </c>
      <c r="D96" s="24" t="s">
        <v>245</v>
      </c>
      <c r="E96" s="25">
        <f>SUM(E87:E95)</f>
        <v>0</v>
      </c>
      <c r="F96" s="25">
        <f t="shared" ref="F96:G96" si="14">SUM(F87:F95)</f>
        <v>213488742</v>
      </c>
      <c r="G96" s="25">
        <f t="shared" si="14"/>
        <v>213488742</v>
      </c>
    </row>
    <row r="97" spans="2:7" s="11" customFormat="1" ht="19.5" customHeight="1" x14ac:dyDescent="0.3">
      <c r="B97" s="22">
        <v>95</v>
      </c>
      <c r="C97" s="14" t="s">
        <v>246</v>
      </c>
      <c r="D97" s="24" t="s">
        <v>247</v>
      </c>
      <c r="E97" s="25">
        <f>E21+E22+E47+E56+E73+E81+E86+E96</f>
        <v>263939626</v>
      </c>
      <c r="F97" s="25">
        <f t="shared" ref="F97:G97" si="15">F21+F22+F47+F56+F73+F81+F86+F96</f>
        <v>599493153</v>
      </c>
      <c r="G97" s="25">
        <f t="shared" si="15"/>
        <v>515683781</v>
      </c>
    </row>
  </sheetData>
  <mergeCells count="1">
    <mergeCell ref="B1:G1"/>
  </mergeCells>
  <printOptions horizontalCentered="1"/>
  <pageMargins left="0.19685039370078741" right="0.19685039370078741" top="1.3779527559055118" bottom="0.35433070866141736" header="0.51181102362204722" footer="0.51181102362204722"/>
  <pageSetup paperSize="9" scale="87" fitToHeight="0" orientation="portrait" r:id="rId1"/>
  <headerFooter alignWithMargins="0">
    <oddHeader>&amp;C&amp;"Times New Roman,Normál"&amp;13 1.1. melléklet
a 4/2020. (VII.14.) önkormányzati rendelethez
Az önkormányzat 2019. évi költségvetési kiadásai</oddHead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Munkalapok</vt:lpstr>
      </vt:variant>
      <vt:variant>
        <vt:i4>1</vt:i4>
      </vt:variant>
      <vt:variant>
        <vt:lpstr>Névvel ellátott tartományok</vt:lpstr>
      </vt:variant>
      <vt:variant>
        <vt:i4>1</vt:i4>
      </vt:variant>
    </vt:vector>
  </HeadingPairs>
  <TitlesOfParts>
    <vt:vector size="2" baseType="lpstr">
      <vt:lpstr>1.1 melléklet</vt:lpstr>
      <vt:lpstr>'1.1 melléklet'!Nyomtatási_cím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Moni</dc:creator>
  <cp:lastModifiedBy>Szabina</cp:lastModifiedBy>
  <cp:lastPrinted>2020-07-10T20:34:07Z</cp:lastPrinted>
  <dcterms:created xsi:type="dcterms:W3CDTF">2019-02-06T16:32:14Z</dcterms:created>
  <dcterms:modified xsi:type="dcterms:W3CDTF">2020-07-10T20:34:08Z</dcterms:modified>
</cp:coreProperties>
</file>