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Gadány\zárszám 2018\"/>
    </mc:Choice>
  </mc:AlternateContent>
  <xr:revisionPtr revIDLastSave="0" documentId="10_ncr:8100000_{3F9D0879-7451-4945-B6DE-46D64E0826F0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8.melléklet" sheetId="1" r:id="rId1"/>
  </sheets>
  <calcPr calcId="162913"/>
</workbook>
</file>

<file path=xl/calcChain.xml><?xml version="1.0" encoding="utf-8"?>
<calcChain xmlns="http://schemas.openxmlformats.org/spreadsheetml/2006/main">
  <c r="F8" i="1" l="1"/>
  <c r="F6" i="1" s="1"/>
  <c r="E8" i="1"/>
  <c r="E6" i="1" s="1"/>
  <c r="I9" i="1" l="1"/>
  <c r="C8" i="1" l="1"/>
  <c r="J20" i="1"/>
  <c r="J21" i="1"/>
  <c r="J22" i="1"/>
  <c r="J23" i="1"/>
  <c r="J19" i="1"/>
  <c r="I23" i="1"/>
  <c r="I19" i="1"/>
  <c r="H13" i="1"/>
  <c r="H12" i="1" s="1"/>
  <c r="J7" i="1"/>
  <c r="J14" i="1"/>
  <c r="J15" i="1"/>
  <c r="J16" i="1"/>
  <c r="I10" i="1"/>
  <c r="I12" i="1"/>
  <c r="I14" i="1"/>
  <c r="I15" i="1"/>
  <c r="I16" i="1"/>
  <c r="I22" i="1"/>
  <c r="I21" i="1"/>
  <c r="I7" i="1"/>
  <c r="I20" i="1"/>
  <c r="I11" i="1" l="1"/>
  <c r="J11" i="1"/>
  <c r="J12" i="1"/>
  <c r="C13" i="1"/>
  <c r="C6" i="1" s="1"/>
  <c r="D13" i="1"/>
  <c r="J13" i="1" s="1"/>
  <c r="H24" i="1"/>
  <c r="G24" i="1"/>
  <c r="F24" i="1"/>
  <c r="E24" i="1"/>
  <c r="D24" i="1"/>
  <c r="C24" i="1"/>
  <c r="J24" i="1"/>
  <c r="I24" i="1"/>
  <c r="G8" i="1"/>
  <c r="G6" i="1" s="1"/>
  <c r="D8" i="1"/>
  <c r="I6" i="1" l="1"/>
  <c r="J10" i="1"/>
  <c r="I13" i="1"/>
  <c r="I8" i="1"/>
  <c r="D6" i="1"/>
  <c r="J9" i="1" l="1"/>
  <c r="H8" i="1"/>
  <c r="H6" i="1" l="1"/>
  <c r="J6" i="1" s="1"/>
  <c r="J8" i="1"/>
</calcChain>
</file>

<file path=xl/sharedStrings.xml><?xml version="1.0" encoding="utf-8"?>
<sst xmlns="http://schemas.openxmlformats.org/spreadsheetml/2006/main" count="52" uniqueCount="46">
  <si>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</si>
  <si>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</si>
  <si>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</si>
  <si>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</si>
  <si>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</si>
  <si>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</si>
  <si>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</si>
  <si>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</si>
  <si>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</si>
  <si>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</si>
  <si>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</si>
  <si>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</si>
  <si>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</si>
  <si>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</si>
  <si>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</si>
  <si>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</si>
  <si>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</si>
  <si>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Gépek, berendezések, felszerelések</t>
  </si>
  <si>
    <t>0-ra leírt eszközök összesen: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</si>
  <si>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</si>
  <si>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</si>
  <si>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</si>
  <si>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</si>
  <si>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</si>
  <si>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</si>
  <si>
    <t>E S Z K Ö Z Ö 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</si>
  <si>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</si>
  <si>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</si>
  <si>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</si>
  <si>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</si>
  <si>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</si>
  <si>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</si>
  <si>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</si>
  <si>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</si>
  <si>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</si>
  <si>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</si>
  <si>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</si>
  <si>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</si>
  <si>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</si>
  <si>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</si>
  <si>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</si>
  <si>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</si>
  <si>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</si>
  <si>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- Ingatlanok és kapcs. vagyoni é. jog</t>
  </si>
  <si>
    <t xml:space="preserve">  - Üzemeltetésre, kezelésre átad. eszk.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</si>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</sst>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3" fontId="8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8" fillId="0" borderId="1" xfId="0" applyFont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3" fontId="1" fillId="0" borderId="0" xfId="0" applyNumberFormat="1" applyFont="1"/>
    <xf numFmtId="3" fontId="7" fillId="0" borderId="0" xfId="0" applyNumberFormat="1" applyFont="1" applyAlignment="1">
      <alignment horizontal="right"/>
    </xf>
    <xf numFmtId="0" fontId="13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selection activeCell="Q7" sqref="Q7"/>
    </sheetView>
  </sheetViews>
  <sheetFormatPr defaultColWidth="9.109375" defaultRowHeight="10.199999999999999" x14ac:dyDescent="0.2"/>
  <cols>
    <col min="1" max="1" width="4.33203125" style="1" customWidth="1"/>
    <col min="2" max="2" width="33.109375" style="2" customWidth="1"/>
    <col min="3" max="3" width="10.5546875" style="3" customWidth="1"/>
    <col min="4" max="4" width="11.6640625" style="3" customWidth="1"/>
    <col min="5" max="6" width="12.5546875" style="3" customWidth="1"/>
    <col min="7" max="7" width="10.109375" style="3" customWidth="1"/>
    <col min="8" max="8" width="10.6640625" style="3" customWidth="1"/>
    <col min="9" max="9" width="12.5546875" style="3" customWidth="1"/>
    <col min="10" max="10" width="12.88671875" style="3" customWidth="1"/>
    <col min="11" max="16384" width="9.109375" style="2"/>
  </cols>
  <sheetData>
    <row r="1" spans="1:12" ht="13.2" x14ac:dyDescent="0.25">
      <c r="J1" s="34" t="s">
        <v>45</v>
      </c>
    </row>
    <row r="2" spans="1:12" s="4" customFormat="1" ht="13.8" x14ac:dyDescent="0.2">
      <c r="A2" s="44"/>
      <c r="B2" s="45" t="s">
        <v>0</v>
      </c>
      <c r="C2" s="48" t="s">
        <v>1</v>
      </c>
      <c r="D2" s="49"/>
      <c r="E2" s="49"/>
      <c r="F2" s="50"/>
      <c r="G2" s="51" t="s">
        <v>2</v>
      </c>
      <c r="H2" s="52"/>
      <c r="I2" s="51" t="s">
        <v>3</v>
      </c>
      <c r="J2" s="55"/>
    </row>
    <row r="3" spans="1:12" s="5" customFormat="1" ht="13.8" x14ac:dyDescent="0.25">
      <c r="A3" s="44"/>
      <c r="B3" s="46"/>
      <c r="C3" s="58" t="s">
        <v>4</v>
      </c>
      <c r="D3" s="59"/>
      <c r="E3" s="60" t="s">
        <v>5</v>
      </c>
      <c r="F3" s="61"/>
      <c r="G3" s="53"/>
      <c r="H3" s="54"/>
      <c r="I3" s="56"/>
      <c r="J3" s="57"/>
    </row>
    <row r="4" spans="1:12" s="5" customFormat="1" ht="13.8" x14ac:dyDescent="0.25">
      <c r="A4" s="44"/>
      <c r="B4" s="47"/>
      <c r="C4" s="29" t="s">
        <v>6</v>
      </c>
      <c r="D4" s="30" t="s">
        <v>7</v>
      </c>
      <c r="E4" s="29" t="s">
        <v>6</v>
      </c>
      <c r="F4" s="30" t="s">
        <v>7</v>
      </c>
      <c r="G4" s="29" t="s">
        <v>6</v>
      </c>
      <c r="H4" s="29" t="s">
        <v>7</v>
      </c>
      <c r="I4" s="29" t="s">
        <v>6</v>
      </c>
      <c r="J4" s="29" t="s">
        <v>7</v>
      </c>
    </row>
    <row r="5" spans="1:12" s="5" customFormat="1" ht="14.4" x14ac:dyDescent="0.25">
      <c r="A5" s="10"/>
      <c r="B5" s="35" t="s">
        <v>25</v>
      </c>
      <c r="C5" s="36"/>
      <c r="D5" s="36"/>
      <c r="E5" s="36"/>
      <c r="F5" s="36"/>
      <c r="G5" s="36"/>
      <c r="H5" s="36"/>
      <c r="I5" s="36"/>
      <c r="J5" s="37"/>
    </row>
    <row r="6" spans="1:12" s="25" customFormat="1" ht="14.4" x14ac:dyDescent="0.25">
      <c r="A6" s="22" t="s">
        <v>26</v>
      </c>
      <c r="B6" s="23" t="s">
        <v>8</v>
      </c>
      <c r="C6" s="24">
        <f t="shared" ref="C6:H6" si="0">SUM(C7,C8,C13,C16)</f>
        <v>0</v>
      </c>
      <c r="D6" s="24">
        <f t="shared" si="0"/>
        <v>93042722</v>
      </c>
      <c r="E6" s="24">
        <f t="shared" si="0"/>
        <v>109214440</v>
      </c>
      <c r="F6" s="24">
        <f t="shared" si="0"/>
        <v>128036000</v>
      </c>
      <c r="G6" s="24">
        <f t="shared" si="0"/>
        <v>9821</v>
      </c>
      <c r="H6" s="24">
        <f t="shared" si="0"/>
        <v>7585421</v>
      </c>
      <c r="I6" s="24">
        <f>SUM(C6,E6,G6)</f>
        <v>109224261</v>
      </c>
      <c r="J6" s="24">
        <f>SUM(D6,F6,H6)</f>
        <v>228664143</v>
      </c>
    </row>
    <row r="7" spans="1:12" s="6" customFormat="1" ht="13.8" x14ac:dyDescent="0.2">
      <c r="A7" s="12" t="s">
        <v>27</v>
      </c>
      <c r="B7" s="19" t="s">
        <v>9</v>
      </c>
      <c r="C7" s="28">
        <v>0</v>
      </c>
      <c r="D7" s="28">
        <v>0</v>
      </c>
      <c r="E7" s="27">
        <v>0</v>
      </c>
      <c r="F7" s="13">
        <v>793991</v>
      </c>
      <c r="G7" s="13">
        <v>9821</v>
      </c>
      <c r="H7" s="13">
        <v>0</v>
      </c>
      <c r="I7" s="13">
        <f>SUM(C7,E7,G7)</f>
        <v>9821</v>
      </c>
      <c r="J7" s="13">
        <f t="shared" ref="J7:J16" si="1">SUM(D7,F7,H7)</f>
        <v>793991</v>
      </c>
    </row>
    <row r="8" spans="1:12" s="6" customFormat="1" ht="13.8" x14ac:dyDescent="0.2">
      <c r="A8" s="12" t="s">
        <v>28</v>
      </c>
      <c r="B8" s="19" t="s">
        <v>10</v>
      </c>
      <c r="C8" s="13">
        <f t="shared" ref="C8:H8" si="2">SUM(C9:C12)</f>
        <v>0</v>
      </c>
      <c r="D8" s="13">
        <f t="shared" si="2"/>
        <v>92935762</v>
      </c>
      <c r="E8" s="13">
        <f>SUM(E9:E12)</f>
        <v>109087480</v>
      </c>
      <c r="F8" s="13">
        <f>SUM(F9:F12)</f>
        <v>127242009</v>
      </c>
      <c r="G8" s="13">
        <f t="shared" si="2"/>
        <v>0</v>
      </c>
      <c r="H8" s="13">
        <f t="shared" si="2"/>
        <v>7585421</v>
      </c>
      <c r="I8" s="13">
        <f t="shared" ref="I8:I16" si="3">SUM(C8,E8,G8)</f>
        <v>109087480</v>
      </c>
      <c r="J8" s="13">
        <f t="shared" si="1"/>
        <v>227763192</v>
      </c>
    </row>
    <row r="9" spans="1:12" ht="13.8" x14ac:dyDescent="0.2">
      <c r="A9" s="12" t="s">
        <v>29</v>
      </c>
      <c r="B9" s="26" t="s">
        <v>19</v>
      </c>
      <c r="C9" s="21">
        <v>0</v>
      </c>
      <c r="D9" s="21">
        <v>92935762</v>
      </c>
      <c r="E9" s="21">
        <v>100379017</v>
      </c>
      <c r="F9" s="21">
        <v>124698944</v>
      </c>
      <c r="G9" s="14">
        <v>0</v>
      </c>
      <c r="H9" s="13">
        <v>2027418</v>
      </c>
      <c r="I9" s="21">
        <f>SUM(C9,E9,G9)</f>
        <v>100379017</v>
      </c>
      <c r="J9" s="21">
        <f t="shared" si="1"/>
        <v>219662124</v>
      </c>
    </row>
    <row r="10" spans="1:12" ht="13.8" x14ac:dyDescent="0.2">
      <c r="A10" s="12" t="s">
        <v>30</v>
      </c>
      <c r="B10" s="26" t="s">
        <v>20</v>
      </c>
      <c r="C10" s="21">
        <v>0</v>
      </c>
      <c r="D10" s="21">
        <v>0</v>
      </c>
      <c r="E10" s="21">
        <v>1695983</v>
      </c>
      <c r="F10" s="21">
        <v>939340</v>
      </c>
      <c r="G10" s="14">
        <v>0</v>
      </c>
      <c r="H10" s="13">
        <v>1137906</v>
      </c>
      <c r="I10" s="21">
        <f t="shared" si="3"/>
        <v>1695983</v>
      </c>
      <c r="J10" s="21">
        <f t="shared" si="1"/>
        <v>2077246</v>
      </c>
      <c r="L10" s="33"/>
    </row>
    <row r="11" spans="1:12" ht="13.8" x14ac:dyDescent="0.2">
      <c r="A11" s="12" t="s">
        <v>31</v>
      </c>
      <c r="B11" s="26" t="s">
        <v>21</v>
      </c>
      <c r="C11" s="21">
        <v>0</v>
      </c>
      <c r="D11" s="21">
        <v>0</v>
      </c>
      <c r="E11" s="21">
        <v>7012480</v>
      </c>
      <c r="F11" s="21">
        <v>1603725</v>
      </c>
      <c r="G11" s="14">
        <v>0</v>
      </c>
      <c r="H11" s="13">
        <v>4420097</v>
      </c>
      <c r="I11" s="21">
        <f t="shared" si="3"/>
        <v>7012480</v>
      </c>
      <c r="J11" s="21">
        <f t="shared" si="1"/>
        <v>6023822</v>
      </c>
    </row>
    <row r="12" spans="1:12" ht="13.8" x14ac:dyDescent="0.2">
      <c r="A12" s="12" t="s">
        <v>32</v>
      </c>
      <c r="B12" s="26" t="s">
        <v>22</v>
      </c>
      <c r="C12" s="21">
        <v>0</v>
      </c>
      <c r="D12" s="21">
        <v>0</v>
      </c>
      <c r="E12" s="21">
        <v>0</v>
      </c>
      <c r="F12" s="21">
        <v>0</v>
      </c>
      <c r="G12" s="14">
        <v>0</v>
      </c>
      <c r="H12" s="13">
        <f t="shared" ref="H12" si="4">SUM(H13:H16)</f>
        <v>0</v>
      </c>
      <c r="I12" s="21">
        <f t="shared" si="3"/>
        <v>0</v>
      </c>
      <c r="J12" s="21">
        <f t="shared" si="1"/>
        <v>0</v>
      </c>
    </row>
    <row r="13" spans="1:12" s="6" customFormat="1" ht="13.8" x14ac:dyDescent="0.2">
      <c r="A13" s="12" t="s">
        <v>33</v>
      </c>
      <c r="B13" s="19" t="s">
        <v>12</v>
      </c>
      <c r="C13" s="13">
        <f t="shared" ref="C13:D13" si="5">C14+C15</f>
        <v>0</v>
      </c>
      <c r="D13" s="13">
        <f t="shared" si="5"/>
        <v>106960</v>
      </c>
      <c r="E13" s="21">
        <v>126960</v>
      </c>
      <c r="F13" s="21">
        <v>0</v>
      </c>
      <c r="G13" s="13">
        <v>0</v>
      </c>
      <c r="H13" s="13">
        <f>H14+H15</f>
        <v>0</v>
      </c>
      <c r="I13" s="13">
        <f t="shared" si="3"/>
        <v>126960</v>
      </c>
      <c r="J13" s="13">
        <f t="shared" si="1"/>
        <v>106960</v>
      </c>
    </row>
    <row r="14" spans="1:12" ht="13.8" x14ac:dyDescent="0.2">
      <c r="A14" s="12" t="s">
        <v>34</v>
      </c>
      <c r="B14" s="20" t="s">
        <v>23</v>
      </c>
      <c r="C14" s="21">
        <v>0</v>
      </c>
      <c r="D14" s="21">
        <v>106960</v>
      </c>
      <c r="E14" s="21">
        <v>126960</v>
      </c>
      <c r="F14" s="21">
        <v>20000</v>
      </c>
      <c r="G14" s="14">
        <v>0</v>
      </c>
      <c r="H14" s="14">
        <v>0</v>
      </c>
      <c r="I14" s="21">
        <f t="shared" si="3"/>
        <v>126960</v>
      </c>
      <c r="J14" s="21">
        <f t="shared" si="1"/>
        <v>126960</v>
      </c>
    </row>
    <row r="15" spans="1:12" ht="13.8" x14ac:dyDescent="0.2">
      <c r="A15" s="12" t="s">
        <v>35</v>
      </c>
      <c r="B15" s="20" t="s">
        <v>24</v>
      </c>
      <c r="C15" s="21">
        <v>0</v>
      </c>
      <c r="D15" s="21">
        <v>0</v>
      </c>
      <c r="E15" s="21">
        <v>0</v>
      </c>
      <c r="F15" s="21">
        <v>0</v>
      </c>
      <c r="G15" s="14">
        <v>0</v>
      </c>
      <c r="H15" s="14">
        <v>0</v>
      </c>
      <c r="I15" s="21">
        <f t="shared" si="3"/>
        <v>0</v>
      </c>
      <c r="J15" s="21">
        <f t="shared" si="1"/>
        <v>0</v>
      </c>
    </row>
    <row r="16" spans="1:12" s="7" customFormat="1" ht="24" x14ac:dyDescent="0.25">
      <c r="A16" s="12" t="s">
        <v>36</v>
      </c>
      <c r="B16" s="31" t="s">
        <v>13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f t="shared" si="3"/>
        <v>0</v>
      </c>
      <c r="J16" s="13">
        <f t="shared" si="1"/>
        <v>0</v>
      </c>
    </row>
    <row r="17" spans="1:14" s="4" customFormat="1" ht="13.8" x14ac:dyDescent="0.25">
      <c r="A17" s="17"/>
      <c r="B17" s="41" t="s">
        <v>14</v>
      </c>
      <c r="C17" s="42"/>
      <c r="D17" s="42"/>
      <c r="E17" s="42"/>
      <c r="F17" s="42"/>
      <c r="G17" s="42"/>
      <c r="H17" s="42"/>
      <c r="I17" s="42"/>
      <c r="J17" s="43"/>
    </row>
    <row r="18" spans="1:14" ht="13.8" x14ac:dyDescent="0.25">
      <c r="A18" s="15"/>
      <c r="B18" s="38" t="s">
        <v>15</v>
      </c>
      <c r="C18" s="39"/>
      <c r="D18" s="39"/>
      <c r="E18" s="39"/>
      <c r="F18" s="39"/>
      <c r="G18" s="39"/>
      <c r="H18" s="39"/>
      <c r="I18" s="39"/>
      <c r="J18" s="40"/>
    </row>
    <row r="19" spans="1:14" ht="13.8" x14ac:dyDescent="0.25">
      <c r="A19" s="16" t="s">
        <v>37</v>
      </c>
      <c r="B19" s="11" t="s">
        <v>16</v>
      </c>
      <c r="C19" s="8">
        <v>0</v>
      </c>
      <c r="D19" s="8">
        <v>0</v>
      </c>
      <c r="E19" s="8">
        <v>1875000</v>
      </c>
      <c r="F19" s="8">
        <v>1875000</v>
      </c>
      <c r="G19" s="8">
        <v>0</v>
      </c>
      <c r="H19" s="8">
        <v>63500</v>
      </c>
      <c r="I19" s="8">
        <f>C19+E19+G19</f>
        <v>1875000</v>
      </c>
      <c r="J19" s="8">
        <f>F19+D19+H19</f>
        <v>1938500</v>
      </c>
    </row>
    <row r="20" spans="1:14" ht="13.8" x14ac:dyDescent="0.25">
      <c r="A20" s="16" t="s">
        <v>38</v>
      </c>
      <c r="B20" s="11" t="s">
        <v>43</v>
      </c>
      <c r="C20" s="8">
        <v>0</v>
      </c>
      <c r="D20" s="8">
        <v>0</v>
      </c>
      <c r="E20" s="8">
        <v>48600</v>
      </c>
      <c r="F20" s="8">
        <v>20000</v>
      </c>
      <c r="G20" s="8">
        <v>0</v>
      </c>
      <c r="H20" s="8">
        <v>0</v>
      </c>
      <c r="I20" s="8">
        <f t="shared" ref="I20:I23" si="6">C20+E20+G20</f>
        <v>48600</v>
      </c>
      <c r="J20" s="8">
        <f t="shared" ref="J20:J23" si="7">F20+D20+H20</f>
        <v>20000</v>
      </c>
    </row>
    <row r="21" spans="1:14" ht="13.8" x14ac:dyDescent="0.25">
      <c r="A21" s="16" t="s">
        <v>39</v>
      </c>
      <c r="B21" s="11" t="s">
        <v>17</v>
      </c>
      <c r="C21" s="8">
        <v>0</v>
      </c>
      <c r="D21" s="8">
        <v>0</v>
      </c>
      <c r="E21" s="8">
        <v>5128861</v>
      </c>
      <c r="F21" s="8">
        <v>5751475</v>
      </c>
      <c r="G21" s="8">
        <v>0</v>
      </c>
      <c r="H21" s="8">
        <v>5751475</v>
      </c>
      <c r="I21" s="8">
        <f t="shared" si="6"/>
        <v>5128861</v>
      </c>
      <c r="J21" s="8">
        <f t="shared" si="7"/>
        <v>11502950</v>
      </c>
    </row>
    <row r="22" spans="1:14" ht="13.8" x14ac:dyDescent="0.25">
      <c r="A22" s="16" t="s">
        <v>40</v>
      </c>
      <c r="B22" s="11" t="s">
        <v>11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1500000</v>
      </c>
      <c r="I22" s="8">
        <f t="shared" si="6"/>
        <v>0</v>
      </c>
      <c r="J22" s="8">
        <f t="shared" si="7"/>
        <v>1500000</v>
      </c>
    </row>
    <row r="23" spans="1:14" ht="13.8" x14ac:dyDescent="0.25">
      <c r="A23" s="16" t="s">
        <v>41</v>
      </c>
      <c r="B23" s="32" t="s">
        <v>44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f t="shared" si="6"/>
        <v>0</v>
      </c>
      <c r="J23" s="8">
        <f t="shared" si="7"/>
        <v>0</v>
      </c>
    </row>
    <row r="24" spans="1:14" s="5" customFormat="1" ht="13.8" x14ac:dyDescent="0.2">
      <c r="A24" s="12" t="s">
        <v>42</v>
      </c>
      <c r="B24" s="18" t="s">
        <v>18</v>
      </c>
      <c r="C24" s="9">
        <f t="shared" ref="C24:I24" si="8">SUM(C19:C23)</f>
        <v>0</v>
      </c>
      <c r="D24" s="9">
        <f t="shared" si="8"/>
        <v>0</v>
      </c>
      <c r="E24" s="9">
        <f t="shared" si="8"/>
        <v>7052461</v>
      </c>
      <c r="F24" s="9">
        <f t="shared" si="8"/>
        <v>7646475</v>
      </c>
      <c r="G24" s="9">
        <f>SUM(G19:G23)</f>
        <v>0</v>
      </c>
      <c r="H24" s="9">
        <f>SUM(H19:H23)</f>
        <v>7314975</v>
      </c>
      <c r="I24" s="9">
        <f t="shared" si="8"/>
        <v>7052461</v>
      </c>
      <c r="J24" s="9">
        <f>SUM(J19:J23)</f>
        <v>14961450</v>
      </c>
      <c r="N24" s="2"/>
    </row>
  </sheetData>
  <mergeCells count="10">
    <mergeCell ref="B5:J5"/>
    <mergeCell ref="B18:J18"/>
    <mergeCell ref="B17:J17"/>
    <mergeCell ref="A2:A4"/>
    <mergeCell ref="B2:B4"/>
    <mergeCell ref="C2:F2"/>
    <mergeCell ref="G2:H3"/>
    <mergeCell ref="I2:J3"/>
    <mergeCell ref="C3:D3"/>
    <mergeCell ref="E3:F3"/>
  </mergeCells>
  <pageMargins left="0.74803149606299213" right="0.74803149606299213" top="1.5748031496062993" bottom="0.98425196850393704" header="0.51181102362204722" footer="0.51181102362204722"/>
  <pageSetup paperSize="9" orientation="landscape" r:id="rId1"/>
  <headerFooter differentOddEven="1" alignWithMargins="0">
    <oddHeader>&amp;C&amp;"Times New Roman,Normál"&amp;12 8. melléklet
a 4/2018. (V.29.) önkormányzati rendelethez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2018-05-25T20:31:10Z</cp:lastPrinted>
  <dcterms:created xsi:type="dcterms:W3CDTF">2014-05-07T12:08:45Z</dcterms:created>
  <dcterms:modified xsi:type="dcterms:W3CDTF">2018-05-25T20:31:10Z</dcterms:modified>
</cp:coreProperties>
</file>