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020" windowHeight="776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O23" i="1" l="1"/>
  <c r="F11" i="1"/>
  <c r="N24" i="1" l="1"/>
  <c r="L24" i="1"/>
  <c r="K24" i="1"/>
  <c r="I24" i="1"/>
  <c r="F24" i="1"/>
  <c r="P25" i="1" l="1"/>
  <c r="P26" i="1"/>
  <c r="P27" i="1"/>
  <c r="P28" i="1"/>
  <c r="P24" i="1"/>
  <c r="P18" i="1"/>
  <c r="P19" i="1"/>
  <c r="P20" i="1"/>
  <c r="P21" i="1"/>
  <c r="P22" i="1"/>
  <c r="P17" i="1"/>
  <c r="P12" i="1"/>
  <c r="P13" i="1"/>
  <c r="P14" i="1"/>
  <c r="P11" i="1"/>
  <c r="P5" i="1"/>
  <c r="P6" i="1"/>
  <c r="P7" i="1"/>
  <c r="P8" i="1"/>
  <c r="P9" i="1"/>
  <c r="P4" i="1"/>
  <c r="P29" i="1" l="1"/>
  <c r="P23" i="1"/>
  <c r="P15" i="1"/>
  <c r="P30" i="1" l="1"/>
  <c r="P10" i="1"/>
  <c r="P16" i="1" s="1"/>
  <c r="G10" i="1" l="1"/>
  <c r="H10" i="1"/>
  <c r="I10" i="1"/>
  <c r="J10" i="1"/>
  <c r="K10" i="1"/>
  <c r="L10" i="1"/>
  <c r="M10" i="1"/>
  <c r="N10" i="1"/>
  <c r="O10" i="1"/>
  <c r="F10" i="1"/>
  <c r="E10" i="1"/>
  <c r="D10" i="1"/>
  <c r="D15" i="1"/>
  <c r="E15" i="1"/>
  <c r="F15" i="1"/>
  <c r="G15" i="1"/>
  <c r="H15" i="1"/>
  <c r="I15" i="1"/>
  <c r="J15" i="1"/>
  <c r="K15" i="1"/>
  <c r="L15" i="1"/>
  <c r="M15" i="1"/>
  <c r="N15" i="1"/>
  <c r="O15" i="1"/>
  <c r="D29" i="1"/>
  <c r="E29" i="1"/>
  <c r="F29" i="1"/>
  <c r="H29" i="1"/>
  <c r="I29" i="1"/>
  <c r="J29" i="1"/>
  <c r="K29" i="1"/>
  <c r="L29" i="1"/>
  <c r="M29" i="1"/>
  <c r="N29" i="1"/>
  <c r="O29" i="1"/>
  <c r="D23" i="1"/>
  <c r="E23" i="1"/>
  <c r="F23" i="1"/>
  <c r="G23" i="1"/>
  <c r="H23" i="1"/>
  <c r="H30" i="1" s="1"/>
  <c r="I23" i="1"/>
  <c r="J23" i="1"/>
  <c r="K23" i="1"/>
  <c r="L23" i="1"/>
  <c r="M23" i="1"/>
  <c r="N23" i="1"/>
  <c r="N30" i="1" l="1"/>
  <c r="J30" i="1"/>
  <c r="M30" i="1"/>
  <c r="K30" i="1"/>
  <c r="I30" i="1"/>
  <c r="D30" i="1"/>
  <c r="E30" i="1"/>
  <c r="D16" i="1"/>
  <c r="O30" i="1"/>
  <c r="L30" i="1"/>
  <c r="F30" i="1"/>
  <c r="I16" i="1"/>
  <c r="F16" i="1"/>
  <c r="E16" i="1"/>
  <c r="O16" i="1"/>
  <c r="K16" i="1"/>
  <c r="G16" i="1"/>
  <c r="N16" i="1"/>
  <c r="M16" i="1"/>
  <c r="L16" i="1"/>
  <c r="J16" i="1"/>
  <c r="H16" i="1"/>
  <c r="G29" i="1" l="1"/>
  <c r="G30" i="1" s="1"/>
</calcChain>
</file>

<file path=xl/sharedStrings.xml><?xml version="1.0" encoding="utf-8"?>
<sst xmlns="http://schemas.openxmlformats.org/spreadsheetml/2006/main" count="64" uniqueCount="51">
  <si>
    <t>Bevételek/Kiadások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</si>
  <si>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</si>
  <si>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</si>
  <si>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</si>
  <si>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</si>
  <si>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</si>
  <si>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</si>
  <si>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</si>
  <si>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</si>
  <si>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</si>
  <si>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</si>
  <si>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</si>
  <si>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</si>
  <si>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</si>
  <si>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1.</t>
  </si>
  <si>
    <t>Önkormányzatok támogatása</t>
  </si>
  <si>
    <t>2.</t>
  </si>
  <si>
    <t>Működési célú tám.álh.belül</t>
  </si>
  <si>
    <t>3.</t>
  </si>
  <si>
    <t>Közhatalmi bevételek</t>
  </si>
  <si>
    <t>4.</t>
  </si>
  <si>
    <t>Működési bevételek</t>
  </si>
  <si>
    <t>5.</t>
  </si>
  <si>
    <t>Működési célra átvett pénzeszköz</t>
  </si>
  <si>
    <t>6.</t>
  </si>
  <si>
    <t>Finanszírozási bevételek</t>
  </si>
  <si>
    <t>Működési bevétel összesen</t>
  </si>
  <si>
    <t>7.</t>
  </si>
  <si>
    <t>Felhalmozási célú tám.áh.belülről</t>
  </si>
  <si>
    <t>8.</t>
  </si>
  <si>
    <t>Felhalmozási saját bevételek</t>
  </si>
  <si>
    <t>9.</t>
  </si>
  <si>
    <t>Felhalmozási c. átvett pénzeszköz</t>
  </si>
  <si>
    <t>10.</t>
  </si>
  <si>
    <t>Felhalmozási bevétel összesen</t>
  </si>
  <si>
    <t>Bevételek összesen</t>
  </si>
  <si>
    <t>Személyi juttatások</t>
  </si>
  <si>
    <t>Munkaadókat terhelő járulékok</t>
  </si>
  <si>
    <t>Dologi kiadások</t>
  </si>
  <si>
    <t>Ellátottak pénzbeli juttatásai</t>
  </si>
  <si>
    <t>Egyéb működési célú kiadások</t>
  </si>
  <si>
    <t>Tartalék</t>
  </si>
  <si>
    <t>Működési kiadások összesen</t>
  </si>
  <si>
    <t>Beruházások</t>
  </si>
  <si>
    <t>Felújítások</t>
  </si>
  <si>
    <t>Finanszírozási kiadások</t>
  </si>
  <si>
    <t>Felhalmozási kiadások összesen</t>
  </si>
  <si>
    <t>Kiadások összesen</t>
  </si>
  <si>
    <t xml:space="preserve">Adatok ezer forintban </t>
  </si>
  <si>
    <t>Egyéb felhalmozási célú kiadások</t>
  </si>
  <si>
    <t>Mezőtúr Város Önkormányzata 2016.  évi előirányzat-felhasználási és likviditási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</si>
</sst>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family val="1"/>
      <charset val="238"/>
    </font>
    <font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/>
    </xf>
    <xf numFmtId="3" fontId="10" fillId="0" borderId="2" xfId="1" applyNumberFormat="1" applyFont="1" applyFill="1" applyBorder="1" applyAlignment="1">
      <alignment vertical="center"/>
    </xf>
    <xf numFmtId="3" fontId="11" fillId="0" borderId="2" xfId="1" applyNumberFormat="1" applyFont="1" applyFill="1" applyBorder="1" applyAlignment="1">
      <alignment vertical="center"/>
    </xf>
    <xf numFmtId="3" fontId="11" fillId="0" borderId="4" xfId="1" applyNumberFormat="1" applyFont="1" applyFill="1" applyBorder="1" applyAlignment="1">
      <alignment vertical="center"/>
    </xf>
    <xf numFmtId="3" fontId="10" fillId="0" borderId="1" xfId="1" applyNumberFormat="1" applyFont="1" applyFill="1" applyBorder="1" applyAlignment="1">
      <alignment vertical="center"/>
    </xf>
    <xf numFmtId="3" fontId="12" fillId="0" borderId="3" xfId="1" applyNumberFormat="1" applyFont="1" applyFill="1" applyBorder="1" applyAlignment="1">
      <alignment vertical="center"/>
    </xf>
    <xf numFmtId="3" fontId="12" fillId="0" borderId="5" xfId="1" applyNumberFormat="1" applyFont="1" applyFill="1" applyBorder="1" applyAlignment="1">
      <alignment vertical="center"/>
    </xf>
    <xf numFmtId="3" fontId="12" fillId="0" borderId="2" xfId="1" applyNumberFormat="1" applyFont="1" applyFill="1" applyBorder="1" applyAlignment="1">
      <alignment vertical="center"/>
    </xf>
    <xf numFmtId="3" fontId="13" fillId="0" borderId="2" xfId="1" applyNumberFormat="1" applyFont="1" applyFill="1" applyBorder="1" applyAlignment="1">
      <alignment vertical="center"/>
    </xf>
    <xf numFmtId="3" fontId="12" fillId="0" borderId="4" xfId="1" applyNumberFormat="1" applyFont="1" applyFill="1" applyBorder="1" applyAlignment="1">
      <alignment vertical="center"/>
    </xf>
    <xf numFmtId="3" fontId="13" fillId="0" borderId="4" xfId="1" applyNumberFormat="1" applyFont="1" applyFill="1" applyBorder="1" applyAlignment="1">
      <alignment vertical="center"/>
    </xf>
    <xf numFmtId="3" fontId="14" fillId="0" borderId="1" xfId="1" applyNumberFormat="1" applyFont="1" applyFill="1" applyBorder="1" applyAlignment="1">
      <alignment vertical="center"/>
    </xf>
    <xf numFmtId="3" fontId="15" fillId="0" borderId="4" xfId="1" applyNumberFormat="1" applyFont="1" applyFill="1" applyBorder="1" applyAlignment="1">
      <alignment vertical="center"/>
    </xf>
    <xf numFmtId="3" fontId="0" fillId="0" borderId="0" xfId="0" applyNumberFormat="1"/>
    <xf numFmtId="3" fontId="12" fillId="0" borderId="20" xfId="1" applyNumberFormat="1" applyFont="1" applyFill="1" applyBorder="1" applyAlignment="1">
      <alignment vertical="center"/>
    </xf>
    <xf numFmtId="3" fontId="0" fillId="0" borderId="0" xfId="0" applyNumberFormat="1" applyBorder="1"/>
    <xf numFmtId="3" fontId="11" fillId="0" borderId="20" xfId="1" applyNumberFormat="1" applyFont="1" applyFill="1" applyBorder="1" applyAlignment="1">
      <alignment vertical="center"/>
    </xf>
    <xf numFmtId="0" fontId="0" fillId="0" borderId="0" xfId="0" applyBorder="1"/>
    <xf numFmtId="0" fontId="16" fillId="0" borderId="0" xfId="0" applyFont="1"/>
    <xf numFmtId="0" fontId="3" fillId="0" borderId="1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1" fillId="0" borderId="9" xfId="1" applyBorder="1" applyAlignment="1">
      <alignment horizontal="left" vertical="center" wrapText="1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left" vertical="center"/>
    </xf>
    <xf numFmtId="0" fontId="7" fillId="0" borderId="7" xfId="1" applyFont="1" applyFill="1" applyBorder="1" applyAlignment="1">
      <alignment horizontal="left" vertical="center"/>
    </xf>
    <xf numFmtId="0" fontId="7" fillId="0" borderId="8" xfId="1" applyFont="1" applyFill="1" applyBorder="1" applyAlignment="1">
      <alignment horizontal="left" vertical="center"/>
    </xf>
    <xf numFmtId="0" fontId="7" fillId="0" borderId="9" xfId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30"/>
  <sheetViews>
    <sheetView tabSelected="1" view="pageLayout" topLeftCell="E1" zoomScaleNormal="100" workbookViewId="0">
      <selection activeCell="Q2" sqref="Q2"/>
    </sheetView>
  </sheetViews>
  <sheetFormatPr defaultRowHeight="14.5" x14ac:dyDescent="0.35"/>
  <cols>
    <col min="3" max="3" width="17.81640625" customWidth="1"/>
    <col min="10" max="10" width="9.81640625" bestFit="1" customWidth="1"/>
    <col min="12" max="12" width="10.453125" customWidth="1"/>
  </cols>
  <sheetData>
    <row r="1" spans="1:19" ht="18" x14ac:dyDescent="0.35">
      <c r="A1" s="30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9" ht="15" thickBot="1" x14ac:dyDescent="0.35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spans="1:19" ht="15" thickBot="1" x14ac:dyDescent="0.4">
      <c r="A3" s="24" t="s">
        <v>0</v>
      </c>
      <c r="B3" s="24"/>
      <c r="C3" s="24"/>
      <c r="D3" s="1" t="s">
        <v>1</v>
      </c>
      <c r="E3" s="2" t="s">
        <v>2</v>
      </c>
      <c r="F3" s="1" t="s">
        <v>3</v>
      </c>
      <c r="G3" s="2" t="s">
        <v>4</v>
      </c>
      <c r="H3" s="1" t="s">
        <v>5</v>
      </c>
      <c r="I3" s="2" t="s">
        <v>6</v>
      </c>
      <c r="J3" s="1" t="s">
        <v>7</v>
      </c>
      <c r="K3" s="2" t="s">
        <v>8</v>
      </c>
      <c r="L3" s="1" t="s">
        <v>9</v>
      </c>
      <c r="M3" s="2" t="s">
        <v>10</v>
      </c>
      <c r="N3" s="1" t="s">
        <v>11</v>
      </c>
      <c r="O3" s="2" t="s">
        <v>12</v>
      </c>
      <c r="P3" s="2" t="s">
        <v>13</v>
      </c>
    </row>
    <row r="4" spans="1:19" ht="27" customHeight="1" x14ac:dyDescent="0.35">
      <c r="A4" s="3" t="s">
        <v>14</v>
      </c>
      <c r="B4" s="28" t="s">
        <v>15</v>
      </c>
      <c r="C4" s="34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6">
        <f>SUM(D4:O4)</f>
        <v>0</v>
      </c>
    </row>
    <row r="5" spans="1:19" ht="26.25" customHeight="1" x14ac:dyDescent="0.35">
      <c r="A5" s="3" t="s">
        <v>16</v>
      </c>
      <c r="B5" s="28" t="s">
        <v>17</v>
      </c>
      <c r="C5" s="34"/>
      <c r="D5" s="7">
        <v>102335</v>
      </c>
      <c r="E5" s="7">
        <v>102335</v>
      </c>
      <c r="F5" s="7">
        <v>102335</v>
      </c>
      <c r="G5" s="7">
        <v>102335</v>
      </c>
      <c r="H5" s="7">
        <v>102335</v>
      </c>
      <c r="I5" s="7">
        <v>102335</v>
      </c>
      <c r="J5" s="7">
        <v>102335</v>
      </c>
      <c r="K5" s="7">
        <v>102335</v>
      </c>
      <c r="L5" s="7">
        <v>102335</v>
      </c>
      <c r="M5" s="7">
        <v>102335</v>
      </c>
      <c r="N5" s="7">
        <v>102335</v>
      </c>
      <c r="O5" s="7">
        <v>102338</v>
      </c>
      <c r="P5" s="6">
        <f t="shared" ref="P5:P9" si="0">SUM(D5:O5)</f>
        <v>1228023</v>
      </c>
      <c r="Q5" s="21"/>
      <c r="R5" s="22"/>
    </row>
    <row r="6" spans="1:19" x14ac:dyDescent="0.35">
      <c r="A6" s="3" t="s">
        <v>18</v>
      </c>
      <c r="B6" s="28" t="s">
        <v>19</v>
      </c>
      <c r="C6" s="34"/>
      <c r="D6" s="7">
        <v>56766</v>
      </c>
      <c r="E6" s="7">
        <v>56760</v>
      </c>
      <c r="F6" s="7">
        <v>56760</v>
      </c>
      <c r="G6" s="7">
        <v>56760</v>
      </c>
      <c r="H6" s="7">
        <v>56760</v>
      </c>
      <c r="I6" s="7">
        <v>56760</v>
      </c>
      <c r="J6" s="7">
        <v>56760</v>
      </c>
      <c r="K6" s="7">
        <v>56760</v>
      </c>
      <c r="L6" s="7">
        <v>56770</v>
      </c>
      <c r="M6" s="7">
        <v>56760</v>
      </c>
      <c r="N6" s="7">
        <v>56760</v>
      </c>
      <c r="O6" s="7">
        <v>56760</v>
      </c>
      <c r="P6" s="6">
        <f t="shared" si="0"/>
        <v>681136</v>
      </c>
    </row>
    <row r="7" spans="1:19" x14ac:dyDescent="0.35">
      <c r="A7" s="3" t="s">
        <v>20</v>
      </c>
      <c r="B7" s="28" t="s">
        <v>21</v>
      </c>
      <c r="C7" s="34"/>
      <c r="D7" s="8">
        <v>15475</v>
      </c>
      <c r="E7" s="8">
        <v>15475</v>
      </c>
      <c r="F7" s="8">
        <v>15475</v>
      </c>
      <c r="G7" s="8">
        <v>15475</v>
      </c>
      <c r="H7" s="8">
        <v>15475</v>
      </c>
      <c r="I7" s="8">
        <v>15475</v>
      </c>
      <c r="J7" s="8">
        <v>15475</v>
      </c>
      <c r="K7" s="8">
        <v>15475</v>
      </c>
      <c r="L7" s="8">
        <v>15475</v>
      </c>
      <c r="M7" s="8">
        <v>15475</v>
      </c>
      <c r="N7" s="8">
        <v>15475</v>
      </c>
      <c r="O7" s="8">
        <v>15481</v>
      </c>
      <c r="P7" s="6">
        <f t="shared" si="0"/>
        <v>185706</v>
      </c>
    </row>
    <row r="8" spans="1:19" ht="33" customHeight="1" x14ac:dyDescent="0.35">
      <c r="A8" s="3" t="s">
        <v>22</v>
      </c>
      <c r="B8" s="28" t="s">
        <v>23</v>
      </c>
      <c r="C8" s="34"/>
      <c r="D8" s="8"/>
      <c r="E8" s="8"/>
      <c r="F8" s="8"/>
      <c r="G8" s="8">
        <v>51</v>
      </c>
      <c r="H8" s="8"/>
      <c r="I8" s="8">
        <v>10000</v>
      </c>
      <c r="J8" s="8"/>
      <c r="K8" s="8"/>
      <c r="L8" s="8">
        <v>27194</v>
      </c>
      <c r="M8" s="8"/>
      <c r="N8" s="8"/>
      <c r="O8" s="7"/>
      <c r="P8" s="6">
        <f t="shared" si="0"/>
        <v>37245</v>
      </c>
    </row>
    <row r="9" spans="1:19" ht="27" customHeight="1" x14ac:dyDescent="0.35">
      <c r="A9" s="3" t="s">
        <v>24</v>
      </c>
      <c r="B9" s="28" t="s">
        <v>25</v>
      </c>
      <c r="C9" s="29"/>
      <c r="D9" s="8">
        <v>19286</v>
      </c>
      <c r="E9" s="8">
        <v>19286</v>
      </c>
      <c r="F9" s="8">
        <v>19286</v>
      </c>
      <c r="G9" s="8">
        <v>19286</v>
      </c>
      <c r="H9" s="8">
        <v>19286</v>
      </c>
      <c r="I9" s="8">
        <v>19286</v>
      </c>
      <c r="J9" s="8">
        <v>19286</v>
      </c>
      <c r="K9" s="8">
        <v>19286</v>
      </c>
      <c r="L9" s="8">
        <v>19286</v>
      </c>
      <c r="M9" s="8">
        <v>19286</v>
      </c>
      <c r="N9" s="8">
        <v>19286</v>
      </c>
      <c r="O9" s="8">
        <v>19281</v>
      </c>
      <c r="P9" s="6">
        <f t="shared" si="0"/>
        <v>231427</v>
      </c>
      <c r="R9" s="18"/>
      <c r="S9" s="18"/>
    </row>
    <row r="10" spans="1:19" x14ac:dyDescent="0.35">
      <c r="A10" s="25" t="s">
        <v>26</v>
      </c>
      <c r="B10" s="26"/>
      <c r="C10" s="27"/>
      <c r="D10" s="17">
        <f>SUM(D4:D9)</f>
        <v>193862</v>
      </c>
      <c r="E10" s="17">
        <f t="shared" ref="E10:O10" si="1">SUM(E4:E9)</f>
        <v>193856</v>
      </c>
      <c r="F10" s="17">
        <f t="shared" si="1"/>
        <v>193856</v>
      </c>
      <c r="G10" s="17">
        <f t="shared" si="1"/>
        <v>193907</v>
      </c>
      <c r="H10" s="17">
        <f t="shared" si="1"/>
        <v>193856</v>
      </c>
      <c r="I10" s="17">
        <f t="shared" si="1"/>
        <v>203856</v>
      </c>
      <c r="J10" s="17">
        <f t="shared" si="1"/>
        <v>193856</v>
      </c>
      <c r="K10" s="17">
        <f t="shared" si="1"/>
        <v>193856</v>
      </c>
      <c r="L10" s="17">
        <f t="shared" si="1"/>
        <v>221060</v>
      </c>
      <c r="M10" s="17">
        <f t="shared" si="1"/>
        <v>193856</v>
      </c>
      <c r="N10" s="17">
        <f t="shared" si="1"/>
        <v>193856</v>
      </c>
      <c r="O10" s="17">
        <f t="shared" si="1"/>
        <v>193860</v>
      </c>
      <c r="P10" s="17">
        <f>SUM(P4:P9)</f>
        <v>2363537</v>
      </c>
    </row>
    <row r="11" spans="1:19" ht="27" customHeight="1" x14ac:dyDescent="0.35">
      <c r="A11" s="3" t="s">
        <v>27</v>
      </c>
      <c r="B11" s="39" t="s">
        <v>28</v>
      </c>
      <c r="C11" s="40"/>
      <c r="D11" s="8">
        <v>20000</v>
      </c>
      <c r="E11" s="8">
        <v>22863</v>
      </c>
      <c r="F11" s="8">
        <f>74532-42863</f>
        <v>31669</v>
      </c>
      <c r="G11" s="8"/>
      <c r="H11" s="8"/>
      <c r="I11" s="8"/>
      <c r="J11" s="8"/>
      <c r="K11" s="8"/>
      <c r="L11" s="8"/>
      <c r="M11" s="8"/>
      <c r="N11" s="8"/>
      <c r="O11" s="7"/>
      <c r="P11" s="6">
        <f>SUM(D11:O11)</f>
        <v>74532</v>
      </c>
    </row>
    <row r="12" spans="1:19" ht="25.5" customHeight="1" x14ac:dyDescent="0.35">
      <c r="A12" s="3" t="s">
        <v>29</v>
      </c>
      <c r="B12" s="39" t="s">
        <v>30</v>
      </c>
      <c r="C12" s="40"/>
      <c r="D12" s="8"/>
      <c r="E12" s="8"/>
      <c r="F12" s="8"/>
      <c r="G12" s="8"/>
      <c r="H12" s="8"/>
      <c r="I12" s="8"/>
      <c r="J12" s="8"/>
      <c r="K12" s="8"/>
      <c r="L12" s="8">
        <v>10000</v>
      </c>
      <c r="M12" s="8"/>
      <c r="N12" s="8"/>
      <c r="O12" s="7"/>
      <c r="P12" s="6">
        <f t="shared" ref="P12:P14" si="2">SUM(D12:O12)</f>
        <v>10000</v>
      </c>
    </row>
    <row r="13" spans="1:19" ht="27" customHeight="1" x14ac:dyDescent="0.35">
      <c r="A13" s="3" t="s">
        <v>31</v>
      </c>
      <c r="B13" s="28" t="s">
        <v>32</v>
      </c>
      <c r="C13" s="34"/>
      <c r="D13" s="8"/>
      <c r="E13" s="8"/>
      <c r="F13" s="8">
        <v>1000</v>
      </c>
      <c r="G13" s="8"/>
      <c r="H13" s="8"/>
      <c r="I13" s="8"/>
      <c r="J13" s="8">
        <v>800</v>
      </c>
      <c r="K13" s="8"/>
      <c r="L13" s="8"/>
      <c r="M13" s="8"/>
      <c r="N13" s="8"/>
      <c r="O13" s="7"/>
      <c r="P13" s="6">
        <f t="shared" si="2"/>
        <v>1800</v>
      </c>
    </row>
    <row r="14" spans="1:19" ht="24" customHeight="1" x14ac:dyDescent="0.35">
      <c r="A14" s="3" t="s">
        <v>33</v>
      </c>
      <c r="B14" s="28" t="s">
        <v>25</v>
      </c>
      <c r="C14" s="29"/>
      <c r="D14" s="8">
        <v>17560</v>
      </c>
      <c r="E14" s="8">
        <v>17560</v>
      </c>
      <c r="F14" s="8">
        <v>17560</v>
      </c>
      <c r="G14" s="8">
        <v>17560</v>
      </c>
      <c r="H14" s="8">
        <v>17560</v>
      </c>
      <c r="I14" s="8">
        <v>17560</v>
      </c>
      <c r="J14" s="8">
        <v>17560</v>
      </c>
      <c r="K14" s="8">
        <v>17560</v>
      </c>
      <c r="L14" s="8">
        <v>17560</v>
      </c>
      <c r="M14" s="8">
        <v>17560</v>
      </c>
      <c r="N14" s="8">
        <v>17560</v>
      </c>
      <c r="O14" s="8">
        <v>17565</v>
      </c>
      <c r="P14" s="6">
        <f t="shared" si="2"/>
        <v>210725</v>
      </c>
      <c r="Q14" s="23"/>
    </row>
    <row r="15" spans="1:19" ht="15" thickBot="1" x14ac:dyDescent="0.4">
      <c r="A15" s="41" t="s">
        <v>34</v>
      </c>
      <c r="B15" s="42"/>
      <c r="C15" s="43"/>
      <c r="D15" s="17">
        <f t="shared" ref="D15:O15" si="3">SUM(D11:D14)</f>
        <v>37560</v>
      </c>
      <c r="E15" s="17">
        <f t="shared" si="3"/>
        <v>40423</v>
      </c>
      <c r="F15" s="17">
        <f t="shared" si="3"/>
        <v>50229</v>
      </c>
      <c r="G15" s="17">
        <f t="shared" si="3"/>
        <v>17560</v>
      </c>
      <c r="H15" s="17">
        <f t="shared" si="3"/>
        <v>17560</v>
      </c>
      <c r="I15" s="17">
        <f t="shared" si="3"/>
        <v>17560</v>
      </c>
      <c r="J15" s="17">
        <f t="shared" si="3"/>
        <v>18360</v>
      </c>
      <c r="K15" s="17">
        <f t="shared" si="3"/>
        <v>17560</v>
      </c>
      <c r="L15" s="17">
        <f t="shared" si="3"/>
        <v>27560</v>
      </c>
      <c r="M15" s="17">
        <f t="shared" si="3"/>
        <v>17560</v>
      </c>
      <c r="N15" s="17">
        <f t="shared" si="3"/>
        <v>17560</v>
      </c>
      <c r="O15" s="17">
        <f t="shared" si="3"/>
        <v>17565</v>
      </c>
      <c r="P15" s="17">
        <f>SUM(P11:P14)</f>
        <v>297057</v>
      </c>
      <c r="R15" s="18"/>
    </row>
    <row r="16" spans="1:19" ht="15" thickBot="1" x14ac:dyDescent="0.4">
      <c r="A16" s="35" t="s">
        <v>35</v>
      </c>
      <c r="B16" s="36"/>
      <c r="C16" s="37"/>
      <c r="D16" s="9">
        <f t="shared" ref="D16:O16" si="4">D15+D10</f>
        <v>231422</v>
      </c>
      <c r="E16" s="9">
        <f t="shared" si="4"/>
        <v>234279</v>
      </c>
      <c r="F16" s="9">
        <f t="shared" si="4"/>
        <v>244085</v>
      </c>
      <c r="G16" s="9">
        <f t="shared" si="4"/>
        <v>211467</v>
      </c>
      <c r="H16" s="9">
        <f t="shared" si="4"/>
        <v>211416</v>
      </c>
      <c r="I16" s="9">
        <f t="shared" si="4"/>
        <v>221416</v>
      </c>
      <c r="J16" s="9">
        <f t="shared" si="4"/>
        <v>212216</v>
      </c>
      <c r="K16" s="9">
        <f t="shared" si="4"/>
        <v>211416</v>
      </c>
      <c r="L16" s="9">
        <f t="shared" si="4"/>
        <v>248620</v>
      </c>
      <c r="M16" s="9">
        <f t="shared" si="4"/>
        <v>211416</v>
      </c>
      <c r="N16" s="9">
        <f t="shared" si="4"/>
        <v>211416</v>
      </c>
      <c r="O16" s="9">
        <f t="shared" si="4"/>
        <v>211425</v>
      </c>
      <c r="P16" s="9">
        <f>P15+P10</f>
        <v>2660594</v>
      </c>
    </row>
    <row r="17" spans="1:18" ht="15" thickBot="1" x14ac:dyDescent="0.4">
      <c r="A17" s="4" t="s">
        <v>14</v>
      </c>
      <c r="B17" s="44" t="s">
        <v>36</v>
      </c>
      <c r="C17" s="45"/>
      <c r="D17" s="10">
        <v>40417</v>
      </c>
      <c r="E17" s="10">
        <v>40417</v>
      </c>
      <c r="F17" s="10">
        <v>40417</v>
      </c>
      <c r="G17" s="10">
        <v>40417</v>
      </c>
      <c r="H17" s="10">
        <v>40417</v>
      </c>
      <c r="I17" s="10">
        <v>40417</v>
      </c>
      <c r="J17" s="10">
        <v>40417</v>
      </c>
      <c r="K17" s="10">
        <v>40417</v>
      </c>
      <c r="L17" s="10">
        <v>40417</v>
      </c>
      <c r="M17" s="10">
        <v>40417</v>
      </c>
      <c r="N17" s="10">
        <v>40417</v>
      </c>
      <c r="O17" s="10">
        <v>40422</v>
      </c>
      <c r="P17" s="11">
        <f>SUM(D17:O17)</f>
        <v>485009</v>
      </c>
    </row>
    <row r="18" spans="1:18" ht="15" thickBot="1" x14ac:dyDescent="0.4">
      <c r="A18" s="5" t="s">
        <v>16</v>
      </c>
      <c r="B18" s="46" t="s">
        <v>37</v>
      </c>
      <c r="C18" s="47"/>
      <c r="D18" s="12">
        <v>8375</v>
      </c>
      <c r="E18" s="12">
        <v>8375</v>
      </c>
      <c r="F18" s="12">
        <v>8375</v>
      </c>
      <c r="G18" s="12">
        <v>8375</v>
      </c>
      <c r="H18" s="12">
        <v>8375</v>
      </c>
      <c r="I18" s="12">
        <v>8375</v>
      </c>
      <c r="J18" s="12">
        <v>8375</v>
      </c>
      <c r="K18" s="12">
        <v>8375</v>
      </c>
      <c r="L18" s="12">
        <v>8375</v>
      </c>
      <c r="M18" s="12">
        <v>8375</v>
      </c>
      <c r="N18" s="12">
        <v>8371</v>
      </c>
      <c r="O18" s="12">
        <v>8375</v>
      </c>
      <c r="P18" s="11">
        <f t="shared" ref="P18:P22" si="5">SUM(D18:O18)</f>
        <v>100496</v>
      </c>
    </row>
    <row r="19" spans="1:18" ht="15" thickBot="1" x14ac:dyDescent="0.4">
      <c r="A19" s="5" t="s">
        <v>18</v>
      </c>
      <c r="B19" s="38" t="s">
        <v>38</v>
      </c>
      <c r="C19" s="38"/>
      <c r="D19" s="12">
        <v>60409</v>
      </c>
      <c r="E19" s="12">
        <v>60409</v>
      </c>
      <c r="F19" s="12">
        <v>60409</v>
      </c>
      <c r="G19" s="12">
        <v>60409</v>
      </c>
      <c r="H19" s="12">
        <v>60409</v>
      </c>
      <c r="I19" s="12">
        <v>60409</v>
      </c>
      <c r="J19" s="12">
        <v>60409</v>
      </c>
      <c r="K19" s="12">
        <v>60409</v>
      </c>
      <c r="L19" s="12">
        <v>60409</v>
      </c>
      <c r="M19" s="12">
        <v>60409</v>
      </c>
      <c r="N19" s="12">
        <v>60409</v>
      </c>
      <c r="O19" s="12">
        <v>60417</v>
      </c>
      <c r="P19" s="11">
        <f t="shared" si="5"/>
        <v>724916</v>
      </c>
      <c r="Q19" s="19"/>
      <c r="R19" s="20"/>
    </row>
    <row r="20" spans="1:18" ht="15" thickBot="1" x14ac:dyDescent="0.4">
      <c r="A20" s="5" t="s">
        <v>20</v>
      </c>
      <c r="B20" s="38" t="s">
        <v>39</v>
      </c>
      <c r="C20" s="38"/>
      <c r="D20" s="12">
        <v>3442</v>
      </c>
      <c r="E20" s="12">
        <v>3442</v>
      </c>
      <c r="F20" s="12">
        <v>3442</v>
      </c>
      <c r="G20" s="12">
        <v>3442</v>
      </c>
      <c r="H20" s="12">
        <v>3442</v>
      </c>
      <c r="I20" s="12">
        <v>3442</v>
      </c>
      <c r="J20" s="12">
        <v>4858</v>
      </c>
      <c r="K20" s="12">
        <v>4858</v>
      </c>
      <c r="L20" s="12">
        <v>4858</v>
      </c>
      <c r="M20" s="12">
        <v>4858</v>
      </c>
      <c r="N20" s="12">
        <v>4858</v>
      </c>
      <c r="O20" s="12">
        <v>4858</v>
      </c>
      <c r="P20" s="11">
        <f t="shared" si="5"/>
        <v>49800</v>
      </c>
    </row>
    <row r="21" spans="1:18" ht="15" thickBot="1" x14ac:dyDescent="0.4">
      <c r="A21" s="5" t="s">
        <v>22</v>
      </c>
      <c r="B21" s="38" t="s">
        <v>40</v>
      </c>
      <c r="C21" s="38"/>
      <c r="D21" s="12">
        <v>75442</v>
      </c>
      <c r="E21" s="12">
        <v>75442</v>
      </c>
      <c r="F21" s="12">
        <v>75442</v>
      </c>
      <c r="G21" s="12">
        <v>75442</v>
      </c>
      <c r="H21" s="12">
        <v>75442</v>
      </c>
      <c r="I21" s="12">
        <v>75442</v>
      </c>
      <c r="J21" s="12">
        <v>75442</v>
      </c>
      <c r="K21" s="12">
        <v>75442</v>
      </c>
      <c r="L21" s="12">
        <v>75442</v>
      </c>
      <c r="M21" s="12">
        <v>75442</v>
      </c>
      <c r="N21" s="12">
        <v>75442</v>
      </c>
      <c r="O21" s="12">
        <v>75445</v>
      </c>
      <c r="P21" s="11">
        <f t="shared" si="5"/>
        <v>905307</v>
      </c>
      <c r="Q21" s="18"/>
      <c r="R21" s="18"/>
    </row>
    <row r="22" spans="1:18" x14ac:dyDescent="0.35">
      <c r="A22" s="5" t="s">
        <v>24</v>
      </c>
      <c r="B22" s="46" t="s">
        <v>41</v>
      </c>
      <c r="C22" s="47"/>
      <c r="D22" s="12"/>
      <c r="E22" s="12"/>
      <c r="F22" s="12"/>
      <c r="G22" s="12"/>
      <c r="H22" s="12"/>
      <c r="I22" s="12"/>
      <c r="J22" s="12">
        <v>16334</v>
      </c>
      <c r="K22" s="12">
        <v>16334</v>
      </c>
      <c r="L22" s="12">
        <v>16334</v>
      </c>
      <c r="M22" s="12">
        <v>16334</v>
      </c>
      <c r="N22" s="12">
        <v>16334</v>
      </c>
      <c r="O22" s="12">
        <v>16339</v>
      </c>
      <c r="P22" s="11">
        <f t="shared" si="5"/>
        <v>98009</v>
      </c>
      <c r="Q22" s="18"/>
    </row>
    <row r="23" spans="1:18" x14ac:dyDescent="0.35">
      <c r="A23" s="49" t="s">
        <v>42</v>
      </c>
      <c r="B23" s="50"/>
      <c r="C23" s="51"/>
      <c r="D23" s="13">
        <f t="shared" ref="D23:N23" si="6">SUM(D17:D22)</f>
        <v>188085</v>
      </c>
      <c r="E23" s="13">
        <f t="shared" si="6"/>
        <v>188085</v>
      </c>
      <c r="F23" s="13">
        <f t="shared" si="6"/>
        <v>188085</v>
      </c>
      <c r="G23" s="13">
        <f t="shared" si="6"/>
        <v>188085</v>
      </c>
      <c r="H23" s="13">
        <f t="shared" si="6"/>
        <v>188085</v>
      </c>
      <c r="I23" s="13">
        <f t="shared" si="6"/>
        <v>188085</v>
      </c>
      <c r="J23" s="13">
        <f t="shared" si="6"/>
        <v>205835</v>
      </c>
      <c r="K23" s="13">
        <f t="shared" si="6"/>
        <v>205835</v>
      </c>
      <c r="L23" s="13">
        <f t="shared" si="6"/>
        <v>205835</v>
      </c>
      <c r="M23" s="13">
        <f t="shared" si="6"/>
        <v>205835</v>
      </c>
      <c r="N23" s="13">
        <f t="shared" si="6"/>
        <v>205831</v>
      </c>
      <c r="O23" s="13">
        <f>SUM(O17:O22)</f>
        <v>205856</v>
      </c>
      <c r="P23" s="13">
        <f>SUM(P17:P22)</f>
        <v>2363537</v>
      </c>
    </row>
    <row r="24" spans="1:18" x14ac:dyDescent="0.35">
      <c r="A24" s="5" t="s">
        <v>24</v>
      </c>
      <c r="B24" s="38" t="s">
        <v>43</v>
      </c>
      <c r="C24" s="38"/>
      <c r="D24" s="12">
        <v>167</v>
      </c>
      <c r="E24" s="12">
        <v>167</v>
      </c>
      <c r="F24" s="12">
        <f>31986+167</f>
        <v>32153</v>
      </c>
      <c r="G24" s="12">
        <v>167</v>
      </c>
      <c r="H24" s="12">
        <v>167</v>
      </c>
      <c r="I24" s="12">
        <f>31986+167</f>
        <v>32153</v>
      </c>
      <c r="J24" s="12">
        <v>167</v>
      </c>
      <c r="K24" s="12">
        <f>31986+167</f>
        <v>32153</v>
      </c>
      <c r="L24" s="12">
        <f>31986+167</f>
        <v>32153</v>
      </c>
      <c r="M24" s="12">
        <v>35633</v>
      </c>
      <c r="N24" s="12">
        <f>300+167</f>
        <v>467</v>
      </c>
      <c r="O24" s="12">
        <v>163</v>
      </c>
      <c r="P24" s="12">
        <f>SUM(D24:O24)</f>
        <v>165710</v>
      </c>
      <c r="Q24" s="23"/>
    </row>
    <row r="25" spans="1:18" x14ac:dyDescent="0.35">
      <c r="A25" s="5" t="s">
        <v>27</v>
      </c>
      <c r="B25" s="38" t="s">
        <v>44</v>
      </c>
      <c r="C25" s="38"/>
      <c r="D25" s="12"/>
      <c r="E25" s="12"/>
      <c r="F25" s="12"/>
      <c r="G25" s="12"/>
      <c r="H25" s="12"/>
      <c r="I25" s="12"/>
      <c r="J25" s="12">
        <v>35000</v>
      </c>
      <c r="K25" s="12"/>
      <c r="L25" s="12">
        <v>34000</v>
      </c>
      <c r="M25" s="12"/>
      <c r="N25" s="12"/>
      <c r="O25" s="12"/>
      <c r="P25" s="12">
        <f t="shared" ref="P25:P28" si="7">SUM(D25:O25)</f>
        <v>69000</v>
      </c>
    </row>
    <row r="26" spans="1:18" x14ac:dyDescent="0.35">
      <c r="A26" s="5" t="s">
        <v>29</v>
      </c>
      <c r="B26" s="38" t="s">
        <v>49</v>
      </c>
      <c r="C26" s="38"/>
      <c r="D26" s="12">
        <v>417</v>
      </c>
      <c r="E26" s="12">
        <v>417</v>
      </c>
      <c r="F26" s="12">
        <v>417</v>
      </c>
      <c r="G26" s="12">
        <v>417</v>
      </c>
      <c r="H26" s="12">
        <v>417</v>
      </c>
      <c r="I26" s="12">
        <v>417</v>
      </c>
      <c r="J26" s="12">
        <v>417</v>
      </c>
      <c r="K26" s="12">
        <v>417</v>
      </c>
      <c r="L26" s="12">
        <v>417</v>
      </c>
      <c r="M26" s="12">
        <v>417</v>
      </c>
      <c r="N26" s="12">
        <v>417</v>
      </c>
      <c r="O26" s="12">
        <v>413</v>
      </c>
      <c r="P26" s="12">
        <f t="shared" si="7"/>
        <v>5000</v>
      </c>
    </row>
    <row r="27" spans="1:18" x14ac:dyDescent="0.35">
      <c r="A27" s="5" t="s">
        <v>31</v>
      </c>
      <c r="B27" s="39" t="s">
        <v>41</v>
      </c>
      <c r="C27" s="40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>
        <f t="shared" si="7"/>
        <v>0</v>
      </c>
    </row>
    <row r="28" spans="1:18" x14ac:dyDescent="0.35">
      <c r="A28" s="5" t="s">
        <v>33</v>
      </c>
      <c r="B28" s="28" t="s">
        <v>45</v>
      </c>
      <c r="C28" s="29"/>
      <c r="D28" s="14"/>
      <c r="E28" s="14">
        <v>30588</v>
      </c>
      <c r="F28" s="14">
        <v>6690</v>
      </c>
      <c r="G28" s="14"/>
      <c r="H28" s="14"/>
      <c r="I28" s="14">
        <v>6690</v>
      </c>
      <c r="J28" s="14"/>
      <c r="K28" s="14"/>
      <c r="L28" s="14">
        <v>6690</v>
      </c>
      <c r="M28" s="14"/>
      <c r="N28" s="14">
        <v>6689</v>
      </c>
      <c r="O28" s="14"/>
      <c r="P28" s="12">
        <f t="shared" si="7"/>
        <v>57347</v>
      </c>
    </row>
    <row r="29" spans="1:18" ht="15" thickBot="1" x14ac:dyDescent="0.4">
      <c r="A29" s="52" t="s">
        <v>46</v>
      </c>
      <c r="B29" s="53"/>
      <c r="C29" s="54"/>
      <c r="D29" s="15">
        <f t="shared" ref="D29:O29" si="8">SUM(D24:D28)</f>
        <v>584</v>
      </c>
      <c r="E29" s="15">
        <f t="shared" si="8"/>
        <v>31172</v>
      </c>
      <c r="F29" s="15">
        <f t="shared" si="8"/>
        <v>39260</v>
      </c>
      <c r="G29" s="15">
        <f t="shared" si="8"/>
        <v>584</v>
      </c>
      <c r="H29" s="15">
        <f t="shared" si="8"/>
        <v>584</v>
      </c>
      <c r="I29" s="15">
        <f t="shared" si="8"/>
        <v>39260</v>
      </c>
      <c r="J29" s="15">
        <f t="shared" si="8"/>
        <v>35584</v>
      </c>
      <c r="K29" s="15">
        <f t="shared" si="8"/>
        <v>32570</v>
      </c>
      <c r="L29" s="15">
        <f t="shared" si="8"/>
        <v>73260</v>
      </c>
      <c r="M29" s="15">
        <f t="shared" si="8"/>
        <v>36050</v>
      </c>
      <c r="N29" s="15">
        <f t="shared" si="8"/>
        <v>7573</v>
      </c>
      <c r="O29" s="15">
        <f t="shared" si="8"/>
        <v>576</v>
      </c>
      <c r="P29" s="15">
        <f>SUM(P24:P28)</f>
        <v>297057</v>
      </c>
    </row>
    <row r="30" spans="1:18" ht="15" thickBot="1" x14ac:dyDescent="0.4">
      <c r="A30" s="48" t="s">
        <v>47</v>
      </c>
      <c r="B30" s="48"/>
      <c r="C30" s="48"/>
      <c r="D30" s="16">
        <f>D23+D29</f>
        <v>188669</v>
      </c>
      <c r="E30" s="16">
        <f t="shared" ref="E30:O30" si="9">E23+E29</f>
        <v>219257</v>
      </c>
      <c r="F30" s="16">
        <f t="shared" si="9"/>
        <v>227345</v>
      </c>
      <c r="G30" s="16">
        <f t="shared" si="9"/>
        <v>188669</v>
      </c>
      <c r="H30" s="16">
        <f t="shared" si="9"/>
        <v>188669</v>
      </c>
      <c r="I30" s="16">
        <f t="shared" si="9"/>
        <v>227345</v>
      </c>
      <c r="J30" s="16">
        <f t="shared" si="9"/>
        <v>241419</v>
      </c>
      <c r="K30" s="16">
        <f t="shared" si="9"/>
        <v>238405</v>
      </c>
      <c r="L30" s="16">
        <f t="shared" si="9"/>
        <v>279095</v>
      </c>
      <c r="M30" s="16">
        <f t="shared" si="9"/>
        <v>241885</v>
      </c>
      <c r="N30" s="16">
        <f t="shared" si="9"/>
        <v>213404</v>
      </c>
      <c r="O30" s="16">
        <f t="shared" si="9"/>
        <v>206432</v>
      </c>
      <c r="P30" s="16">
        <f>P29+P23</f>
        <v>2660594</v>
      </c>
    </row>
  </sheetData>
  <mergeCells count="30">
    <mergeCell ref="A30:C30"/>
    <mergeCell ref="B28:C28"/>
    <mergeCell ref="B27:C27"/>
    <mergeCell ref="A23:C23"/>
    <mergeCell ref="A29:C29"/>
    <mergeCell ref="B25:C25"/>
    <mergeCell ref="A16:C16"/>
    <mergeCell ref="B26:C26"/>
    <mergeCell ref="B21:C21"/>
    <mergeCell ref="B24:C24"/>
    <mergeCell ref="B6:C6"/>
    <mergeCell ref="B11:C11"/>
    <mergeCell ref="B7:C7"/>
    <mergeCell ref="B12:C12"/>
    <mergeCell ref="B13:C13"/>
    <mergeCell ref="A15:C15"/>
    <mergeCell ref="B17:C17"/>
    <mergeCell ref="B18:C18"/>
    <mergeCell ref="B22:C22"/>
    <mergeCell ref="B19:C19"/>
    <mergeCell ref="B20:C20"/>
    <mergeCell ref="A3:C3"/>
    <mergeCell ref="A10:C10"/>
    <mergeCell ref="B14:C14"/>
    <mergeCell ref="A1:P1"/>
    <mergeCell ref="A2:P2"/>
    <mergeCell ref="B8:C8"/>
    <mergeCell ref="B9:C9"/>
    <mergeCell ref="B4:C4"/>
    <mergeCell ref="B5:C5"/>
  </mergeCells>
  <pageMargins left="0.70866141732283472" right="0.70866141732283472" top="0.74803149606299213" bottom="0.74803149606299213" header="0.31496062992125984" footer="0.31496062992125984"/>
  <pageSetup paperSize="8" orientation="landscape" horizontalDpi="4294967293" verticalDpi="4294967293" r:id="rId1"/>
  <headerFooter>
    <oddHeader>&amp;R13. számú melléklet a 12/2016.(VI.23.) sz.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jdoczine</cp:lastModifiedBy>
  <cp:lastPrinted>2016-06-07T10:05:35Z</cp:lastPrinted>
  <dcterms:created xsi:type="dcterms:W3CDTF">2015-01-28T12:55:24Z</dcterms:created>
  <dcterms:modified xsi:type="dcterms:W3CDTF">2016-06-27T08:47:37Z</dcterms:modified>
</cp:coreProperties>
</file>