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9.7.1. sz. mell TIB  " sheetId="1" r:id="rId1"/>
  </sheets>
  <definedNames>
    <definedName name="_xlnm.Print_Titles" localSheetId="0">'9.7.1. sz. mell TIB  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31" i="1"/>
  <c r="C26" i="1"/>
  <c r="C20" i="1"/>
  <c r="C19" i="1"/>
  <c r="C14" i="1"/>
  <c r="C13" i="1"/>
  <c r="C8" i="1" s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<sst xmlns="http://schemas.openxmlformats.org/spreadsheetml/2006/main" count="113" uniqueCount="99">
  <si>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</si>
  <si>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Tiszavasvári Bölcsőde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</si>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</sst>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82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164" fontId="24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>
    <tabColor rgb="FF92D050"/>
  </sheetPr>
  <dimension ref="A1:C61"/>
  <sheetViews>
    <sheetView tabSelected="1" view="pageLayout" topLeftCell="B1" zoomScaleNormal="145" workbookViewId="0">
      <selection activeCell="D6" sqref="D6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81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954815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/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f>708995+191429</f>
        <v>900424</v>
      </c>
    </row>
    <row r="14" spans="1:3" s="28" customFormat="1" ht="12" customHeight="1" x14ac:dyDescent="0.2">
      <c r="A14" s="32" t="s">
        <v>26</v>
      </c>
      <c r="B14" s="33" t="s">
        <v>27</v>
      </c>
      <c r="C14" s="35">
        <f>191429-191429</f>
        <v>0</v>
      </c>
    </row>
    <row r="15" spans="1:3" s="28" customFormat="1" ht="12" customHeight="1" x14ac:dyDescent="0.2">
      <c r="A15" s="32" t="s">
        <v>28</v>
      </c>
      <c r="B15" s="36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4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39">
        <f>27424+26967</f>
        <v>54391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1631175</v>
      </c>
    </row>
    <row r="21" spans="1:3" s="38" customFormat="1" ht="12" customHeight="1" x14ac:dyDescent="0.2">
      <c r="A21" s="32" t="s">
        <v>40</v>
      </c>
      <c r="B21" s="40" t="s">
        <v>41</v>
      </c>
      <c r="C21" s="41"/>
    </row>
    <row r="22" spans="1:3" s="38" customFormat="1" ht="12" customHeight="1" x14ac:dyDescent="0.2">
      <c r="A22" s="32" t="s">
        <v>42</v>
      </c>
      <c r="B22" s="33" t="s">
        <v>43</v>
      </c>
      <c r="C22" s="34"/>
    </row>
    <row r="23" spans="1:3" s="38" customFormat="1" ht="12" customHeight="1" x14ac:dyDescent="0.2">
      <c r="A23" s="32" t="s">
        <v>44</v>
      </c>
      <c r="B23" s="33" t="s">
        <v>45</v>
      </c>
      <c r="C23" s="34">
        <v>1631175</v>
      </c>
    </row>
    <row r="24" spans="1:3" s="38" customFormat="1" ht="12" customHeight="1" thickBot="1" x14ac:dyDescent="0.25">
      <c r="A24" s="32" t="s">
        <v>46</v>
      </c>
      <c r="B24" s="33" t="s">
        <v>47</v>
      </c>
      <c r="C24" s="34">
        <v>1631175</v>
      </c>
    </row>
    <row r="25" spans="1:3" s="38" customFormat="1" ht="12" customHeight="1" thickBot="1" x14ac:dyDescent="0.25">
      <c r="A25" s="42" t="s">
        <v>48</v>
      </c>
      <c r="B25" s="43" t="s">
        <v>49</v>
      </c>
      <c r="C25" s="44"/>
    </row>
    <row r="26" spans="1:3" s="38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8" customFormat="1" ht="12" customHeight="1" x14ac:dyDescent="0.2">
      <c r="A27" s="45" t="s">
        <v>52</v>
      </c>
      <c r="B27" s="46" t="s">
        <v>53</v>
      </c>
      <c r="C27" s="47"/>
    </row>
    <row r="28" spans="1:3" s="38" customFormat="1" ht="12" customHeight="1" x14ac:dyDescent="0.2">
      <c r="A28" s="45" t="s">
        <v>54</v>
      </c>
      <c r="B28" s="46" t="s">
        <v>43</v>
      </c>
      <c r="C28" s="41"/>
    </row>
    <row r="29" spans="1:3" s="38" customFormat="1" ht="12" customHeight="1" x14ac:dyDescent="0.2">
      <c r="A29" s="45" t="s">
        <v>55</v>
      </c>
      <c r="B29" s="48" t="s">
        <v>56</v>
      </c>
      <c r="C29" s="41"/>
    </row>
    <row r="30" spans="1:3" s="38" customFormat="1" ht="12" customHeight="1" thickBot="1" x14ac:dyDescent="0.25">
      <c r="A30" s="32" t="s">
        <v>57</v>
      </c>
      <c r="B30" s="49" t="s">
        <v>58</v>
      </c>
      <c r="C30" s="50"/>
    </row>
    <row r="31" spans="1:3" s="38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8" customFormat="1" ht="12" customHeight="1" x14ac:dyDescent="0.2">
      <c r="A32" s="45" t="s">
        <v>61</v>
      </c>
      <c r="B32" s="46" t="s">
        <v>62</v>
      </c>
      <c r="C32" s="47"/>
    </row>
    <row r="33" spans="1:3" s="38" customFormat="1" ht="12" customHeight="1" x14ac:dyDescent="0.2">
      <c r="A33" s="45" t="s">
        <v>63</v>
      </c>
      <c r="B33" s="48" t="s">
        <v>64</v>
      </c>
      <c r="C33" s="37"/>
    </row>
    <row r="34" spans="1:3" s="28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2" t="s">
        <v>67</v>
      </c>
      <c r="B35" s="43" t="s">
        <v>68</v>
      </c>
      <c r="C35" s="44"/>
    </row>
    <row r="36" spans="1:3" s="28" customFormat="1" ht="12" customHeight="1" thickBot="1" x14ac:dyDescent="0.25">
      <c r="A36" s="42" t="s">
        <v>69</v>
      </c>
      <c r="B36" s="43" t="s">
        <v>70</v>
      </c>
      <c r="C36" s="51"/>
    </row>
    <row r="37" spans="1:3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2585990</v>
      </c>
    </row>
    <row r="38" spans="1:3" s="28" customFormat="1" ht="12" customHeight="1" thickBot="1" x14ac:dyDescent="0.25">
      <c r="A38" s="53" t="s">
        <v>73</v>
      </c>
      <c r="B38" s="43" t="s">
        <v>74</v>
      </c>
      <c r="C38" s="54">
        <f>+C39+C40+C41</f>
        <v>93887189</v>
      </c>
    </row>
    <row r="39" spans="1:3" s="28" customFormat="1" ht="12" customHeight="1" x14ac:dyDescent="0.2">
      <c r="A39" s="45" t="s">
        <v>75</v>
      </c>
      <c r="B39" s="46" t="s">
        <v>76</v>
      </c>
      <c r="C39" s="47">
        <v>372804</v>
      </c>
    </row>
    <row r="40" spans="1:3" s="38" customFormat="1" ht="12" customHeight="1" x14ac:dyDescent="0.2">
      <c r="A40" s="45" t="s">
        <v>77</v>
      </c>
      <c r="B40" s="48" t="s">
        <v>78</v>
      </c>
      <c r="C40" s="37"/>
    </row>
    <row r="41" spans="1:3" s="38" customFormat="1" ht="15" customHeight="1" thickBot="1" x14ac:dyDescent="0.25">
      <c r="A41" s="32" t="s">
        <v>79</v>
      </c>
      <c r="B41" s="49" t="s">
        <v>80</v>
      </c>
      <c r="C41" s="55">
        <f>91991548-534450+80000+1977287</f>
        <v>93514385</v>
      </c>
    </row>
    <row r="42" spans="1:3" s="38" customFormat="1" ht="15" customHeight="1" thickBot="1" x14ac:dyDescent="0.25">
      <c r="A42" s="53" t="s">
        <v>81</v>
      </c>
      <c r="B42" s="56" t="s">
        <v>82</v>
      </c>
      <c r="C42" s="57">
        <f>+C37+C38</f>
        <v>96473179</v>
      </c>
    </row>
    <row r="43" spans="1:3" x14ac:dyDescent="0.2">
      <c r="A43" s="58"/>
      <c r="B43" s="59"/>
      <c r="C43" s="60"/>
    </row>
    <row r="44" spans="1:3" s="22" customFormat="1" ht="16.5" customHeight="1" thickBot="1" x14ac:dyDescent="0.25">
      <c r="A44" s="61"/>
      <c r="B44" s="62"/>
      <c r="C44" s="63"/>
    </row>
    <row r="45" spans="1:3" s="67" customFormat="1" ht="12" customHeight="1" thickBot="1" x14ac:dyDescent="0.25">
      <c r="A45" s="64"/>
      <c r="B45" s="65" t="s">
        <v>83</v>
      </c>
      <c r="C45" s="66"/>
    </row>
    <row r="46" spans="1:3" ht="12" customHeight="1" thickBot="1" x14ac:dyDescent="0.25">
      <c r="A46" s="42" t="s">
        <v>14</v>
      </c>
      <c r="B46" s="43" t="s">
        <v>84</v>
      </c>
      <c r="C46" s="68">
        <f>SUM(C47:C51)</f>
        <v>94498129</v>
      </c>
    </row>
    <row r="47" spans="1:3" ht="12" customHeight="1" x14ac:dyDescent="0.2">
      <c r="A47" s="32" t="s">
        <v>16</v>
      </c>
      <c r="B47" s="40" t="s">
        <v>85</v>
      </c>
      <c r="C47" s="69">
        <f>64039486+1365000+22949+22950-40000+315819</f>
        <v>65726204</v>
      </c>
    </row>
    <row r="48" spans="1:3" ht="12" customHeight="1" x14ac:dyDescent="0.2">
      <c r="A48" s="32" t="s">
        <v>18</v>
      </c>
      <c r="B48" s="33" t="s">
        <v>86</v>
      </c>
      <c r="C48" s="70">
        <f>12834203+266175+4475-534450+4017-16284+55268</f>
        <v>12613404</v>
      </c>
    </row>
    <row r="49" spans="1:3" ht="12" customHeight="1" x14ac:dyDescent="0.2">
      <c r="A49" s="32" t="s">
        <v>20</v>
      </c>
      <c r="B49" s="33" t="s">
        <v>87</v>
      </c>
      <c r="C49" s="70">
        <f>15749737-4000-63500+80000+56284+340000</f>
        <v>16158521</v>
      </c>
    </row>
    <row r="50" spans="1:3" ht="12" customHeight="1" x14ac:dyDescent="0.2">
      <c r="A50" s="32" t="s">
        <v>22</v>
      </c>
      <c r="B50" s="33" t="s">
        <v>88</v>
      </c>
      <c r="C50" s="70"/>
    </row>
    <row r="51" spans="1:3" ht="12" customHeight="1" thickBot="1" x14ac:dyDescent="0.25">
      <c r="A51" s="32" t="s">
        <v>24</v>
      </c>
      <c r="B51" s="33" t="s">
        <v>89</v>
      </c>
      <c r="C51" s="70"/>
    </row>
    <row r="52" spans="1:3" s="67" customFormat="1" ht="12" customHeight="1" thickBot="1" x14ac:dyDescent="0.25">
      <c r="A52" s="42" t="s">
        <v>38</v>
      </c>
      <c r="B52" s="43" t="s">
        <v>90</v>
      </c>
      <c r="C52" s="68">
        <f>SUM(C53:C55)</f>
        <v>1975050</v>
      </c>
    </row>
    <row r="53" spans="1:3" ht="12" customHeight="1" x14ac:dyDescent="0.2">
      <c r="A53" s="32" t="s">
        <v>40</v>
      </c>
      <c r="B53" s="40" t="s">
        <v>91</v>
      </c>
      <c r="C53" s="69">
        <f>641350+4000+63500+1266200</f>
        <v>1975050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71" t="s">
        <v>96</v>
      </c>
      <c r="C58" s="72">
        <f>+C46+C52+C57</f>
        <v>96473179</v>
      </c>
    </row>
    <row r="59" spans="1:3" ht="14.25" customHeight="1" thickBot="1" x14ac:dyDescent="0.25">
      <c r="C59" s="74"/>
    </row>
    <row r="60" spans="1:3" x14ac:dyDescent="0.2">
      <c r="A60" s="75" t="s">
        <v>97</v>
      </c>
      <c r="B60" s="76"/>
      <c r="C60" s="77">
        <v>21</v>
      </c>
    </row>
    <row r="61" spans="1:3" ht="13.5" thickBot="1" x14ac:dyDescent="0.25">
      <c r="A61" s="78" t="s">
        <v>98</v>
      </c>
      <c r="B61" s="79"/>
      <c r="C61" s="80">
        <v>0.67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19. számú melléklet a 35/2019.(XI.28.)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2019-12-02T09:44:58Z</dcterms:created>
  <dcterms:modified xsi:type="dcterms:W3CDTF">2019-12-02T09:44:59Z</dcterms:modified>
</cp:coreProperties>
</file>