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5"/>
  </bookViews>
  <sheets>
    <sheet name="01" sheetId="1" r:id="rId1"/>
    <sheet name="1.számú melléklet önkorm" sheetId="2" r:id="rId2"/>
    <sheet name="1.számú melléklet önkorm bontás" sheetId="3" r:id="rId3"/>
    <sheet name="1.a. melléklet Közös Hiv." sheetId="4" r:id="rId4"/>
    <sheet name="1.b. melléklet Mesevár Óvoda" sheetId="5" r:id="rId5"/>
    <sheet name="1.c. melléklet Műv.Ház" sheetId="6" r:id="rId6"/>
  </sheets>
  <definedNames>
    <definedName name="_xlnm.Print_Titles" localSheetId="4">'1.b. melléklet Mesevár Óvoda'!$B:$B,'1.b. melléklet Mesevár Óvoda'!$1:$3</definedName>
    <definedName name="_xlnm.Print_Titles" localSheetId="5">'1.c. melléklet Műv.Ház'!$B:$B,'1.c. melléklet Műv.Ház'!$1:$3</definedName>
    <definedName name="_xlnm.Print_Titles" localSheetId="1">'1.számú melléklet önkorm'!$B:$B,'1.számú melléklet önkorm'!$1:$3</definedName>
    <definedName name="_xlnm.Print_Titles" localSheetId="2">'1.számú melléklet önkorm bontás'!$B:$B,'1.számú melléklet önkorm bontás'!$1:$3</definedName>
  </definedNames>
  <calcPr fullCalcOnLoad="1"/>
</workbook>
</file>

<file path=xl/sharedStrings.xml><?xml version="1.0" encoding="utf-8"?>
<sst xmlns="http://schemas.openxmlformats.org/spreadsheetml/2006/main" count="790" uniqueCount="246">
  <si>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</si>
  <si>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</si>
  <si>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</si>
  <si>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</si>
  <si>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</si>
  <si>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</si>
  <si>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</si>
  <si>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</si>
  <si>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</si>
  <si>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</si>
  <si>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</si>
  <si>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</si>
  <si>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</si>
  <si>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</si>
  <si>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</si>
  <si>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</si>
  <si>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</si>
  <si>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</si>
  <si>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</si>
  <si>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</si>
  <si>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</si>
  <si>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</si>
  <si>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</si>
  <si>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</si>
  <si>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</si>
  <si>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</si>
  <si>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</si>
  <si>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</si>
  <si>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</si>
  <si>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</si>
  <si>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</si>
  <si>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</si>
  <si>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</si>
  <si>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</si>
  <si>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</si>
  <si>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</si>
  <si>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</si>
  <si>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</si>
  <si>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</si>
  <si>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</si>
  <si>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</si>
  <si>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</si>
  <si>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</si>
  <si>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</si>
  <si>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</si>
  <si>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</si>
  <si>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</si>
  <si>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</si>
  <si>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</si>
  <si>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</si>
  <si>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</si>
  <si>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</si>
  <si>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</si>
  <si>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</si>
  <si>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</si>
  <si>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</si>
  <si>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</si>
  <si>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</si>
  <si>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</si>
  <si>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</si>
  <si>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</si>
  <si>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</si>
  <si>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</si>
  <si>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</si>
  <si>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</si>
  <si>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</si>
  <si>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</si>
  <si>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</si>
  <si>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</si>
  <si>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</si>
  <si>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</si>
  <si>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</si>
  <si>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</si>
  <si>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</si>
  <si>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</si>
  <si>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</si>
  <si>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</si>
  <si>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</si>
  <si>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</si>
  <si>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</si>
  <si>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</si>
  <si>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</si>
  <si>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</si>
  <si>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</si>
  <si>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</si>
  <si>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</si>
  <si>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</si>
  <si>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</si>
  <si>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</si>
  <si>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</si>
  <si>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</si>
  <si>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</si>
  <si>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</si>
  <si>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</si>
  <si>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</si>
  <si>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</si>
  <si>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</si>
  <si>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</si>
  <si>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</si>
  <si>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</si>
  <si>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</si>
  <si>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</si>
  <si>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</si>
  <si>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</si>
  <si>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</si>
  <si>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</si>
  <si>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</si>
  <si>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</si>
  <si>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</si>
  <si>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</si>
  <si>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</si>
  <si>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</si>
  <si>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Önk.jogalkotó</t>
  </si>
  <si>
    <t>és ált.tev</t>
  </si>
  <si>
    <t>községgazd.</t>
  </si>
  <si>
    <t>011130</t>
  </si>
  <si>
    <t>081030</t>
  </si>
  <si>
    <t>Összesen</t>
  </si>
  <si>
    <t>feladat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</si>
  <si>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</si>
  <si>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</si>
  <si>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</si>
  <si>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</si>
  <si>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</si>
  <si>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</si>
  <si>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</si>
  <si>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</si>
  <si>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</si>
  <si>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</si>
  <si>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</si>
  <si>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018010</t>
  </si>
  <si>
    <t>Önk.elsz</t>
  </si>
  <si>
    <t>kp.kvetéssel</t>
  </si>
  <si>
    <t>900020</t>
  </si>
  <si>
    <t>Önk.bevételei</t>
  </si>
  <si>
    <t>áh-on kivülről</t>
  </si>
  <si>
    <t>013350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</si>
  <si>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</si>
  <si>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</si>
  <si>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</si>
  <si>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</si>
  <si>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</si>
  <si>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</si>
  <si>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</si>
  <si>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</si>
  <si>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074031</t>
  </si>
  <si>
    <t xml:space="preserve">védőnői </t>
  </si>
  <si>
    <t>szolgálat</t>
  </si>
  <si>
    <t>tornacsarnok</t>
  </si>
  <si>
    <t>066020</t>
  </si>
  <si>
    <t xml:space="preserve">Város és </t>
  </si>
  <si>
    <t>107052</t>
  </si>
  <si>
    <t>Házi segítség</t>
  </si>
  <si>
    <t>nyújtás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</si>
  <si>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</si>
  <si>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</si>
  <si>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</si>
  <si>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</si>
  <si>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</si>
  <si>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</si>
  <si>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</si>
  <si>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</si>
  <si>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</si>
  <si>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</si>
  <si>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</si>
  <si>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</si>
  <si>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</si>
  <si>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Önk.vagyon-</t>
  </si>
  <si>
    <t>gazd.kapcs.fa.</t>
  </si>
  <si>
    <t>Egyéb felhalmozási célú támogatások                                                      bevételei államháztartáson belülről (B25)</t>
  </si>
  <si>
    <t>052080</t>
  </si>
  <si>
    <t>szennyvízcsa-</t>
  </si>
  <si>
    <t>torna üzemelt</t>
  </si>
  <si>
    <t>Ikervár község Önkormányzata</t>
  </si>
  <si>
    <t>2017.évi terv     1.sz. melléklet</t>
  </si>
  <si>
    <t>Ikervár Község Önkormányzata   1.számú melléklet</t>
  </si>
  <si>
    <t>kötelező</t>
  </si>
  <si>
    <t>önként</t>
  </si>
  <si>
    <t>állam</t>
  </si>
  <si>
    <t>vállalt</t>
  </si>
  <si>
    <t>igazgatási</t>
  </si>
  <si>
    <t>2017.év</t>
  </si>
  <si>
    <t>IKERVÁRI  KÖZÖS ÖNKORMÁNYZATI  HIVATAL</t>
  </si>
  <si>
    <t>2017. évi MŰKÖDÉSI BEVÉTELEK ÉS KIADÁSOK TERVEZETE</t>
  </si>
  <si>
    <t>1.a melléklet</t>
  </si>
  <si>
    <t xml:space="preserve">BEVÉTELEK </t>
  </si>
  <si>
    <t>2017.évi terv</t>
  </si>
  <si>
    <t>ezer Ft</t>
  </si>
  <si>
    <t>11,69 x 4580000</t>
  </si>
  <si>
    <t>Ikervár</t>
  </si>
  <si>
    <t>1744 fő</t>
  </si>
  <si>
    <t>Csénye</t>
  </si>
  <si>
    <t xml:space="preserve">  689 fő</t>
  </si>
  <si>
    <t>Pecöl</t>
  </si>
  <si>
    <t xml:space="preserve">  798 fő</t>
  </si>
  <si>
    <t>Megyehid</t>
  </si>
  <si>
    <t xml:space="preserve">  318 fő</t>
  </si>
  <si>
    <t>Kenéz</t>
  </si>
  <si>
    <t xml:space="preserve">  266 fő</t>
  </si>
  <si>
    <t xml:space="preserve">        3815 fő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</si>
  <si>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</si>
  <si>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</si>
  <si>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</si>
  <si>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</si>
  <si>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</si>
  <si>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</si>
  <si>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</si>
  <si>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</si>
  <si>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</si>
  <si>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Ikervári Mesevár Óvoda</t>
  </si>
  <si>
    <t>096015</t>
  </si>
  <si>
    <t>096025</t>
  </si>
  <si>
    <t>018030</t>
  </si>
  <si>
    <t>Kötelező</t>
  </si>
  <si>
    <t xml:space="preserve"> Bevételek e Ft-ban</t>
  </si>
  <si>
    <t>Óvodai</t>
  </si>
  <si>
    <t>Iskolai</t>
  </si>
  <si>
    <t xml:space="preserve">Munkahelyi </t>
  </si>
  <si>
    <t>Vendég</t>
  </si>
  <si>
    <t>Tám. célú</t>
  </si>
  <si>
    <t xml:space="preserve"> feladat</t>
  </si>
  <si>
    <t>2017. év   1.b. melléklet</t>
  </si>
  <si>
    <t>étkeztetés</t>
  </si>
  <si>
    <t>finansz. műv.</t>
  </si>
  <si>
    <t>Települési önkormányzatok egyes köznevelési feladatainak támogatása (B112)</t>
  </si>
  <si>
    <t>Települési önkormányzatok szociális gyermekjóléti és gyermekétkeztetési  feladatainak támogatása (B113)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</si>
  <si>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</si>
  <si>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</si>
  <si>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</si>
  <si>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</si>
  <si>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</si>
  <si>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</si>
  <si>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</si>
  <si>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</si>
  <si>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</si>
  <si>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</si>
  <si>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</si>
  <si>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</si>
  <si>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Ikervári Batthyány Lajos  Művelődési Ház és Könyvtár                           Bevételek e Ft-ban                          2017. év 1/c.melléklet</t>
  </si>
  <si>
    <t>082091</t>
  </si>
  <si>
    <t>082044</t>
  </si>
  <si>
    <t>Közművelődés - közösségi</t>
  </si>
  <si>
    <t>Könyvtári szolgáltatások</t>
  </si>
  <si>
    <t xml:space="preserve">Tám.célú </t>
  </si>
  <si>
    <t>és társ. részv. fejlesztése</t>
  </si>
  <si>
    <t>finansz. műveletek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</si>
</sst>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1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0" fillId="29" borderId="0" xfId="0" applyFill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B1">
      <selection activeCell="B26" sqref="B26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0.57421875" style="0" customWidth="1"/>
    <col min="5" max="5" width="11.28125" style="0" customWidth="1"/>
    <col min="6" max="6" width="11.00390625" style="0" bestFit="1" customWidth="1"/>
    <col min="7" max="7" width="10.7109375" style="0" customWidth="1"/>
    <col min="8" max="8" width="8.57421875" style="0" customWidth="1"/>
    <col min="9" max="9" width="9.8515625" style="0" bestFit="1" customWidth="1"/>
    <col min="10" max="10" width="9.57421875" style="0" bestFit="1" customWidth="1"/>
    <col min="11" max="11" width="10.140625" style="0" bestFit="1" customWidth="1"/>
    <col min="12" max="12" width="13.7109375" style="0" customWidth="1"/>
  </cols>
  <sheetData>
    <row r="1" spans="1:12" ht="12.75">
      <c r="A1" s="33" t="s">
        <v>173</v>
      </c>
      <c r="B1" s="34"/>
      <c r="C1" s="7" t="s">
        <v>115</v>
      </c>
      <c r="D1" s="7" t="s">
        <v>130</v>
      </c>
      <c r="E1" s="7" t="s">
        <v>133</v>
      </c>
      <c r="F1" s="7" t="s">
        <v>136</v>
      </c>
      <c r="G1" s="7" t="s">
        <v>170</v>
      </c>
      <c r="H1" s="7" t="s">
        <v>145</v>
      </c>
      <c r="I1" s="7" t="s">
        <v>116</v>
      </c>
      <c r="J1" s="7" t="s">
        <v>149</v>
      </c>
      <c r="K1" s="7" t="s">
        <v>151</v>
      </c>
      <c r="L1" s="7" t="s">
        <v>117</v>
      </c>
    </row>
    <row r="2" spans="1:12" ht="12.75">
      <c r="A2" s="33" t="s">
        <v>119</v>
      </c>
      <c r="B2" s="34"/>
      <c r="C2" s="6" t="s">
        <v>112</v>
      </c>
      <c r="D2" s="6" t="s">
        <v>131</v>
      </c>
      <c r="E2" s="6" t="s">
        <v>134</v>
      </c>
      <c r="F2" s="6" t="s">
        <v>167</v>
      </c>
      <c r="G2" s="6" t="s">
        <v>171</v>
      </c>
      <c r="H2" s="6" t="s">
        <v>146</v>
      </c>
      <c r="I2" s="6" t="s">
        <v>148</v>
      </c>
      <c r="J2" s="6" t="s">
        <v>150</v>
      </c>
      <c r="K2" s="6" t="s">
        <v>152</v>
      </c>
      <c r="L2" s="6" t="s">
        <v>118</v>
      </c>
    </row>
    <row r="3" spans="1:12" ht="15">
      <c r="A3" s="3"/>
      <c r="B3" s="9" t="s">
        <v>174</v>
      </c>
      <c r="C3" s="6" t="s">
        <v>113</v>
      </c>
      <c r="D3" s="6" t="s">
        <v>132</v>
      </c>
      <c r="E3" s="6" t="s">
        <v>135</v>
      </c>
      <c r="F3" s="6" t="s">
        <v>168</v>
      </c>
      <c r="G3" s="6" t="s">
        <v>172</v>
      </c>
      <c r="H3" s="6" t="s">
        <v>147</v>
      </c>
      <c r="I3" s="6"/>
      <c r="J3" s="6" t="s">
        <v>114</v>
      </c>
      <c r="K3" s="6" t="s">
        <v>153</v>
      </c>
      <c r="L3" s="6"/>
    </row>
    <row r="4" spans="1:12" ht="12.75">
      <c r="A4" s="2" t="s">
        <v>1</v>
      </c>
      <c r="B4" s="1" t="s">
        <v>59</v>
      </c>
      <c r="D4">
        <v>53556331</v>
      </c>
      <c r="L4">
        <f>SUM(C4:K4)</f>
        <v>53556331</v>
      </c>
    </row>
    <row r="5" spans="1:12" ht="25.5">
      <c r="A5" s="2" t="s">
        <v>2</v>
      </c>
      <c r="B5" s="1" t="s">
        <v>166</v>
      </c>
      <c r="D5">
        <v>33118345</v>
      </c>
      <c r="L5">
        <f aca="true" t="shared" si="0" ref="L5:L68">SUM(C5:K5)</f>
        <v>33118345</v>
      </c>
    </row>
    <row r="6" spans="1:12" ht="25.5">
      <c r="A6" s="2" t="s">
        <v>3</v>
      </c>
      <c r="B6" s="1" t="s">
        <v>164</v>
      </c>
      <c r="D6">
        <v>20209750</v>
      </c>
      <c r="L6">
        <f t="shared" si="0"/>
        <v>20209750</v>
      </c>
    </row>
    <row r="7" spans="1:12" ht="12.75">
      <c r="A7" s="2" t="s">
        <v>4</v>
      </c>
      <c r="B7" s="1" t="s">
        <v>60</v>
      </c>
      <c r="D7">
        <v>1988160</v>
      </c>
      <c r="L7">
        <f t="shared" si="0"/>
        <v>1988160</v>
      </c>
    </row>
    <row r="8" spans="1:12" ht="12.75">
      <c r="A8" s="2" t="s">
        <v>7</v>
      </c>
      <c r="B8" s="1" t="s">
        <v>61</v>
      </c>
      <c r="D8">
        <v>0</v>
      </c>
      <c r="L8">
        <f t="shared" si="0"/>
        <v>0</v>
      </c>
    </row>
    <row r="9" spans="1:12" ht="12.75">
      <c r="A9" s="2" t="s">
        <v>8</v>
      </c>
      <c r="B9" s="1" t="s">
        <v>62</v>
      </c>
      <c r="L9">
        <f t="shared" si="0"/>
        <v>0</v>
      </c>
    </row>
    <row r="10" spans="1:12" ht="12.75">
      <c r="A10" s="4" t="s">
        <v>9</v>
      </c>
      <c r="B10" s="8" t="s">
        <v>121</v>
      </c>
      <c r="C10">
        <f aca="true" t="shared" si="1" ref="C10:L10">SUM(C4:C9)</f>
        <v>0</v>
      </c>
      <c r="D10">
        <f t="shared" si="1"/>
        <v>108872586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108872586</v>
      </c>
    </row>
    <row r="11" spans="1:12" ht="12.75">
      <c r="A11" s="2" t="s">
        <v>5</v>
      </c>
      <c r="B11" s="1" t="s">
        <v>63</v>
      </c>
      <c r="L11">
        <f t="shared" si="0"/>
        <v>0</v>
      </c>
    </row>
    <row r="12" spans="1:12" ht="25.5">
      <c r="A12" s="2" t="s">
        <v>6</v>
      </c>
      <c r="B12" s="1" t="s">
        <v>154</v>
      </c>
      <c r="L12">
        <f t="shared" si="0"/>
        <v>0</v>
      </c>
    </row>
    <row r="13" spans="1:12" ht="25.5">
      <c r="A13" s="2" t="s">
        <v>10</v>
      </c>
      <c r="B13" s="1" t="s">
        <v>155</v>
      </c>
      <c r="L13">
        <f t="shared" si="0"/>
        <v>0</v>
      </c>
    </row>
    <row r="14" spans="1:12" ht="25.5">
      <c r="A14" s="2" t="s">
        <v>11</v>
      </c>
      <c r="B14" s="1" t="s">
        <v>156</v>
      </c>
      <c r="L14">
        <f t="shared" si="0"/>
        <v>0</v>
      </c>
    </row>
    <row r="15" spans="1:12" ht="25.5">
      <c r="A15" s="2" t="s">
        <v>12</v>
      </c>
      <c r="B15" s="1" t="s">
        <v>165</v>
      </c>
      <c r="C15">
        <v>4600000</v>
      </c>
      <c r="H15">
        <v>3900000</v>
      </c>
      <c r="L15">
        <f t="shared" si="0"/>
        <v>8500000</v>
      </c>
    </row>
    <row r="16" spans="1:12" ht="12.75">
      <c r="A16" s="4" t="s">
        <v>13</v>
      </c>
      <c r="B16" s="8" t="s">
        <v>122</v>
      </c>
      <c r="C16">
        <f aca="true" t="shared" si="2" ref="C16:L16">SUM(C11:C15)</f>
        <v>4600000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3900000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8500000</v>
      </c>
    </row>
    <row r="17" spans="1:12" ht="12.75">
      <c r="A17" s="2" t="s">
        <v>14</v>
      </c>
      <c r="B17" s="1" t="s">
        <v>64</v>
      </c>
      <c r="L17">
        <f t="shared" si="0"/>
        <v>0</v>
      </c>
    </row>
    <row r="18" spans="1:12" ht="25.5">
      <c r="A18" s="2" t="s">
        <v>15</v>
      </c>
      <c r="B18" s="1" t="s">
        <v>157</v>
      </c>
      <c r="L18">
        <f t="shared" si="0"/>
        <v>0</v>
      </c>
    </row>
    <row r="19" spans="1:12" ht="25.5">
      <c r="A19" s="2" t="s">
        <v>16</v>
      </c>
      <c r="B19" s="1" t="s">
        <v>158</v>
      </c>
      <c r="L19">
        <f t="shared" si="0"/>
        <v>0</v>
      </c>
    </row>
    <row r="20" spans="1:12" ht="25.5">
      <c r="A20" s="2" t="s">
        <v>17</v>
      </c>
      <c r="B20" s="1" t="s">
        <v>159</v>
      </c>
      <c r="L20">
        <f t="shared" si="0"/>
        <v>0</v>
      </c>
    </row>
    <row r="21" spans="1:12" ht="25.5">
      <c r="A21" s="2" t="s">
        <v>0</v>
      </c>
      <c r="B21" s="1" t="s">
        <v>169</v>
      </c>
      <c r="L21">
        <f t="shared" si="0"/>
        <v>0</v>
      </c>
    </row>
    <row r="22" spans="1:12" ht="12.75">
      <c r="A22" s="4" t="s">
        <v>18</v>
      </c>
      <c r="B22" s="8" t="s">
        <v>123</v>
      </c>
      <c r="C22">
        <f>SUM(C17:C21)</f>
        <v>0</v>
      </c>
      <c r="D22">
        <f aca="true" t="shared" si="3" ref="D22:K22">SUM(D17:D21)</f>
        <v>0</v>
      </c>
      <c r="E22">
        <f t="shared" si="3"/>
        <v>0</v>
      </c>
      <c r="F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>
        <f>SUM(L17:L21)</f>
        <v>0</v>
      </c>
    </row>
    <row r="23" spans="1:12" ht="12.75">
      <c r="A23" s="2" t="s">
        <v>19</v>
      </c>
      <c r="B23" s="1" t="s">
        <v>65</v>
      </c>
      <c r="L23">
        <f t="shared" si="0"/>
        <v>0</v>
      </c>
    </row>
    <row r="24" spans="1:12" ht="12.75">
      <c r="A24" s="2" t="s">
        <v>20</v>
      </c>
      <c r="B24" s="1" t="s">
        <v>66</v>
      </c>
      <c r="L24">
        <f t="shared" si="0"/>
        <v>0</v>
      </c>
    </row>
    <row r="25" spans="1:12" ht="12.75">
      <c r="A25" s="4" t="s">
        <v>21</v>
      </c>
      <c r="B25" s="8" t="s">
        <v>124</v>
      </c>
      <c r="C25">
        <f>SUM(C23:C24)</f>
        <v>0</v>
      </c>
      <c r="D25">
        <f aca="true" t="shared" si="4" ref="D25:K25">SUM(D23:D24)</f>
        <v>0</v>
      </c>
      <c r="E25">
        <f t="shared" si="4"/>
        <v>0</v>
      </c>
      <c r="F25">
        <f t="shared" si="4"/>
        <v>0</v>
      </c>
      <c r="H25">
        <f t="shared" si="4"/>
        <v>0</v>
      </c>
      <c r="I25">
        <f t="shared" si="4"/>
        <v>0</v>
      </c>
      <c r="J25">
        <f t="shared" si="4"/>
        <v>0</v>
      </c>
      <c r="K25">
        <f t="shared" si="4"/>
        <v>0</v>
      </c>
      <c r="L25">
        <f>SUM(L23:L24)</f>
        <v>0</v>
      </c>
    </row>
    <row r="26" spans="1:12" ht="12.75">
      <c r="A26" s="2" t="s">
        <v>22</v>
      </c>
      <c r="B26" s="1" t="s">
        <v>67</v>
      </c>
      <c r="L26">
        <f t="shared" si="0"/>
        <v>0</v>
      </c>
    </row>
    <row r="27" spans="1:12" ht="12.75">
      <c r="A27" s="2" t="s">
        <v>23</v>
      </c>
      <c r="B27" s="1" t="s">
        <v>68</v>
      </c>
      <c r="L27">
        <f t="shared" si="0"/>
        <v>0</v>
      </c>
    </row>
    <row r="28" spans="1:12" ht="12.75">
      <c r="A28" s="2" t="s">
        <v>24</v>
      </c>
      <c r="B28" s="1" t="s">
        <v>69</v>
      </c>
      <c r="E28">
        <v>2000000</v>
      </c>
      <c r="L28">
        <f t="shared" si="0"/>
        <v>2000000</v>
      </c>
    </row>
    <row r="29" spans="1:12" ht="12.75">
      <c r="A29" s="2" t="s">
        <v>25</v>
      </c>
      <c r="B29" s="1" t="s">
        <v>70</v>
      </c>
      <c r="E29">
        <v>66000000</v>
      </c>
      <c r="L29">
        <f t="shared" si="0"/>
        <v>66000000</v>
      </c>
    </row>
    <row r="30" spans="1:12" ht="12.75">
      <c r="A30" s="2" t="s">
        <v>26</v>
      </c>
      <c r="B30" s="1" t="s">
        <v>71</v>
      </c>
      <c r="L30">
        <f t="shared" si="0"/>
        <v>0</v>
      </c>
    </row>
    <row r="31" spans="1:12" ht="12.75">
      <c r="A31" s="2" t="s">
        <v>27</v>
      </c>
      <c r="B31" s="1" t="s">
        <v>72</v>
      </c>
      <c r="L31">
        <f t="shared" si="0"/>
        <v>0</v>
      </c>
    </row>
    <row r="32" spans="1:12" ht="12.75">
      <c r="A32" s="2" t="s">
        <v>28</v>
      </c>
      <c r="B32" s="1" t="s">
        <v>73</v>
      </c>
      <c r="E32">
        <v>5300000</v>
      </c>
      <c r="L32">
        <f t="shared" si="0"/>
        <v>5300000</v>
      </c>
    </row>
    <row r="33" spans="1:12" ht="12.75">
      <c r="A33" s="2" t="s">
        <v>29</v>
      </c>
      <c r="B33" s="1" t="s">
        <v>74</v>
      </c>
      <c r="L33">
        <f t="shared" si="0"/>
        <v>0</v>
      </c>
    </row>
    <row r="34" spans="1:12" ht="12.75">
      <c r="A34" s="4" t="s">
        <v>30</v>
      </c>
      <c r="B34" s="8" t="s">
        <v>125</v>
      </c>
      <c r="C34">
        <f>SUM(C26:C33)</f>
        <v>0</v>
      </c>
      <c r="D34">
        <f aca="true" t="shared" si="5" ref="D34:K34">SUM(D26:D33)</f>
        <v>0</v>
      </c>
      <c r="E34">
        <f>SUM(E26:E33)</f>
        <v>73300000</v>
      </c>
      <c r="F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>SUM(L26:L33)</f>
        <v>73300000</v>
      </c>
    </row>
    <row r="35" spans="1:12" ht="12.75">
      <c r="A35" s="2" t="s">
        <v>31</v>
      </c>
      <c r="B35" s="1" t="s">
        <v>75</v>
      </c>
      <c r="E35">
        <v>200000</v>
      </c>
      <c r="L35">
        <f t="shared" si="0"/>
        <v>200000</v>
      </c>
    </row>
    <row r="36" spans="1:12" ht="12.75">
      <c r="A36" s="4" t="s">
        <v>32</v>
      </c>
      <c r="B36" s="8" t="s">
        <v>126</v>
      </c>
      <c r="C36">
        <f>SUM(C35)</f>
        <v>0</v>
      </c>
      <c r="D36">
        <f aca="true" t="shared" si="6" ref="D36:K36">SUM(D35)</f>
        <v>0</v>
      </c>
      <c r="E36">
        <v>73500000</v>
      </c>
      <c r="F36">
        <f t="shared" si="6"/>
        <v>0</v>
      </c>
      <c r="H36">
        <f t="shared" si="6"/>
        <v>0</v>
      </c>
      <c r="I36">
        <f t="shared" si="6"/>
        <v>0</v>
      </c>
      <c r="J36">
        <f t="shared" si="6"/>
        <v>0</v>
      </c>
      <c r="K36">
        <f t="shared" si="6"/>
        <v>0</v>
      </c>
      <c r="L36">
        <v>73500000</v>
      </c>
    </row>
    <row r="37" spans="1:12" ht="12.75">
      <c r="A37" s="2" t="s">
        <v>33</v>
      </c>
      <c r="B37" s="1" t="s">
        <v>76</v>
      </c>
      <c r="L37">
        <f t="shared" si="0"/>
        <v>0</v>
      </c>
    </row>
    <row r="38" spans="1:12" ht="12.75">
      <c r="A38" s="2" t="s">
        <v>34</v>
      </c>
      <c r="B38" s="1" t="s">
        <v>77</v>
      </c>
      <c r="J38">
        <v>0</v>
      </c>
      <c r="K38">
        <v>80000</v>
      </c>
      <c r="L38">
        <f t="shared" si="0"/>
        <v>80000</v>
      </c>
    </row>
    <row r="39" spans="1:12" ht="12.75">
      <c r="A39" s="2" t="s">
        <v>35</v>
      </c>
      <c r="B39" s="1" t="s">
        <v>78</v>
      </c>
      <c r="J39">
        <v>900000</v>
      </c>
      <c r="L39">
        <f>SUM(C39:K39)</f>
        <v>900000</v>
      </c>
    </row>
    <row r="40" spans="1:12" ht="12.75">
      <c r="A40" s="2" t="s">
        <v>36</v>
      </c>
      <c r="B40" s="1" t="s">
        <v>79</v>
      </c>
      <c r="F40">
        <v>6000000</v>
      </c>
      <c r="G40">
        <v>3000000</v>
      </c>
      <c r="I40">
        <v>1220000</v>
      </c>
      <c r="L40">
        <f t="shared" si="0"/>
        <v>10220000</v>
      </c>
    </row>
    <row r="41" spans="1:12" ht="12.75">
      <c r="A41" s="2" t="s">
        <v>37</v>
      </c>
      <c r="B41" s="1" t="s">
        <v>80</v>
      </c>
      <c r="K41">
        <v>1600000</v>
      </c>
      <c r="L41">
        <f t="shared" si="0"/>
        <v>1600000</v>
      </c>
    </row>
    <row r="42" spans="1:12" ht="12.75">
      <c r="A42" s="2" t="s">
        <v>38</v>
      </c>
      <c r="B42" s="1" t="s">
        <v>81</v>
      </c>
      <c r="I42">
        <v>0</v>
      </c>
      <c r="K42">
        <v>400000</v>
      </c>
      <c r="L42">
        <f t="shared" si="0"/>
        <v>400000</v>
      </c>
    </row>
    <row r="43" spans="1:12" ht="12.75">
      <c r="A43" s="2" t="s">
        <v>39</v>
      </c>
      <c r="B43" s="1" t="s">
        <v>82</v>
      </c>
      <c r="L43">
        <f t="shared" si="0"/>
        <v>0</v>
      </c>
    </row>
    <row r="44" spans="1:12" ht="12.75">
      <c r="A44" s="2" t="s">
        <v>40</v>
      </c>
      <c r="B44" s="1" t="s">
        <v>83</v>
      </c>
      <c r="C44">
        <v>300000</v>
      </c>
      <c r="L44">
        <f t="shared" si="0"/>
        <v>300000</v>
      </c>
    </row>
    <row r="45" spans="1:12" ht="12.75">
      <c r="A45" s="2" t="s">
        <v>41</v>
      </c>
      <c r="B45" s="1" t="s">
        <v>84</v>
      </c>
      <c r="L45">
        <f t="shared" si="0"/>
        <v>0</v>
      </c>
    </row>
    <row r="46" spans="1:12" ht="12.75">
      <c r="A46" s="2" t="s">
        <v>42</v>
      </c>
      <c r="B46" s="1" t="s">
        <v>85</v>
      </c>
      <c r="J46">
        <v>500000</v>
      </c>
      <c r="L46">
        <f t="shared" si="0"/>
        <v>500000</v>
      </c>
    </row>
    <row r="47" spans="1:12" ht="12.75">
      <c r="A47" s="4" t="s">
        <v>43</v>
      </c>
      <c r="B47" s="8" t="s">
        <v>127</v>
      </c>
      <c r="C47">
        <f>SUM(C37:C46)</f>
        <v>300000</v>
      </c>
      <c r="D47">
        <f aca="true" t="shared" si="7" ref="D47:K47">SUM(D37:D46)</f>
        <v>0</v>
      </c>
      <c r="E47">
        <f t="shared" si="7"/>
        <v>0</v>
      </c>
      <c r="F47">
        <f t="shared" si="7"/>
        <v>6000000</v>
      </c>
      <c r="G47">
        <v>3000000</v>
      </c>
      <c r="H47">
        <f t="shared" si="7"/>
        <v>0</v>
      </c>
      <c r="I47">
        <f t="shared" si="7"/>
        <v>1220000</v>
      </c>
      <c r="J47">
        <f t="shared" si="7"/>
        <v>1400000</v>
      </c>
      <c r="K47">
        <f t="shared" si="7"/>
        <v>2080000</v>
      </c>
      <c r="L47">
        <f>SUM(L37:L46)</f>
        <v>14000000</v>
      </c>
    </row>
    <row r="48" spans="1:12" ht="12.75">
      <c r="A48" s="2" t="s">
        <v>44</v>
      </c>
      <c r="B48" s="1" t="s">
        <v>86</v>
      </c>
      <c r="L48">
        <f t="shared" si="0"/>
        <v>0</v>
      </c>
    </row>
    <row r="49" spans="1:12" ht="12.75">
      <c r="A49" s="2" t="s">
        <v>45</v>
      </c>
      <c r="B49" s="1" t="s">
        <v>87</v>
      </c>
      <c r="L49">
        <f t="shared" si="0"/>
        <v>0</v>
      </c>
    </row>
    <row r="50" spans="1:12" ht="12.75">
      <c r="A50" s="2" t="s">
        <v>46</v>
      </c>
      <c r="B50" s="1" t="s">
        <v>88</v>
      </c>
      <c r="L50">
        <f t="shared" si="0"/>
        <v>0</v>
      </c>
    </row>
    <row r="51" spans="1:12" ht="12.75">
      <c r="A51" s="2" t="s">
        <v>47</v>
      </c>
      <c r="B51" s="1" t="s">
        <v>89</v>
      </c>
      <c r="L51">
        <f t="shared" si="0"/>
        <v>0</v>
      </c>
    </row>
    <row r="52" spans="1:12" ht="12.75">
      <c r="A52" s="2" t="s">
        <v>48</v>
      </c>
      <c r="B52" s="1" t="s">
        <v>90</v>
      </c>
      <c r="L52">
        <f t="shared" si="0"/>
        <v>0</v>
      </c>
    </row>
    <row r="53" spans="1:12" ht="12.75">
      <c r="A53" s="4" t="s">
        <v>49</v>
      </c>
      <c r="B53" s="8" t="s">
        <v>128</v>
      </c>
      <c r="C53">
        <f>SUM(C48:C52)</f>
        <v>0</v>
      </c>
      <c r="D53">
        <f aca="true" t="shared" si="8" ref="D53:K53">SUM(D48:D52)</f>
        <v>0</v>
      </c>
      <c r="E53">
        <f t="shared" si="8"/>
        <v>0</v>
      </c>
      <c r="F53">
        <f t="shared" si="8"/>
        <v>0</v>
      </c>
      <c r="H53">
        <f t="shared" si="8"/>
        <v>0</v>
      </c>
      <c r="I53">
        <f t="shared" si="8"/>
        <v>0</v>
      </c>
      <c r="J53">
        <f t="shared" si="8"/>
        <v>0</v>
      </c>
      <c r="K53">
        <f t="shared" si="8"/>
        <v>0</v>
      </c>
      <c r="L53">
        <f>SUM(L48:L52)</f>
        <v>0</v>
      </c>
    </row>
    <row r="54" spans="1:12" ht="25.5">
      <c r="A54" s="2" t="s">
        <v>50</v>
      </c>
      <c r="B54" s="1" t="s">
        <v>160</v>
      </c>
      <c r="L54">
        <f t="shared" si="0"/>
        <v>0</v>
      </c>
    </row>
    <row r="55" spans="1:12" ht="25.5">
      <c r="A55" s="2" t="s">
        <v>51</v>
      </c>
      <c r="B55" s="1" t="s">
        <v>163</v>
      </c>
      <c r="L55">
        <f t="shared" si="0"/>
        <v>0</v>
      </c>
    </row>
    <row r="56" spans="1:12" ht="12.75">
      <c r="A56" s="2" t="s">
        <v>52</v>
      </c>
      <c r="B56" s="1" t="s">
        <v>91</v>
      </c>
      <c r="L56">
        <f t="shared" si="0"/>
        <v>0</v>
      </c>
    </row>
    <row r="57" spans="1:12" ht="12.75">
      <c r="A57" s="4" t="s">
        <v>53</v>
      </c>
      <c r="B57" s="8" t="s">
        <v>129</v>
      </c>
      <c r="C57">
        <f>SUM(C54:C56)</f>
        <v>0</v>
      </c>
      <c r="D57">
        <f aca="true" t="shared" si="9" ref="D57:K57">SUM(D54:D56)</f>
        <v>0</v>
      </c>
      <c r="E57">
        <f t="shared" si="9"/>
        <v>0</v>
      </c>
      <c r="F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>SUM(L54:L56)</f>
        <v>0</v>
      </c>
    </row>
    <row r="58" spans="1:12" ht="25.5">
      <c r="A58" s="2" t="s">
        <v>54</v>
      </c>
      <c r="B58" s="1" t="s">
        <v>162</v>
      </c>
      <c r="L58">
        <f t="shared" si="0"/>
        <v>0</v>
      </c>
    </row>
    <row r="59" spans="1:12" ht="25.5">
      <c r="A59" s="2" t="s">
        <v>55</v>
      </c>
      <c r="B59" s="1" t="s">
        <v>161</v>
      </c>
      <c r="L59">
        <f t="shared" si="0"/>
        <v>0</v>
      </c>
    </row>
    <row r="60" spans="1:2" ht="12.75">
      <c r="A60" s="2" t="s">
        <v>56</v>
      </c>
      <c r="B60" s="1" t="s">
        <v>92</v>
      </c>
    </row>
    <row r="61" spans="1:12" ht="12.75">
      <c r="A61" s="4" t="s">
        <v>57</v>
      </c>
      <c r="B61" s="5" t="s">
        <v>137</v>
      </c>
      <c r="D61">
        <f aca="true" t="shared" si="10" ref="D61:K61">SUM(D58:D60)</f>
        <v>0</v>
      </c>
      <c r="E61">
        <f t="shared" si="10"/>
        <v>0</v>
      </c>
      <c r="F61">
        <f>SUM(F58:F60)</f>
        <v>0</v>
      </c>
      <c r="I61">
        <f t="shared" si="10"/>
        <v>0</v>
      </c>
      <c r="J61">
        <f>SUM(J58:J60)</f>
        <v>0</v>
      </c>
      <c r="K61">
        <f t="shared" si="10"/>
        <v>0</v>
      </c>
      <c r="L61">
        <f>SUM(L58:L60)</f>
        <v>0</v>
      </c>
    </row>
    <row r="62" spans="1:12" ht="12.75">
      <c r="A62" s="4" t="s">
        <v>58</v>
      </c>
      <c r="B62" s="5" t="s">
        <v>138</v>
      </c>
      <c r="C62">
        <f aca="true" t="shared" si="11" ref="C62:L62">C16+C22+C36+C47+C53+C57+C61</f>
        <v>4900000</v>
      </c>
      <c r="E62">
        <f t="shared" si="11"/>
        <v>73500000</v>
      </c>
      <c r="F62">
        <v>6000000</v>
      </c>
      <c r="G62">
        <v>3000000</v>
      </c>
      <c r="H62">
        <f t="shared" si="11"/>
        <v>3900000</v>
      </c>
      <c r="I62">
        <f t="shared" si="11"/>
        <v>1220000</v>
      </c>
      <c r="J62">
        <f t="shared" si="11"/>
        <v>1400000</v>
      </c>
      <c r="K62">
        <f t="shared" si="11"/>
        <v>2080000</v>
      </c>
      <c r="L62">
        <f t="shared" si="11"/>
        <v>96000000</v>
      </c>
    </row>
    <row r="63" spans="1:12" ht="12.75">
      <c r="A63" s="2" t="s">
        <v>1</v>
      </c>
      <c r="B63" s="1" t="s">
        <v>93</v>
      </c>
      <c r="L63">
        <f t="shared" si="0"/>
        <v>0</v>
      </c>
    </row>
    <row r="64" spans="1:12" ht="25.5">
      <c r="A64" s="2" t="s">
        <v>2</v>
      </c>
      <c r="B64" s="1" t="s">
        <v>94</v>
      </c>
      <c r="L64">
        <f t="shared" si="0"/>
        <v>0</v>
      </c>
    </row>
    <row r="65" spans="1:12" ht="12.75">
      <c r="A65" s="2" t="s">
        <v>3</v>
      </c>
      <c r="B65" s="1" t="s">
        <v>95</v>
      </c>
      <c r="L65">
        <f t="shared" si="0"/>
        <v>0</v>
      </c>
    </row>
    <row r="66" spans="1:12" ht="12.75">
      <c r="A66" s="4" t="s">
        <v>4</v>
      </c>
      <c r="B66" s="5" t="s">
        <v>139</v>
      </c>
      <c r="C66">
        <f>SUM(C63:C65)</f>
        <v>0</v>
      </c>
      <c r="D66">
        <f aca="true" t="shared" si="12" ref="D66:K66">SUM(D63:D65)</f>
        <v>0</v>
      </c>
      <c r="E66">
        <f t="shared" si="12"/>
        <v>0</v>
      </c>
      <c r="F66">
        <f t="shared" si="12"/>
        <v>0</v>
      </c>
      <c r="H66">
        <f t="shared" si="12"/>
        <v>0</v>
      </c>
      <c r="I66">
        <f t="shared" si="12"/>
        <v>0</v>
      </c>
      <c r="J66">
        <f t="shared" si="12"/>
        <v>0</v>
      </c>
      <c r="K66">
        <f t="shared" si="12"/>
        <v>0</v>
      </c>
      <c r="L66">
        <f>SUM(L63:L65)</f>
        <v>0</v>
      </c>
    </row>
    <row r="67" spans="1:12" ht="12.75">
      <c r="A67" s="2" t="s">
        <v>7</v>
      </c>
      <c r="B67" s="1" t="s">
        <v>96</v>
      </c>
      <c r="L67">
        <f t="shared" si="0"/>
        <v>0</v>
      </c>
    </row>
    <row r="68" spans="1:12" ht="12.75">
      <c r="A68" s="2" t="s">
        <v>8</v>
      </c>
      <c r="B68" s="1" t="s">
        <v>97</v>
      </c>
      <c r="L68">
        <f t="shared" si="0"/>
        <v>0</v>
      </c>
    </row>
    <row r="69" spans="1:12" ht="12.75">
      <c r="A69" s="2" t="s">
        <v>9</v>
      </c>
      <c r="B69" s="1" t="s">
        <v>98</v>
      </c>
      <c r="L69">
        <f aca="true" t="shared" si="13" ref="L69:L86">SUM(C69:K69)</f>
        <v>0</v>
      </c>
    </row>
    <row r="70" spans="1:12" ht="12.75">
      <c r="A70" s="2" t="s">
        <v>5</v>
      </c>
      <c r="B70" s="1" t="s">
        <v>99</v>
      </c>
      <c r="L70">
        <f t="shared" si="13"/>
        <v>0</v>
      </c>
    </row>
    <row r="71" spans="1:12" ht="12.75">
      <c r="A71" s="4" t="s">
        <v>6</v>
      </c>
      <c r="B71" s="5" t="s">
        <v>140</v>
      </c>
      <c r="C71">
        <f>SUM(C67:C70)</f>
        <v>0</v>
      </c>
      <c r="D71">
        <f aca="true" t="shared" si="14" ref="D71:K71">SUM(D67:D70)</f>
        <v>0</v>
      </c>
      <c r="E71">
        <f t="shared" si="14"/>
        <v>0</v>
      </c>
      <c r="F71">
        <f t="shared" si="14"/>
        <v>0</v>
      </c>
      <c r="H71">
        <f t="shared" si="14"/>
        <v>0</v>
      </c>
      <c r="I71">
        <f t="shared" si="14"/>
        <v>0</v>
      </c>
      <c r="J71">
        <f t="shared" si="14"/>
        <v>0</v>
      </c>
      <c r="K71">
        <f t="shared" si="14"/>
        <v>0</v>
      </c>
      <c r="L71">
        <f>SUM(L67:L70)</f>
        <v>0</v>
      </c>
    </row>
    <row r="72" spans="1:12" ht="12.75">
      <c r="A72" s="2" t="s">
        <v>10</v>
      </c>
      <c r="B72" s="1" t="s">
        <v>100</v>
      </c>
      <c r="C72">
        <v>37000000</v>
      </c>
      <c r="L72">
        <v>37000000</v>
      </c>
    </row>
    <row r="73" spans="1:12" ht="12.75">
      <c r="A73" s="2" t="s">
        <v>11</v>
      </c>
      <c r="B73" s="1" t="s">
        <v>101</v>
      </c>
      <c r="L73">
        <f t="shared" si="13"/>
        <v>0</v>
      </c>
    </row>
    <row r="74" spans="1:12" ht="12.75">
      <c r="A74" s="4" t="s">
        <v>12</v>
      </c>
      <c r="B74" s="5" t="s">
        <v>141</v>
      </c>
      <c r="C74">
        <v>37000000</v>
      </c>
      <c r="D74">
        <f aca="true" t="shared" si="15" ref="D74:K74">SUM(D72:D73)</f>
        <v>0</v>
      </c>
      <c r="E74">
        <f t="shared" si="15"/>
        <v>0</v>
      </c>
      <c r="F74">
        <f t="shared" si="15"/>
        <v>0</v>
      </c>
      <c r="H74">
        <f t="shared" si="15"/>
        <v>0</v>
      </c>
      <c r="I74">
        <f t="shared" si="15"/>
        <v>0</v>
      </c>
      <c r="J74">
        <f t="shared" si="15"/>
        <v>0</v>
      </c>
      <c r="K74">
        <f t="shared" si="15"/>
        <v>0</v>
      </c>
      <c r="L74">
        <v>37000000</v>
      </c>
    </row>
    <row r="75" spans="1:12" ht="12.75">
      <c r="A75" s="2" t="s">
        <v>13</v>
      </c>
      <c r="B75" s="1" t="s">
        <v>102</v>
      </c>
      <c r="L75">
        <f t="shared" si="13"/>
        <v>0</v>
      </c>
    </row>
    <row r="76" spans="1:12" ht="12.75">
      <c r="A76" s="2" t="s">
        <v>14</v>
      </c>
      <c r="B76" s="1" t="s">
        <v>103</v>
      </c>
      <c r="L76">
        <f t="shared" si="13"/>
        <v>0</v>
      </c>
    </row>
    <row r="77" spans="1:12" ht="12.75">
      <c r="A77" s="2" t="s">
        <v>15</v>
      </c>
      <c r="B77" s="1" t="s">
        <v>104</v>
      </c>
      <c r="L77">
        <f t="shared" si="13"/>
        <v>0</v>
      </c>
    </row>
    <row r="78" spans="1:12" ht="12.75">
      <c r="A78" s="2" t="s">
        <v>16</v>
      </c>
      <c r="B78" s="1" t="s">
        <v>105</v>
      </c>
      <c r="L78">
        <f t="shared" si="13"/>
        <v>0</v>
      </c>
    </row>
    <row r="79" spans="1:12" ht="12.75">
      <c r="A79" s="2" t="s">
        <v>17</v>
      </c>
      <c r="B79" s="1" t="s">
        <v>106</v>
      </c>
      <c r="L79">
        <f t="shared" si="13"/>
        <v>0</v>
      </c>
    </row>
    <row r="80" spans="1:12" ht="12.75">
      <c r="A80" s="4" t="s">
        <v>0</v>
      </c>
      <c r="B80" s="5" t="s">
        <v>142</v>
      </c>
      <c r="C80">
        <f>SUM(C75:C79)</f>
        <v>0</v>
      </c>
      <c r="D80">
        <f aca="true" t="shared" si="16" ref="D80:K80">SUM(D75:D79)</f>
        <v>0</v>
      </c>
      <c r="E80">
        <f t="shared" si="16"/>
        <v>0</v>
      </c>
      <c r="F80">
        <f t="shared" si="16"/>
        <v>0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>SUM(L75:L79)</f>
        <v>0</v>
      </c>
    </row>
    <row r="81" spans="1:12" ht="12.75">
      <c r="A81" s="2" t="s">
        <v>18</v>
      </c>
      <c r="B81" s="1" t="s">
        <v>107</v>
      </c>
      <c r="L81">
        <f t="shared" si="13"/>
        <v>0</v>
      </c>
    </row>
    <row r="82" spans="1:12" ht="12.75">
      <c r="A82" s="2" t="s">
        <v>19</v>
      </c>
      <c r="B82" s="1" t="s">
        <v>108</v>
      </c>
      <c r="L82">
        <f t="shared" si="13"/>
        <v>0</v>
      </c>
    </row>
    <row r="83" spans="1:12" ht="12.75">
      <c r="A83" s="2" t="s">
        <v>20</v>
      </c>
      <c r="B83" s="1" t="s">
        <v>109</v>
      </c>
      <c r="L83">
        <f t="shared" si="13"/>
        <v>0</v>
      </c>
    </row>
    <row r="84" spans="1:12" ht="12.75">
      <c r="A84" s="2" t="s">
        <v>21</v>
      </c>
      <c r="B84" s="1" t="s">
        <v>110</v>
      </c>
      <c r="L84">
        <f t="shared" si="13"/>
        <v>0</v>
      </c>
    </row>
    <row r="85" spans="1:12" ht="12.75">
      <c r="A85" s="4" t="s">
        <v>22</v>
      </c>
      <c r="B85" s="5" t="s">
        <v>143</v>
      </c>
      <c r="C85">
        <f>SUM(C81:C84)</f>
        <v>0</v>
      </c>
      <c r="D85">
        <f aca="true" t="shared" si="17" ref="D85:K85">SUM(D81:D84)</f>
        <v>0</v>
      </c>
      <c r="E85">
        <f t="shared" si="17"/>
        <v>0</v>
      </c>
      <c r="F85">
        <f t="shared" si="17"/>
        <v>0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>SUM(L81:L84)</f>
        <v>0</v>
      </c>
    </row>
    <row r="86" spans="1:12" ht="12.75">
      <c r="A86" s="2" t="s">
        <v>23</v>
      </c>
      <c r="B86" s="1" t="s">
        <v>111</v>
      </c>
      <c r="L86">
        <f t="shared" si="13"/>
        <v>0</v>
      </c>
    </row>
    <row r="87" spans="1:12" ht="12.75">
      <c r="A87" s="4" t="s">
        <v>24</v>
      </c>
      <c r="B87" s="5" t="s">
        <v>144</v>
      </c>
      <c r="C87">
        <f>SUM(C86)</f>
        <v>0</v>
      </c>
      <c r="D87">
        <f aca="true" t="shared" si="18" ref="D87:K87">SUM(D86)</f>
        <v>0</v>
      </c>
      <c r="E87">
        <f t="shared" si="18"/>
        <v>0</v>
      </c>
      <c r="F87">
        <f t="shared" si="18"/>
        <v>0</v>
      </c>
      <c r="H87">
        <f t="shared" si="18"/>
        <v>0</v>
      </c>
      <c r="I87">
        <f t="shared" si="18"/>
        <v>0</v>
      </c>
      <c r="J87">
        <f t="shared" si="18"/>
        <v>0</v>
      </c>
      <c r="K87">
        <f t="shared" si="18"/>
        <v>0</v>
      </c>
      <c r="L87">
        <f>SUM(L86)</f>
        <v>0</v>
      </c>
    </row>
    <row r="88" spans="2:12" ht="12.75">
      <c r="B88" s="8" t="s">
        <v>120</v>
      </c>
      <c r="C88">
        <v>41900000</v>
      </c>
      <c r="D88">
        <f aca="true" t="shared" si="19" ref="D88:K88">SUM(D10,D16,D22,D25,D34,D36,D47,D53,D57,D61,D66,D71,D74,D80,D85,D87)</f>
        <v>108872586</v>
      </c>
      <c r="E88">
        <v>73500000</v>
      </c>
      <c r="F88">
        <f>SUM(F10,F16,F22,F25,F34,F36,F47,F53,F57,F61,F66,F71,F74,F80,F85,F87)</f>
        <v>6000000</v>
      </c>
      <c r="G88">
        <v>3000000</v>
      </c>
      <c r="H88">
        <f t="shared" si="19"/>
        <v>3900000</v>
      </c>
      <c r="I88">
        <f t="shared" si="19"/>
        <v>1220000</v>
      </c>
      <c r="J88">
        <f t="shared" si="19"/>
        <v>1400000</v>
      </c>
      <c r="K88">
        <f t="shared" si="19"/>
        <v>2080000</v>
      </c>
      <c r="L88">
        <v>241872586</v>
      </c>
    </row>
    <row r="91" ht="12.75">
      <c r="B91" s="10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  <ignoredErrors>
    <ignoredError sqref="L22 L25 L34 L47 L53 L57 L61 L66 L71 L80 L85 L87 L10 L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zoomScalePageLayoutView="0" workbookViewId="0" topLeftCell="B1">
      <selection activeCell="G21" sqref="G21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0.57421875" style="0" customWidth="1"/>
    <col min="5" max="5" width="11.28125" style="0" customWidth="1"/>
    <col min="6" max="6" width="11.00390625" style="0" bestFit="1" customWidth="1"/>
  </cols>
  <sheetData>
    <row r="1" spans="1:6" ht="12.75" customHeight="1">
      <c r="A1" s="33" t="s">
        <v>175</v>
      </c>
      <c r="B1" s="34"/>
      <c r="C1" s="7" t="s">
        <v>176</v>
      </c>
      <c r="D1" s="7" t="s">
        <v>177</v>
      </c>
      <c r="E1" s="7" t="s">
        <v>178</v>
      </c>
      <c r="F1" s="7" t="s">
        <v>117</v>
      </c>
    </row>
    <row r="2" spans="1:6" ht="12.75" customHeight="1">
      <c r="A2" s="33" t="s">
        <v>119</v>
      </c>
      <c r="B2" s="34"/>
      <c r="C2" s="6" t="s">
        <v>118</v>
      </c>
      <c r="D2" s="6" t="s">
        <v>179</v>
      </c>
      <c r="E2" s="6" t="s">
        <v>180</v>
      </c>
      <c r="F2" s="6" t="s">
        <v>118</v>
      </c>
    </row>
    <row r="3" spans="1:6" ht="15">
      <c r="A3" s="3"/>
      <c r="B3" s="9" t="s">
        <v>181</v>
      </c>
      <c r="C3" s="6"/>
      <c r="D3" s="6" t="s">
        <v>118</v>
      </c>
      <c r="E3" s="6" t="s">
        <v>118</v>
      </c>
      <c r="F3" s="6"/>
    </row>
    <row r="4" spans="1:6" ht="12.75">
      <c r="A4" s="11" t="s">
        <v>1</v>
      </c>
      <c r="B4" s="1" t="s">
        <v>59</v>
      </c>
      <c r="C4">
        <v>53556331</v>
      </c>
      <c r="F4">
        <f aca="true" t="shared" si="0" ref="F4:F9">SUM(C4:E4)</f>
        <v>53556331</v>
      </c>
    </row>
    <row r="5" spans="1:6" ht="25.5">
      <c r="A5" s="11" t="s">
        <v>2</v>
      </c>
      <c r="B5" s="1" t="s">
        <v>166</v>
      </c>
      <c r="C5">
        <v>33118345</v>
      </c>
      <c r="F5">
        <f t="shared" si="0"/>
        <v>33118345</v>
      </c>
    </row>
    <row r="6" spans="1:6" ht="25.5">
      <c r="A6" s="11" t="s">
        <v>3</v>
      </c>
      <c r="B6" s="1" t="s">
        <v>164</v>
      </c>
      <c r="C6">
        <v>20209750</v>
      </c>
      <c r="F6">
        <f t="shared" si="0"/>
        <v>20209750</v>
      </c>
    </row>
    <row r="7" spans="1:6" ht="12.75">
      <c r="A7" s="11" t="s">
        <v>4</v>
      </c>
      <c r="B7" s="1" t="s">
        <v>60</v>
      </c>
      <c r="C7">
        <v>1988160</v>
      </c>
      <c r="F7">
        <f t="shared" si="0"/>
        <v>1988160</v>
      </c>
    </row>
    <row r="8" spans="1:6" ht="12.75">
      <c r="A8" s="11" t="s">
        <v>7</v>
      </c>
      <c r="B8" s="1" t="s">
        <v>61</v>
      </c>
      <c r="F8">
        <f t="shared" si="0"/>
        <v>0</v>
      </c>
    </row>
    <row r="9" spans="1:6" ht="12.75">
      <c r="A9" s="11" t="s">
        <v>8</v>
      </c>
      <c r="B9" s="1" t="s">
        <v>62</v>
      </c>
      <c r="F9">
        <f t="shared" si="0"/>
        <v>0</v>
      </c>
    </row>
    <row r="10" spans="1:6" ht="12.75">
      <c r="A10" s="4" t="s">
        <v>9</v>
      </c>
      <c r="B10" s="8" t="s">
        <v>121</v>
      </c>
      <c r="C10">
        <f>SUM(C4:C9)</f>
        <v>108872586</v>
      </c>
      <c r="D10">
        <f>SUM(D4:D9)</f>
        <v>0</v>
      </c>
      <c r="E10">
        <f>SUM(E4:E9)</f>
        <v>0</v>
      </c>
      <c r="F10">
        <f>SUM(F4:F9)</f>
        <v>108872586</v>
      </c>
    </row>
    <row r="11" spans="1:6" ht="12.75">
      <c r="A11" s="11" t="s">
        <v>5</v>
      </c>
      <c r="B11" s="1" t="s">
        <v>63</v>
      </c>
      <c r="F11">
        <f>SUM(C11:E11)</f>
        <v>0</v>
      </c>
    </row>
    <row r="12" spans="1:6" ht="25.5">
      <c r="A12" s="11" t="s">
        <v>6</v>
      </c>
      <c r="B12" s="1" t="s">
        <v>154</v>
      </c>
      <c r="F12">
        <f>SUM(C12:E12)</f>
        <v>0</v>
      </c>
    </row>
    <row r="13" spans="1:6" ht="25.5">
      <c r="A13" s="11" t="s">
        <v>10</v>
      </c>
      <c r="B13" s="1" t="s">
        <v>155</v>
      </c>
      <c r="F13">
        <f>SUM(C13:E13)</f>
        <v>0</v>
      </c>
    </row>
    <row r="14" spans="1:6" ht="25.5">
      <c r="A14" s="11" t="s">
        <v>11</v>
      </c>
      <c r="B14" s="1" t="s">
        <v>156</v>
      </c>
      <c r="F14">
        <f>SUM(C14:E14)</f>
        <v>0</v>
      </c>
    </row>
    <row r="15" spans="1:6" ht="25.5">
      <c r="A15" s="11" t="s">
        <v>12</v>
      </c>
      <c r="B15" s="1" t="s">
        <v>165</v>
      </c>
      <c r="C15">
        <v>8500000</v>
      </c>
      <c r="F15">
        <f>SUM(C15:E15)</f>
        <v>8500000</v>
      </c>
    </row>
    <row r="16" spans="1:6" ht="12.75">
      <c r="A16" s="4" t="s">
        <v>13</v>
      </c>
      <c r="B16" s="8" t="s">
        <v>122</v>
      </c>
      <c r="C16">
        <f>SUM(C10:C15)</f>
        <v>117372586</v>
      </c>
      <c r="D16">
        <f>SUM(D11:D15)</f>
        <v>0</v>
      </c>
      <c r="E16">
        <f>SUM(E11:E15)</f>
        <v>0</v>
      </c>
      <c r="F16">
        <f>SUM(F10:F15)</f>
        <v>117372586</v>
      </c>
    </row>
    <row r="17" spans="1:6" ht="12.75">
      <c r="A17" s="11" t="s">
        <v>14</v>
      </c>
      <c r="B17" s="1" t="s">
        <v>64</v>
      </c>
      <c r="F17">
        <f>SUM(C17:E17)</f>
        <v>0</v>
      </c>
    </row>
    <row r="18" spans="1:6" ht="25.5">
      <c r="A18" s="11" t="s">
        <v>15</v>
      </c>
      <c r="B18" s="1" t="s">
        <v>157</v>
      </c>
      <c r="F18">
        <f>SUM(C18:E18)</f>
        <v>0</v>
      </c>
    </row>
    <row r="19" spans="1:6" ht="25.5">
      <c r="A19" s="11" t="s">
        <v>16</v>
      </c>
      <c r="B19" s="1" t="s">
        <v>158</v>
      </c>
      <c r="F19">
        <f>SUM(C19:E19)</f>
        <v>0</v>
      </c>
    </row>
    <row r="20" spans="1:6" ht="25.5">
      <c r="A20" s="11" t="s">
        <v>17</v>
      </c>
      <c r="B20" s="1" t="s">
        <v>159</v>
      </c>
      <c r="F20">
        <f>SUM(C20:E20)</f>
        <v>0</v>
      </c>
    </row>
    <row r="21" spans="1:6" ht="25.5">
      <c r="A21" s="11" t="s">
        <v>0</v>
      </c>
      <c r="B21" s="1" t="s">
        <v>169</v>
      </c>
      <c r="F21">
        <f>SUM(C21:E21)</f>
        <v>0</v>
      </c>
    </row>
    <row r="22" spans="1:6" ht="12.75">
      <c r="A22" s="4" t="s">
        <v>18</v>
      </c>
      <c r="B22" s="8" t="s">
        <v>123</v>
      </c>
      <c r="C22">
        <f>SUM(C17:C21)</f>
        <v>0</v>
      </c>
      <c r="D22">
        <f>SUM(D17:D21)</f>
        <v>0</v>
      </c>
      <c r="E22">
        <f>SUM(E17:E21)</f>
        <v>0</v>
      </c>
      <c r="F22">
        <f>SUM(F17:F21)</f>
        <v>0</v>
      </c>
    </row>
    <row r="23" spans="1:6" ht="12.75">
      <c r="A23" s="11" t="s">
        <v>19</v>
      </c>
      <c r="B23" s="1" t="s">
        <v>65</v>
      </c>
      <c r="F23">
        <f>SUM(C23:E23)</f>
        <v>0</v>
      </c>
    </row>
    <row r="24" spans="1:6" ht="12.75">
      <c r="A24" s="11" t="s">
        <v>20</v>
      </c>
      <c r="B24" s="1" t="s">
        <v>66</v>
      </c>
      <c r="F24">
        <f>SUM(C24:E24)</f>
        <v>0</v>
      </c>
    </row>
    <row r="25" spans="1:6" ht="12.75">
      <c r="A25" s="4" t="s">
        <v>21</v>
      </c>
      <c r="B25" s="8" t="s">
        <v>124</v>
      </c>
      <c r="C25">
        <f>SUM(C23:C24)</f>
        <v>0</v>
      </c>
      <c r="D25">
        <f>SUM(D23:D24)</f>
        <v>0</v>
      </c>
      <c r="E25">
        <f>SUM(E23:E24)</f>
        <v>0</v>
      </c>
      <c r="F25">
        <f>SUM(F23:F24)</f>
        <v>0</v>
      </c>
    </row>
    <row r="26" spans="1:6" ht="12.75">
      <c r="A26" s="11" t="s">
        <v>22</v>
      </c>
      <c r="B26" s="1" t="s">
        <v>67</v>
      </c>
      <c r="F26">
        <f aca="true" t="shared" si="1" ref="F26:F34">SUM(C26:E26)</f>
        <v>0</v>
      </c>
    </row>
    <row r="27" spans="1:6" ht="12.75">
      <c r="A27" s="11" t="s">
        <v>23</v>
      </c>
      <c r="B27" s="1" t="s">
        <v>68</v>
      </c>
      <c r="F27">
        <f t="shared" si="1"/>
        <v>0</v>
      </c>
    </row>
    <row r="28" spans="1:6" ht="12.75">
      <c r="A28" s="11" t="s">
        <v>24</v>
      </c>
      <c r="B28" s="1" t="s">
        <v>69</v>
      </c>
      <c r="C28">
        <v>2000000</v>
      </c>
      <c r="F28">
        <f t="shared" si="1"/>
        <v>2000000</v>
      </c>
    </row>
    <row r="29" spans="1:6" ht="12.75">
      <c r="A29" s="11" t="s">
        <v>25</v>
      </c>
      <c r="B29" s="1" t="s">
        <v>70</v>
      </c>
      <c r="C29">
        <v>10649314</v>
      </c>
      <c r="D29">
        <v>47920616</v>
      </c>
      <c r="E29">
        <v>7430070</v>
      </c>
      <c r="F29">
        <f t="shared" si="1"/>
        <v>66000000</v>
      </c>
    </row>
    <row r="30" spans="1:6" ht="12.75">
      <c r="A30" s="11" t="s">
        <v>26</v>
      </c>
      <c r="B30" s="1" t="s">
        <v>71</v>
      </c>
      <c r="F30">
        <f t="shared" si="1"/>
        <v>0</v>
      </c>
    </row>
    <row r="31" spans="1:6" ht="12.75">
      <c r="A31" s="11" t="s">
        <v>27</v>
      </c>
      <c r="B31" s="1" t="s">
        <v>72</v>
      </c>
      <c r="F31">
        <f t="shared" si="1"/>
        <v>0</v>
      </c>
    </row>
    <row r="32" spans="1:6" ht="12.75">
      <c r="A32" s="11" t="s">
        <v>28</v>
      </c>
      <c r="B32" s="1" t="s">
        <v>73</v>
      </c>
      <c r="C32">
        <v>5300000</v>
      </c>
      <c r="F32">
        <f t="shared" si="1"/>
        <v>5300000</v>
      </c>
    </row>
    <row r="33" spans="1:6" ht="12.75">
      <c r="A33" s="11" t="s">
        <v>29</v>
      </c>
      <c r="B33" s="1" t="s">
        <v>74</v>
      </c>
      <c r="F33">
        <f t="shared" si="1"/>
        <v>0</v>
      </c>
    </row>
    <row r="34" spans="1:6" ht="12.75">
      <c r="A34" s="4" t="s">
        <v>30</v>
      </c>
      <c r="B34" s="8" t="s">
        <v>125</v>
      </c>
      <c r="C34">
        <f>SUM(C26:C33)</f>
        <v>17949314</v>
      </c>
      <c r="D34">
        <f>SUM(D26:D33)</f>
        <v>47920616</v>
      </c>
      <c r="E34">
        <v>7430070</v>
      </c>
      <c r="F34">
        <f t="shared" si="1"/>
        <v>73300000</v>
      </c>
    </row>
    <row r="35" spans="1:6" ht="12.75">
      <c r="A35" s="11" t="s">
        <v>31</v>
      </c>
      <c r="B35" s="1" t="s">
        <v>75</v>
      </c>
      <c r="C35">
        <v>200000</v>
      </c>
      <c r="F35">
        <f>SUM(C35:E35)</f>
        <v>200000</v>
      </c>
    </row>
    <row r="36" spans="1:6" ht="12.75">
      <c r="A36" s="4" t="s">
        <v>32</v>
      </c>
      <c r="B36" s="8" t="s">
        <v>126</v>
      </c>
      <c r="C36">
        <f>SUM(C34:C35)</f>
        <v>18149314</v>
      </c>
      <c r="D36">
        <v>47920616</v>
      </c>
      <c r="E36">
        <v>7430070</v>
      </c>
      <c r="F36">
        <f>SUM(C36:E36)</f>
        <v>73500000</v>
      </c>
    </row>
    <row r="37" spans="1:6" ht="12.75">
      <c r="A37" s="11" t="s">
        <v>33</v>
      </c>
      <c r="B37" s="1" t="s">
        <v>76</v>
      </c>
      <c r="F37">
        <f aca="true" t="shared" si="2" ref="F37:F46">SUM(C37:E37)</f>
        <v>0</v>
      </c>
    </row>
    <row r="38" spans="1:6" ht="12.75">
      <c r="A38" s="11" t="s">
        <v>34</v>
      </c>
      <c r="B38" s="1" t="s">
        <v>77</v>
      </c>
      <c r="C38">
        <v>80000</v>
      </c>
      <c r="E38">
        <v>0</v>
      </c>
      <c r="F38">
        <f t="shared" si="2"/>
        <v>80000</v>
      </c>
    </row>
    <row r="39" spans="1:6" ht="12.75">
      <c r="A39" s="11" t="s">
        <v>35</v>
      </c>
      <c r="B39" s="1" t="s">
        <v>78</v>
      </c>
      <c r="C39">
        <v>900000</v>
      </c>
      <c r="F39">
        <f t="shared" si="2"/>
        <v>900000</v>
      </c>
    </row>
    <row r="40" spans="1:6" ht="12.75">
      <c r="A40" s="11" t="s">
        <v>36</v>
      </c>
      <c r="B40" s="1" t="s">
        <v>79</v>
      </c>
      <c r="C40">
        <v>10220000</v>
      </c>
      <c r="F40">
        <f t="shared" si="2"/>
        <v>10220000</v>
      </c>
    </row>
    <row r="41" spans="1:6" ht="12.75">
      <c r="A41" s="11" t="s">
        <v>37</v>
      </c>
      <c r="B41" s="1" t="s">
        <v>80</v>
      </c>
      <c r="C41">
        <v>1600000</v>
      </c>
      <c r="F41">
        <f t="shared" si="2"/>
        <v>1600000</v>
      </c>
    </row>
    <row r="42" spans="1:6" ht="12.75">
      <c r="A42" s="11" t="s">
        <v>38</v>
      </c>
      <c r="B42" s="1" t="s">
        <v>81</v>
      </c>
      <c r="C42">
        <v>400000</v>
      </c>
      <c r="F42">
        <f t="shared" si="2"/>
        <v>400000</v>
      </c>
    </row>
    <row r="43" spans="1:6" ht="12.75">
      <c r="A43" s="11" t="s">
        <v>39</v>
      </c>
      <c r="B43" s="1" t="s">
        <v>82</v>
      </c>
      <c r="F43">
        <f t="shared" si="2"/>
        <v>0</v>
      </c>
    </row>
    <row r="44" spans="1:6" ht="12.75">
      <c r="A44" s="11" t="s">
        <v>40</v>
      </c>
      <c r="B44" s="1" t="s">
        <v>83</v>
      </c>
      <c r="C44">
        <v>300000</v>
      </c>
      <c r="E44">
        <v>0</v>
      </c>
      <c r="F44">
        <f t="shared" si="2"/>
        <v>300000</v>
      </c>
    </row>
    <row r="45" spans="1:6" ht="12.75">
      <c r="A45" s="11" t="s">
        <v>41</v>
      </c>
      <c r="B45" s="1" t="s">
        <v>84</v>
      </c>
      <c r="F45">
        <f t="shared" si="2"/>
        <v>0</v>
      </c>
    </row>
    <row r="46" spans="1:6" ht="12.75">
      <c r="A46" s="11" t="s">
        <v>42</v>
      </c>
      <c r="B46" s="1" t="s">
        <v>85</v>
      </c>
      <c r="C46">
        <v>500000</v>
      </c>
      <c r="F46">
        <f t="shared" si="2"/>
        <v>500000</v>
      </c>
    </row>
    <row r="47" spans="1:6" ht="12.75">
      <c r="A47" s="4" t="s">
        <v>43</v>
      </c>
      <c r="B47" s="8" t="s">
        <v>127</v>
      </c>
      <c r="C47">
        <f>SUM(C38:C46)</f>
        <v>14000000</v>
      </c>
      <c r="D47">
        <f>SUM(D37:D46)</f>
        <v>0</v>
      </c>
      <c r="E47">
        <f>SUM(E37:E46)</f>
        <v>0</v>
      </c>
      <c r="F47">
        <f>SUM(F37:F46)</f>
        <v>14000000</v>
      </c>
    </row>
    <row r="48" spans="1:6" ht="12.75">
      <c r="A48" s="11" t="s">
        <v>44</v>
      </c>
      <c r="B48" s="1" t="s">
        <v>86</v>
      </c>
      <c r="F48">
        <f>SUM(C48:E48)</f>
        <v>0</v>
      </c>
    </row>
    <row r="49" spans="1:6" ht="12.75">
      <c r="A49" s="11" t="s">
        <v>45</v>
      </c>
      <c r="B49" s="1" t="s">
        <v>87</v>
      </c>
      <c r="F49">
        <f>SUM(C49:E49)</f>
        <v>0</v>
      </c>
    </row>
    <row r="50" spans="1:6" ht="12.75">
      <c r="A50" s="11" t="s">
        <v>46</v>
      </c>
      <c r="B50" s="1" t="s">
        <v>88</v>
      </c>
      <c r="F50">
        <f>SUM(C50:E50)</f>
        <v>0</v>
      </c>
    </row>
    <row r="51" spans="1:6" ht="12.75">
      <c r="A51" s="11" t="s">
        <v>47</v>
      </c>
      <c r="B51" s="1" t="s">
        <v>89</v>
      </c>
      <c r="F51">
        <f>SUM(C51:E51)</f>
        <v>0</v>
      </c>
    </row>
    <row r="52" spans="1:6" ht="12.75">
      <c r="A52" s="11" t="s">
        <v>48</v>
      </c>
      <c r="B52" s="1" t="s">
        <v>90</v>
      </c>
      <c r="F52">
        <f>SUM(C52:E52)</f>
        <v>0</v>
      </c>
    </row>
    <row r="53" spans="1:6" ht="12.75">
      <c r="A53" s="4" t="s">
        <v>49</v>
      </c>
      <c r="B53" s="8" t="s">
        <v>128</v>
      </c>
      <c r="C53">
        <f>SUM(C48:C52)</f>
        <v>0</v>
      </c>
      <c r="D53">
        <f>SUM(D48:D52)</f>
        <v>0</v>
      </c>
      <c r="E53">
        <f>SUM(E48:E52)</f>
        <v>0</v>
      </c>
      <c r="F53">
        <f>SUM(F48:F52)</f>
        <v>0</v>
      </c>
    </row>
    <row r="54" spans="1:6" ht="25.5">
      <c r="A54" s="11" t="s">
        <v>50</v>
      </c>
      <c r="B54" s="1" t="s">
        <v>160</v>
      </c>
      <c r="F54">
        <f>SUM(C54:E54)</f>
        <v>0</v>
      </c>
    </row>
    <row r="55" spans="1:6" ht="25.5">
      <c r="A55" s="11" t="s">
        <v>51</v>
      </c>
      <c r="B55" s="1" t="s">
        <v>163</v>
      </c>
      <c r="F55">
        <f>SUM(C55:E55)</f>
        <v>0</v>
      </c>
    </row>
    <row r="56" spans="1:6" ht="12.75">
      <c r="A56" s="11" t="s">
        <v>52</v>
      </c>
      <c r="B56" s="1" t="s">
        <v>91</v>
      </c>
      <c r="F56">
        <f>SUM(C56:E56)</f>
        <v>0</v>
      </c>
    </row>
    <row r="57" spans="1:6" ht="12.75">
      <c r="A57" s="4" t="s">
        <v>53</v>
      </c>
      <c r="B57" s="8" t="s">
        <v>129</v>
      </c>
      <c r="C57">
        <f>SUM(C54:C56)</f>
        <v>0</v>
      </c>
      <c r="D57">
        <f>SUM(D54:D56)</f>
        <v>0</v>
      </c>
      <c r="E57">
        <f>SUM(E54:E56)</f>
        <v>0</v>
      </c>
      <c r="F57">
        <f>SUM(F54:F56)</f>
        <v>0</v>
      </c>
    </row>
    <row r="58" spans="1:6" ht="25.5">
      <c r="A58" s="11" t="s">
        <v>54</v>
      </c>
      <c r="B58" s="1" t="s">
        <v>162</v>
      </c>
      <c r="F58">
        <f>SUM(C58:E58)</f>
        <v>0</v>
      </c>
    </row>
    <row r="59" spans="1:6" ht="25.5">
      <c r="A59" s="11" t="s">
        <v>55</v>
      </c>
      <c r="B59" s="1" t="s">
        <v>161</v>
      </c>
      <c r="F59">
        <f>SUM(C59:E59)</f>
        <v>0</v>
      </c>
    </row>
    <row r="60" spans="1:6" ht="12.75">
      <c r="A60" s="11" t="s">
        <v>56</v>
      </c>
      <c r="B60" s="1" t="s">
        <v>92</v>
      </c>
      <c r="E60">
        <v>0</v>
      </c>
      <c r="F60">
        <f>SUM(C60:E60)</f>
        <v>0</v>
      </c>
    </row>
    <row r="61" spans="1:5" ht="12.75">
      <c r="A61" s="4" t="s">
        <v>57</v>
      </c>
      <c r="B61" s="12" t="s">
        <v>137</v>
      </c>
      <c r="D61">
        <v>0</v>
      </c>
      <c r="E61">
        <f>SUM(E58:E60)</f>
        <v>0</v>
      </c>
    </row>
    <row r="62" spans="1:6" ht="12.75">
      <c r="A62" s="4" t="s">
        <v>58</v>
      </c>
      <c r="B62" s="12" t="s">
        <v>138</v>
      </c>
      <c r="C62">
        <f>C16+C22+C36+C47+C53+C57+C61</f>
        <v>149521900</v>
      </c>
      <c r="D62">
        <f>D16+D22+D36+D47+D53+D57+D61</f>
        <v>47920616</v>
      </c>
      <c r="E62">
        <f>E16+E22+E36+E47+E53+E57+E61</f>
        <v>7430070</v>
      </c>
      <c r="F62">
        <v>204872586</v>
      </c>
    </row>
    <row r="63" spans="1:6" ht="12.75">
      <c r="A63" s="11" t="s">
        <v>1</v>
      </c>
      <c r="B63" s="1" t="s">
        <v>93</v>
      </c>
      <c r="F63">
        <f>SUM(C63:E63)</f>
        <v>0</v>
      </c>
    </row>
    <row r="64" spans="1:6" ht="25.5">
      <c r="A64" s="11" t="s">
        <v>2</v>
      </c>
      <c r="B64" s="1" t="s">
        <v>94</v>
      </c>
      <c r="F64">
        <f>SUM(C64:E64)</f>
        <v>0</v>
      </c>
    </row>
    <row r="65" spans="1:6" ht="12.75">
      <c r="A65" s="11" t="s">
        <v>3</v>
      </c>
      <c r="B65" s="1" t="s">
        <v>95</v>
      </c>
      <c r="F65">
        <f>SUM(C65:E65)</f>
        <v>0</v>
      </c>
    </row>
    <row r="66" spans="1:6" ht="12.75">
      <c r="A66" s="4" t="s">
        <v>4</v>
      </c>
      <c r="B66" s="12" t="s">
        <v>139</v>
      </c>
      <c r="C66">
        <f>SUM(C63:C65)</f>
        <v>0</v>
      </c>
      <c r="D66">
        <f>SUM(D63:D65)</f>
        <v>0</v>
      </c>
      <c r="E66">
        <f>SUM(E63:E65)</f>
        <v>0</v>
      </c>
      <c r="F66">
        <f>SUM(F63:F65)</f>
        <v>0</v>
      </c>
    </row>
    <row r="67" spans="1:6" ht="12.75">
      <c r="A67" s="11" t="s">
        <v>7</v>
      </c>
      <c r="B67" s="1" t="s">
        <v>96</v>
      </c>
      <c r="F67">
        <f>SUM(C67:E67)</f>
        <v>0</v>
      </c>
    </row>
    <row r="68" spans="1:6" ht="12.75">
      <c r="A68" s="11" t="s">
        <v>8</v>
      </c>
      <c r="B68" s="1" t="s">
        <v>97</v>
      </c>
      <c r="F68">
        <f>SUM(C68:E68)</f>
        <v>0</v>
      </c>
    </row>
    <row r="69" spans="1:6" ht="12.75">
      <c r="A69" s="11" t="s">
        <v>9</v>
      </c>
      <c r="B69" s="1" t="s">
        <v>98</v>
      </c>
      <c r="F69">
        <f>SUM(C69:E69)</f>
        <v>0</v>
      </c>
    </row>
    <row r="70" spans="1:6" ht="12.75">
      <c r="A70" s="11" t="s">
        <v>5</v>
      </c>
      <c r="B70" s="1" t="s">
        <v>99</v>
      </c>
      <c r="F70">
        <f>SUM(C70:E70)</f>
        <v>0</v>
      </c>
    </row>
    <row r="71" spans="1:6" ht="12.75">
      <c r="A71" s="4" t="s">
        <v>6</v>
      </c>
      <c r="B71" s="12" t="s">
        <v>140</v>
      </c>
      <c r="C71">
        <f>SUM(C67:C70)</f>
        <v>0</v>
      </c>
      <c r="D71">
        <f>SUM(D67:D70)</f>
        <v>0</v>
      </c>
      <c r="E71">
        <f>SUM(E67:E70)</f>
        <v>0</v>
      </c>
      <c r="F71">
        <f>SUM(F67:F70)</f>
        <v>0</v>
      </c>
    </row>
    <row r="72" spans="1:6" ht="12.75">
      <c r="A72" s="11" t="s">
        <v>10</v>
      </c>
      <c r="B72" s="1" t="s">
        <v>100</v>
      </c>
      <c r="C72">
        <v>37000000</v>
      </c>
      <c r="D72">
        <v>0</v>
      </c>
      <c r="F72">
        <f>SUM(C72:E72)</f>
        <v>37000000</v>
      </c>
    </row>
    <row r="73" spans="1:6" ht="12.75">
      <c r="A73" s="11" t="s">
        <v>11</v>
      </c>
      <c r="B73" s="1" t="s">
        <v>101</v>
      </c>
      <c r="F73">
        <f>SUM(C73:E73)</f>
        <v>0</v>
      </c>
    </row>
    <row r="74" spans="1:6" ht="12.75">
      <c r="A74" s="4" t="s">
        <v>12</v>
      </c>
      <c r="B74" s="12" t="s">
        <v>141</v>
      </c>
      <c r="C74">
        <f>SUM(C72:C73)</f>
        <v>37000000</v>
      </c>
      <c r="D74">
        <f>SUM(D72:D73)</f>
        <v>0</v>
      </c>
      <c r="E74">
        <f>SUM(E72:E73)</f>
        <v>0</v>
      </c>
      <c r="F74">
        <f>SUM(F72:F73)</f>
        <v>37000000</v>
      </c>
    </row>
    <row r="75" spans="1:6" ht="12.75">
      <c r="A75" s="11" t="s">
        <v>13</v>
      </c>
      <c r="B75" s="1" t="s">
        <v>102</v>
      </c>
      <c r="F75">
        <f>SUM(C75:E75)</f>
        <v>0</v>
      </c>
    </row>
    <row r="76" spans="1:6" ht="12.75">
      <c r="A76" s="11" t="s">
        <v>14</v>
      </c>
      <c r="B76" s="1" t="s">
        <v>103</v>
      </c>
      <c r="F76">
        <f>SUM(C76:E76)</f>
        <v>0</v>
      </c>
    </row>
    <row r="77" spans="1:6" ht="12.75">
      <c r="A77" s="11" t="s">
        <v>15</v>
      </c>
      <c r="B77" s="1" t="s">
        <v>104</v>
      </c>
      <c r="F77">
        <f>SUM(C77:E77)</f>
        <v>0</v>
      </c>
    </row>
    <row r="78" spans="1:6" ht="12.75">
      <c r="A78" s="11" t="s">
        <v>16</v>
      </c>
      <c r="B78" s="1" t="s">
        <v>105</v>
      </c>
      <c r="F78">
        <f>SUM(C78:E78)</f>
        <v>0</v>
      </c>
    </row>
    <row r="79" spans="1:6" ht="12.75">
      <c r="A79" s="11" t="s">
        <v>17</v>
      </c>
      <c r="B79" s="1" t="s">
        <v>106</v>
      </c>
      <c r="F79">
        <f>SUM(C79:E79)</f>
        <v>0</v>
      </c>
    </row>
    <row r="80" spans="1:6" ht="12.75">
      <c r="A80" s="4" t="s">
        <v>0</v>
      </c>
      <c r="B80" s="12" t="s">
        <v>142</v>
      </c>
      <c r="C80">
        <f>SUM(C75:C79)</f>
        <v>0</v>
      </c>
      <c r="D80">
        <f>SUM(D75:D79)</f>
        <v>0</v>
      </c>
      <c r="E80">
        <f>SUM(E75:E79)</f>
        <v>0</v>
      </c>
      <c r="F80">
        <f>SUM(F75:F79)</f>
        <v>0</v>
      </c>
    </row>
    <row r="81" spans="1:6" ht="12.75">
      <c r="A81" s="11" t="s">
        <v>18</v>
      </c>
      <c r="B81" s="1" t="s">
        <v>107</v>
      </c>
      <c r="F81">
        <f>SUM(C81:E81)</f>
        <v>0</v>
      </c>
    </row>
    <row r="82" spans="1:6" ht="12.75">
      <c r="A82" s="11" t="s">
        <v>19</v>
      </c>
      <c r="B82" s="1" t="s">
        <v>108</v>
      </c>
      <c r="F82">
        <f>SUM(C82:E82)</f>
        <v>0</v>
      </c>
    </row>
    <row r="83" spans="1:6" ht="12.75">
      <c r="A83" s="11" t="s">
        <v>20</v>
      </c>
      <c r="B83" s="1" t="s">
        <v>109</v>
      </c>
      <c r="F83">
        <f>SUM(C83:E83)</f>
        <v>0</v>
      </c>
    </row>
    <row r="84" spans="1:6" ht="12.75">
      <c r="A84" s="11" t="s">
        <v>21</v>
      </c>
      <c r="B84" s="1" t="s">
        <v>110</v>
      </c>
      <c r="F84">
        <f>SUM(C84:E84)</f>
        <v>0</v>
      </c>
    </row>
    <row r="85" spans="1:6" ht="12.75">
      <c r="A85" s="4" t="s">
        <v>22</v>
      </c>
      <c r="B85" s="12" t="s">
        <v>143</v>
      </c>
      <c r="C85">
        <f>SUM(C81:C84)</f>
        <v>0</v>
      </c>
      <c r="D85">
        <f>SUM(D81:D84)</f>
        <v>0</v>
      </c>
      <c r="E85">
        <f>SUM(E81:E84)</f>
        <v>0</v>
      </c>
      <c r="F85">
        <f>SUM(F81:F84)</f>
        <v>0</v>
      </c>
    </row>
    <row r="86" spans="1:6" ht="12.75">
      <c r="A86" s="11" t="s">
        <v>23</v>
      </c>
      <c r="B86" s="1" t="s">
        <v>111</v>
      </c>
      <c r="F86">
        <f>SUM(C86:E86)</f>
        <v>0</v>
      </c>
    </row>
    <row r="87" spans="1:6" ht="12.75">
      <c r="A87" s="4" t="s">
        <v>24</v>
      </c>
      <c r="B87" s="12" t="s">
        <v>144</v>
      </c>
      <c r="C87">
        <v>37000000</v>
      </c>
      <c r="D87">
        <f>SUM(D86)</f>
        <v>0</v>
      </c>
      <c r="E87">
        <f>SUM(E86)</f>
        <v>0</v>
      </c>
      <c r="F87">
        <v>37000000</v>
      </c>
    </row>
    <row r="88" spans="2:6" ht="12.75">
      <c r="B88" s="8" t="s">
        <v>120</v>
      </c>
      <c r="C88">
        <v>186521900</v>
      </c>
      <c r="D88">
        <v>47920616</v>
      </c>
      <c r="E88">
        <v>7430070</v>
      </c>
      <c r="F88">
        <v>241872586</v>
      </c>
    </row>
    <row r="91" ht="12.75">
      <c r="B91" s="10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P26" sqref="P26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182</v>
      </c>
    </row>
    <row r="3" ht="12.75">
      <c r="B3" t="s">
        <v>183</v>
      </c>
    </row>
    <row r="4" ht="12.75">
      <c r="B4" t="s">
        <v>184</v>
      </c>
    </row>
    <row r="6" spans="1:7" ht="12.75">
      <c r="A6" s="13"/>
      <c r="B6" s="13" t="s">
        <v>185</v>
      </c>
      <c r="C6" s="13"/>
      <c r="D6" s="13"/>
      <c r="E6" s="13"/>
      <c r="F6" s="13" t="s">
        <v>186</v>
      </c>
      <c r="G6" s="13"/>
    </row>
    <row r="7" spans="1:7" ht="12.75">
      <c r="A7" s="13"/>
      <c r="B7" s="13" t="s">
        <v>187</v>
      </c>
      <c r="C7" s="13"/>
      <c r="D7" s="13"/>
      <c r="E7" s="13"/>
      <c r="F7" s="13" t="s">
        <v>187</v>
      </c>
      <c r="G7" s="13"/>
    </row>
    <row r="8" spans="1:7" ht="12.75">
      <c r="A8" s="13"/>
      <c r="B8" s="13"/>
      <c r="C8" s="13"/>
      <c r="D8" s="13"/>
      <c r="E8" s="13"/>
      <c r="F8" s="13"/>
      <c r="G8" s="13"/>
    </row>
    <row r="9" spans="1:7" ht="12.75">
      <c r="A9" s="13" t="s">
        <v>188</v>
      </c>
      <c r="B9" s="13"/>
      <c r="C9" s="13"/>
      <c r="D9" s="13">
        <v>53540200</v>
      </c>
      <c r="E9" s="13"/>
      <c r="F9" s="13"/>
      <c r="G9" s="13"/>
    </row>
    <row r="10" spans="1:7" ht="12.75">
      <c r="A10" s="13"/>
      <c r="B10" s="13" t="s">
        <v>189</v>
      </c>
      <c r="C10" s="13" t="s">
        <v>190</v>
      </c>
      <c r="D10" s="13"/>
      <c r="E10" s="13"/>
      <c r="F10" s="13">
        <v>24475520</v>
      </c>
      <c r="G10" s="13"/>
    </row>
    <row r="11" spans="1:7" ht="12.75">
      <c r="A11" s="13"/>
      <c r="B11" s="13" t="s">
        <v>191</v>
      </c>
      <c r="C11" s="13" t="s">
        <v>192</v>
      </c>
      <c r="D11" s="13"/>
      <c r="E11" s="13"/>
      <c r="F11" s="13">
        <v>9669514</v>
      </c>
      <c r="G11" s="13"/>
    </row>
    <row r="12" spans="1:7" ht="12.75">
      <c r="A12" s="13"/>
      <c r="B12" s="13" t="s">
        <v>193</v>
      </c>
      <c r="C12" s="13" t="s">
        <v>194</v>
      </c>
      <c r="D12" s="13"/>
      <c r="E12" s="13"/>
      <c r="F12" s="13">
        <v>11199234</v>
      </c>
      <c r="G12" s="13"/>
    </row>
    <row r="13" spans="1:7" ht="12.75">
      <c r="A13" s="13"/>
      <c r="B13" s="13" t="s">
        <v>195</v>
      </c>
      <c r="C13" s="13" t="s">
        <v>196</v>
      </c>
      <c r="D13" s="13"/>
      <c r="E13" s="13"/>
      <c r="F13" s="13">
        <v>4462853</v>
      </c>
      <c r="G13" s="13"/>
    </row>
    <row r="14" spans="1:7" ht="12.75">
      <c r="A14" s="13"/>
      <c r="B14" s="13" t="s">
        <v>197</v>
      </c>
      <c r="C14" s="13" t="s">
        <v>198</v>
      </c>
      <c r="D14" s="13"/>
      <c r="E14" s="13"/>
      <c r="F14" s="13">
        <v>3733078</v>
      </c>
      <c r="G14" s="13"/>
    </row>
    <row r="15" spans="1:7" ht="12.75">
      <c r="A15" s="13"/>
      <c r="B15" s="13"/>
      <c r="C15" s="13"/>
      <c r="D15" s="13" t="s">
        <v>199</v>
      </c>
      <c r="E15" s="13"/>
      <c r="F15" s="13"/>
      <c r="G15" s="13"/>
    </row>
    <row r="16" spans="1:7" ht="12.75">
      <c r="A16" s="13" t="s">
        <v>200</v>
      </c>
      <c r="B16" s="13"/>
      <c r="C16" s="13"/>
      <c r="D16" s="13"/>
      <c r="E16" s="13"/>
      <c r="F16" s="13">
        <v>53540200</v>
      </c>
      <c r="G16" s="13"/>
    </row>
    <row r="17" spans="1:7" ht="12.75">
      <c r="A17" s="14"/>
      <c r="B17" s="14"/>
      <c r="C17" s="14"/>
      <c r="D17" s="14"/>
      <c r="E17" s="14"/>
      <c r="F17" s="14">
        <f>I17</f>
        <v>0</v>
      </c>
      <c r="G17" s="14"/>
    </row>
    <row r="18" spans="1:7" ht="12.75">
      <c r="A18" s="15" t="s">
        <v>201</v>
      </c>
      <c r="B18" s="15"/>
      <c r="C18" s="15"/>
      <c r="D18" s="15"/>
      <c r="E18" s="15"/>
      <c r="F18" s="15"/>
      <c r="G18" s="15"/>
    </row>
    <row r="19" spans="1:7" ht="12.75">
      <c r="A19" s="13"/>
      <c r="B19" s="13" t="s">
        <v>189</v>
      </c>
      <c r="C19" s="13"/>
      <c r="D19" s="13"/>
      <c r="E19" s="13"/>
      <c r="F19" s="13">
        <v>8076144</v>
      </c>
      <c r="G19" s="13"/>
    </row>
    <row r="20" spans="1:7" ht="12.75">
      <c r="A20" s="13"/>
      <c r="B20" s="13" t="s">
        <v>191</v>
      </c>
      <c r="C20" s="13"/>
      <c r="D20" s="13"/>
      <c r="E20" s="13"/>
      <c r="F20" s="13">
        <v>1869486</v>
      </c>
      <c r="G20" s="13"/>
    </row>
    <row r="21" spans="1:7" ht="12.75">
      <c r="A21" s="13"/>
      <c r="B21" s="13" t="s">
        <v>193</v>
      </c>
      <c r="C21" s="13"/>
      <c r="D21" s="13"/>
      <c r="E21" s="13"/>
      <c r="F21" s="13">
        <v>166388</v>
      </c>
      <c r="G21" s="13"/>
    </row>
    <row r="22" spans="1:7" ht="12.75">
      <c r="A22" s="13"/>
      <c r="B22" s="13" t="s">
        <v>195</v>
      </c>
      <c r="C22" s="13"/>
      <c r="D22" s="13"/>
      <c r="E22" s="13"/>
      <c r="F22" s="13">
        <v>1767571</v>
      </c>
      <c r="G22" s="13"/>
    </row>
    <row r="23" spans="1:10" ht="12.75">
      <c r="A23" s="13"/>
      <c r="B23" s="13" t="s">
        <v>197</v>
      </c>
      <c r="C23" s="13"/>
      <c r="D23" s="13"/>
      <c r="E23" s="13"/>
      <c r="F23" s="13">
        <v>1033881</v>
      </c>
      <c r="G23" s="13"/>
      <c r="J23" t="s">
        <v>202</v>
      </c>
    </row>
    <row r="24" spans="1:7" ht="12.75">
      <c r="A24" s="13"/>
      <c r="B24" s="13" t="s">
        <v>203</v>
      </c>
      <c r="C24" s="13"/>
      <c r="D24" s="13"/>
      <c r="E24" s="13"/>
      <c r="F24" s="13">
        <f>SUM(F19:F23)</f>
        <v>12913470</v>
      </c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12.75">
      <c r="A26" s="13"/>
      <c r="B26" s="13"/>
      <c r="C26" s="13"/>
      <c r="D26" s="13"/>
      <c r="E26" s="13"/>
      <c r="F26" s="13"/>
      <c r="G26" s="13"/>
    </row>
    <row r="27" spans="1:7" ht="12.75">
      <c r="A27" s="13"/>
      <c r="B27" s="13" t="s">
        <v>204</v>
      </c>
      <c r="C27" s="13"/>
      <c r="D27" s="13"/>
      <c r="E27" s="13"/>
      <c r="F27" s="13" t="s">
        <v>186</v>
      </c>
      <c r="G27" s="13"/>
    </row>
    <row r="28" spans="1:7" ht="12.75">
      <c r="A28" s="13"/>
      <c r="B28" s="13" t="s">
        <v>187</v>
      </c>
      <c r="C28" s="13"/>
      <c r="D28" s="13"/>
      <c r="E28" s="13"/>
      <c r="F28" s="13"/>
      <c r="G28" s="13"/>
    </row>
    <row r="29" spans="1:7" ht="12.75">
      <c r="A29" s="13" t="s">
        <v>205</v>
      </c>
      <c r="B29" s="13"/>
      <c r="C29" s="13"/>
      <c r="D29" s="13"/>
      <c r="E29" s="13"/>
      <c r="F29" s="13">
        <v>43340000</v>
      </c>
      <c r="G29" s="13"/>
    </row>
    <row r="30" spans="1:7" ht="12.75">
      <c r="A30" s="13"/>
      <c r="B30" s="13" t="s">
        <v>206</v>
      </c>
      <c r="C30" s="13"/>
      <c r="D30" s="13"/>
      <c r="E30" s="13"/>
      <c r="F30" s="13">
        <v>4405418</v>
      </c>
      <c r="G30" s="13"/>
    </row>
    <row r="31" spans="1:7" ht="12.75">
      <c r="A31" s="13"/>
      <c r="B31" s="13" t="s">
        <v>197</v>
      </c>
      <c r="C31" s="13"/>
      <c r="D31" s="13"/>
      <c r="E31" s="13"/>
      <c r="F31" s="13">
        <v>3237652</v>
      </c>
      <c r="G31" s="13"/>
    </row>
    <row r="32" spans="1:7" ht="12.75">
      <c r="A32" s="13" t="s">
        <v>207</v>
      </c>
      <c r="B32" s="13"/>
      <c r="C32" s="13"/>
      <c r="D32" s="13"/>
      <c r="E32" s="13"/>
      <c r="F32" s="13">
        <v>8690000</v>
      </c>
      <c r="G32" s="13"/>
    </row>
    <row r="33" spans="1:7" ht="12.75">
      <c r="A33" s="13" t="s">
        <v>208</v>
      </c>
      <c r="B33" s="13"/>
      <c r="C33" s="13"/>
      <c r="D33" s="13"/>
      <c r="E33" s="13"/>
      <c r="F33" s="13">
        <v>6780600</v>
      </c>
      <c r="G33" s="13"/>
    </row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 t="s">
        <v>117</v>
      </c>
      <c r="B35" s="13"/>
      <c r="C35" s="13"/>
      <c r="D35" s="13"/>
      <c r="E35" s="13"/>
      <c r="F35" s="13">
        <v>66453670</v>
      </c>
      <c r="G3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zoomScalePageLayoutView="0" workbookViewId="0" topLeftCell="B67">
      <selection activeCell="K89" sqref="K89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0.57421875" style="0" customWidth="1"/>
    <col min="5" max="5" width="11.28125" style="0" customWidth="1"/>
    <col min="6" max="6" width="11.00390625" style="0" bestFit="1" customWidth="1"/>
    <col min="7" max="7" width="10.7109375" style="0" customWidth="1"/>
    <col min="8" max="8" width="10.00390625" style="0" customWidth="1"/>
    <col min="9" max="9" width="9.8515625" style="0" bestFit="1" customWidth="1"/>
  </cols>
  <sheetData>
    <row r="1" spans="1:9" ht="12.75" customHeight="1">
      <c r="A1" s="35" t="s">
        <v>209</v>
      </c>
      <c r="B1" s="36"/>
      <c r="C1" s="18" t="s">
        <v>210</v>
      </c>
      <c r="D1" s="18" t="s">
        <v>210</v>
      </c>
      <c r="E1" s="18" t="s">
        <v>211</v>
      </c>
      <c r="F1" s="18" t="s">
        <v>210</v>
      </c>
      <c r="G1" s="18" t="s">
        <v>212</v>
      </c>
      <c r="H1" s="18" t="s">
        <v>117</v>
      </c>
      <c r="I1" s="18" t="s">
        <v>213</v>
      </c>
    </row>
    <row r="2" spans="1:9" ht="12.75" customHeight="1">
      <c r="A2" s="35" t="s">
        <v>214</v>
      </c>
      <c r="B2" s="36"/>
      <c r="C2" s="19" t="s">
        <v>215</v>
      </c>
      <c r="D2" s="19" t="s">
        <v>216</v>
      </c>
      <c r="E2" s="19" t="s">
        <v>217</v>
      </c>
      <c r="F2" s="19" t="s">
        <v>218</v>
      </c>
      <c r="G2" s="19" t="s">
        <v>219</v>
      </c>
      <c r="H2" s="19"/>
      <c r="I2" s="19" t="s">
        <v>220</v>
      </c>
    </row>
    <row r="3" spans="1:9" ht="15.75">
      <c r="A3" s="16"/>
      <c r="B3" s="16" t="s">
        <v>221</v>
      </c>
      <c r="C3" s="19" t="s">
        <v>222</v>
      </c>
      <c r="D3" s="19" t="s">
        <v>222</v>
      </c>
      <c r="E3" s="19" t="s">
        <v>222</v>
      </c>
      <c r="F3" s="19" t="s">
        <v>222</v>
      </c>
      <c r="G3" s="19" t="s">
        <v>223</v>
      </c>
      <c r="H3" s="19"/>
      <c r="I3" s="19"/>
    </row>
    <row r="4" spans="1:9" ht="15.75">
      <c r="A4" s="20" t="s">
        <v>1</v>
      </c>
      <c r="B4" s="21" t="s">
        <v>59</v>
      </c>
      <c r="C4" s="22"/>
      <c r="D4" s="22"/>
      <c r="E4" s="22"/>
      <c r="F4" s="22"/>
      <c r="G4" s="22">
        <f aca="true" t="shared" si="0" ref="G4:G37">SUM(C4:F4)</f>
        <v>0</v>
      </c>
      <c r="H4" s="22">
        <f aca="true" t="shared" si="1" ref="H4:H37">F4</f>
        <v>0</v>
      </c>
      <c r="I4" s="22"/>
    </row>
    <row r="5" spans="1:9" ht="31.5">
      <c r="A5" s="20" t="s">
        <v>2</v>
      </c>
      <c r="B5" s="21" t="s">
        <v>224</v>
      </c>
      <c r="C5" s="22"/>
      <c r="D5" s="22"/>
      <c r="E5" s="22"/>
      <c r="F5" s="22"/>
      <c r="G5" s="22">
        <f t="shared" si="0"/>
        <v>0</v>
      </c>
      <c r="H5" s="22">
        <f t="shared" si="1"/>
        <v>0</v>
      </c>
      <c r="I5" s="22"/>
    </row>
    <row r="6" spans="1:9" ht="31.5">
      <c r="A6" s="20" t="s">
        <v>3</v>
      </c>
      <c r="B6" s="21" t="s">
        <v>225</v>
      </c>
      <c r="C6" s="22"/>
      <c r="D6" s="22"/>
      <c r="E6" s="22"/>
      <c r="F6" s="22"/>
      <c r="G6" s="22">
        <f t="shared" si="0"/>
        <v>0</v>
      </c>
      <c r="H6" s="22">
        <f t="shared" si="1"/>
        <v>0</v>
      </c>
      <c r="I6" s="22"/>
    </row>
    <row r="7" spans="1:9" ht="31.5">
      <c r="A7" s="20" t="s">
        <v>4</v>
      </c>
      <c r="B7" s="21" t="s">
        <v>60</v>
      </c>
      <c r="C7" s="22"/>
      <c r="D7" s="22"/>
      <c r="E7" s="22"/>
      <c r="F7" s="22"/>
      <c r="G7" s="22">
        <f t="shared" si="0"/>
        <v>0</v>
      </c>
      <c r="H7" s="22">
        <f t="shared" si="1"/>
        <v>0</v>
      </c>
      <c r="I7" s="22"/>
    </row>
    <row r="8" spans="1:9" ht="15.75">
      <c r="A8" s="20" t="s">
        <v>7</v>
      </c>
      <c r="B8" s="21" t="s">
        <v>61</v>
      </c>
      <c r="C8" s="22"/>
      <c r="D8" s="22"/>
      <c r="E8" s="22"/>
      <c r="F8" s="22"/>
      <c r="G8" s="22">
        <f t="shared" si="0"/>
        <v>0</v>
      </c>
      <c r="H8" s="22">
        <f t="shared" si="1"/>
        <v>0</v>
      </c>
      <c r="I8" s="22"/>
    </row>
    <row r="9" spans="1:9" ht="15.75">
      <c r="A9" s="20" t="s">
        <v>8</v>
      </c>
      <c r="B9" s="21" t="s">
        <v>62</v>
      </c>
      <c r="C9" s="22"/>
      <c r="D9" s="22"/>
      <c r="E9" s="22"/>
      <c r="F9" s="22"/>
      <c r="G9" s="22">
        <f t="shared" si="0"/>
        <v>0</v>
      </c>
      <c r="H9" s="22">
        <f t="shared" si="1"/>
        <v>0</v>
      </c>
      <c r="I9" s="22"/>
    </row>
    <row r="10" spans="1:9" ht="15.75">
      <c r="A10" s="23" t="s">
        <v>9</v>
      </c>
      <c r="B10" s="24" t="s">
        <v>121</v>
      </c>
      <c r="C10" s="22">
        <f>C4+C5+C6+C7+C8+C9</f>
        <v>0</v>
      </c>
      <c r="D10" s="22">
        <f>D4+D5+D6+D7+D8+D9</f>
        <v>0</v>
      </c>
      <c r="E10" s="22">
        <f>E4+E5+E6+E7+E8+E9</f>
        <v>0</v>
      </c>
      <c r="F10" s="22">
        <f>F4+F5+F6+F7+F8+F9</f>
        <v>0</v>
      </c>
      <c r="G10" s="22">
        <f t="shared" si="0"/>
        <v>0</v>
      </c>
      <c r="H10" s="22">
        <f t="shared" si="1"/>
        <v>0</v>
      </c>
      <c r="I10" s="22"/>
    </row>
    <row r="11" spans="1:9" ht="15.75">
      <c r="A11" s="20" t="s">
        <v>5</v>
      </c>
      <c r="B11" s="21" t="s">
        <v>63</v>
      </c>
      <c r="C11" s="22"/>
      <c r="D11" s="22"/>
      <c r="E11" s="22"/>
      <c r="F11" s="22"/>
      <c r="G11" s="22">
        <f t="shared" si="0"/>
        <v>0</v>
      </c>
      <c r="H11" s="22">
        <f t="shared" si="1"/>
        <v>0</v>
      </c>
      <c r="I11" s="22"/>
    </row>
    <row r="12" spans="1:9" ht="31.5">
      <c r="A12" s="20" t="s">
        <v>6</v>
      </c>
      <c r="B12" s="21" t="s">
        <v>226</v>
      </c>
      <c r="C12" s="22"/>
      <c r="D12" s="22"/>
      <c r="E12" s="22"/>
      <c r="F12" s="22"/>
      <c r="G12" s="22">
        <f t="shared" si="0"/>
        <v>0</v>
      </c>
      <c r="H12" s="22">
        <f t="shared" si="1"/>
        <v>0</v>
      </c>
      <c r="I12" s="22"/>
    </row>
    <row r="13" spans="1:9" ht="31.5">
      <c r="A13" s="20" t="s">
        <v>10</v>
      </c>
      <c r="B13" s="21" t="s">
        <v>227</v>
      </c>
      <c r="C13" s="22"/>
      <c r="D13" s="22"/>
      <c r="E13" s="22"/>
      <c r="F13" s="22"/>
      <c r="G13" s="22">
        <f t="shared" si="0"/>
        <v>0</v>
      </c>
      <c r="H13" s="22">
        <f t="shared" si="1"/>
        <v>0</v>
      </c>
      <c r="I13" s="22"/>
    </row>
    <row r="14" spans="1:9" ht="31.5">
      <c r="A14" s="20" t="s">
        <v>11</v>
      </c>
      <c r="B14" s="21" t="s">
        <v>228</v>
      </c>
      <c r="C14" s="22"/>
      <c r="D14" s="22"/>
      <c r="E14" s="22"/>
      <c r="F14" s="22"/>
      <c r="G14" s="22">
        <f t="shared" si="0"/>
        <v>0</v>
      </c>
      <c r="H14" s="22">
        <f t="shared" si="1"/>
        <v>0</v>
      </c>
      <c r="I14" s="22"/>
    </row>
    <row r="15" spans="1:9" ht="31.5">
      <c r="A15" s="20" t="s">
        <v>12</v>
      </c>
      <c r="B15" s="21" t="s">
        <v>229</v>
      </c>
      <c r="C15" s="22"/>
      <c r="D15" s="22"/>
      <c r="E15" s="22"/>
      <c r="F15" s="22"/>
      <c r="G15" s="22">
        <f t="shared" si="0"/>
        <v>0</v>
      </c>
      <c r="H15" s="22">
        <f t="shared" si="1"/>
        <v>0</v>
      </c>
      <c r="I15" s="22"/>
    </row>
    <row r="16" spans="1:9" ht="15.75">
      <c r="A16" s="23" t="s">
        <v>13</v>
      </c>
      <c r="B16" s="24" t="s">
        <v>122</v>
      </c>
      <c r="C16" s="22">
        <f>SUM(C11:C15)</f>
        <v>0</v>
      </c>
      <c r="D16" s="22">
        <f>SUM(D11:D15)</f>
        <v>0</v>
      </c>
      <c r="E16" s="22">
        <f>SUM(E11:E15)</f>
        <v>0</v>
      </c>
      <c r="F16" s="22">
        <f>SUM(F11:F15)</f>
        <v>0</v>
      </c>
      <c r="G16" s="22">
        <f t="shared" si="0"/>
        <v>0</v>
      </c>
      <c r="H16" s="22">
        <f t="shared" si="1"/>
        <v>0</v>
      </c>
      <c r="I16" s="22"/>
    </row>
    <row r="17" spans="1:9" ht="15.75">
      <c r="A17" s="20" t="s">
        <v>14</v>
      </c>
      <c r="B17" s="21" t="s">
        <v>64</v>
      </c>
      <c r="C17" s="22"/>
      <c r="D17" s="22"/>
      <c r="E17" s="22"/>
      <c r="F17" s="22"/>
      <c r="G17" s="22">
        <f t="shared" si="0"/>
        <v>0</v>
      </c>
      <c r="H17" s="22">
        <f t="shared" si="1"/>
        <v>0</v>
      </c>
      <c r="I17" s="22"/>
    </row>
    <row r="18" spans="1:9" ht="31.5">
      <c r="A18" s="20" t="s">
        <v>15</v>
      </c>
      <c r="B18" s="21" t="s">
        <v>230</v>
      </c>
      <c r="C18" s="22"/>
      <c r="D18" s="22"/>
      <c r="E18" s="22"/>
      <c r="F18" s="22"/>
      <c r="G18" s="22">
        <f t="shared" si="0"/>
        <v>0</v>
      </c>
      <c r="H18" s="22">
        <f t="shared" si="1"/>
        <v>0</v>
      </c>
      <c r="I18" s="22"/>
    </row>
    <row r="19" spans="1:9" ht="31.5">
      <c r="A19" s="20" t="s">
        <v>16</v>
      </c>
      <c r="B19" s="21" t="s">
        <v>231</v>
      </c>
      <c r="C19" s="22"/>
      <c r="D19" s="22"/>
      <c r="E19" s="22"/>
      <c r="F19" s="22"/>
      <c r="G19" s="22">
        <f t="shared" si="0"/>
        <v>0</v>
      </c>
      <c r="H19" s="22">
        <f t="shared" si="1"/>
        <v>0</v>
      </c>
      <c r="I19" s="22"/>
    </row>
    <row r="20" spans="1:9" ht="31.5">
      <c r="A20" s="20" t="s">
        <v>17</v>
      </c>
      <c r="B20" s="21" t="s">
        <v>232</v>
      </c>
      <c r="C20" s="22"/>
      <c r="D20" s="22"/>
      <c r="E20" s="22"/>
      <c r="F20" s="22"/>
      <c r="G20" s="22">
        <f t="shared" si="0"/>
        <v>0</v>
      </c>
      <c r="H20" s="22">
        <f t="shared" si="1"/>
        <v>0</v>
      </c>
      <c r="I20" s="22"/>
    </row>
    <row r="21" spans="1:9" ht="31.5">
      <c r="A21" s="20" t="s">
        <v>0</v>
      </c>
      <c r="B21" s="21" t="s">
        <v>233</v>
      </c>
      <c r="C21" s="22"/>
      <c r="D21" s="22"/>
      <c r="E21" s="22"/>
      <c r="F21" s="22"/>
      <c r="G21" s="22">
        <f t="shared" si="0"/>
        <v>0</v>
      </c>
      <c r="H21" s="22">
        <f t="shared" si="1"/>
        <v>0</v>
      </c>
      <c r="I21" s="22"/>
    </row>
    <row r="22" spans="1:9" ht="31.5">
      <c r="A22" s="23" t="s">
        <v>18</v>
      </c>
      <c r="B22" s="24" t="s">
        <v>123</v>
      </c>
      <c r="C22" s="22">
        <f>SUM(C17:C21)</f>
        <v>0</v>
      </c>
      <c r="D22" s="22">
        <f>SUM(D17:D21)</f>
        <v>0</v>
      </c>
      <c r="E22" s="22">
        <f>SUM(E17:E21)</f>
        <v>0</v>
      </c>
      <c r="F22" s="22">
        <f>SUM(F17:F21)</f>
        <v>0</v>
      </c>
      <c r="G22" s="22">
        <f t="shared" si="0"/>
        <v>0</v>
      </c>
      <c r="H22" s="22">
        <f t="shared" si="1"/>
        <v>0</v>
      </c>
      <c r="I22" s="22"/>
    </row>
    <row r="23" spans="1:9" ht="15.75">
      <c r="A23" s="20" t="s">
        <v>19</v>
      </c>
      <c r="B23" s="21" t="s">
        <v>65</v>
      </c>
      <c r="C23" s="22"/>
      <c r="D23" s="22"/>
      <c r="E23" s="22"/>
      <c r="F23" s="22"/>
      <c r="G23" s="22">
        <f t="shared" si="0"/>
        <v>0</v>
      </c>
      <c r="H23" s="22">
        <f t="shared" si="1"/>
        <v>0</v>
      </c>
      <c r="I23" s="22"/>
    </row>
    <row r="24" spans="1:9" ht="15.75">
      <c r="A24" s="20" t="s">
        <v>20</v>
      </c>
      <c r="B24" s="21" t="s">
        <v>66</v>
      </c>
      <c r="C24" s="22"/>
      <c r="D24" s="22"/>
      <c r="E24" s="22"/>
      <c r="F24" s="22"/>
      <c r="G24" s="22">
        <f t="shared" si="0"/>
        <v>0</v>
      </c>
      <c r="H24" s="22">
        <f t="shared" si="1"/>
        <v>0</v>
      </c>
      <c r="I24" s="22"/>
    </row>
    <row r="25" spans="1:9" ht="15.75">
      <c r="A25" s="23" t="s">
        <v>21</v>
      </c>
      <c r="B25" s="24" t="s">
        <v>124</v>
      </c>
      <c r="C25" s="22">
        <f>C23+C24</f>
        <v>0</v>
      </c>
      <c r="D25" s="22">
        <f>D23+D24</f>
        <v>0</v>
      </c>
      <c r="E25" s="22">
        <f>E23+E24</f>
        <v>0</v>
      </c>
      <c r="F25" s="22">
        <f>F23+F24</f>
        <v>0</v>
      </c>
      <c r="G25" s="22">
        <f t="shared" si="0"/>
        <v>0</v>
      </c>
      <c r="H25" s="22">
        <f t="shared" si="1"/>
        <v>0</v>
      </c>
      <c r="I25" s="22"/>
    </row>
    <row r="26" spans="1:9" ht="15.75">
      <c r="A26" s="20" t="s">
        <v>22</v>
      </c>
      <c r="B26" s="21" t="s">
        <v>67</v>
      </c>
      <c r="C26" s="22"/>
      <c r="D26" s="22"/>
      <c r="E26" s="22"/>
      <c r="F26" s="22"/>
      <c r="G26" s="22">
        <f t="shared" si="0"/>
        <v>0</v>
      </c>
      <c r="H26" s="22">
        <f t="shared" si="1"/>
        <v>0</v>
      </c>
      <c r="I26" s="22"/>
    </row>
    <row r="27" spans="1:9" ht="15.75">
      <c r="A27" s="20" t="s">
        <v>23</v>
      </c>
      <c r="B27" s="21" t="s">
        <v>68</v>
      </c>
      <c r="C27" s="22"/>
      <c r="D27" s="22"/>
      <c r="E27" s="22"/>
      <c r="F27" s="22"/>
      <c r="G27" s="22">
        <f t="shared" si="0"/>
        <v>0</v>
      </c>
      <c r="H27" s="22">
        <f t="shared" si="1"/>
        <v>0</v>
      </c>
      <c r="I27" s="22"/>
    </row>
    <row r="28" spans="1:9" ht="15.75">
      <c r="A28" s="20" t="s">
        <v>24</v>
      </c>
      <c r="B28" s="21" t="s">
        <v>69</v>
      </c>
      <c r="C28" s="22"/>
      <c r="D28" s="22"/>
      <c r="E28" s="22"/>
      <c r="F28" s="22"/>
      <c r="G28" s="22">
        <f t="shared" si="0"/>
        <v>0</v>
      </c>
      <c r="H28" s="22">
        <f t="shared" si="1"/>
        <v>0</v>
      </c>
      <c r="I28" s="22"/>
    </row>
    <row r="29" spans="1:9" ht="15.75">
      <c r="A29" s="20" t="s">
        <v>25</v>
      </c>
      <c r="B29" s="21" t="s">
        <v>70</v>
      </c>
      <c r="C29" s="22"/>
      <c r="D29" s="22"/>
      <c r="E29" s="22"/>
      <c r="F29" s="22"/>
      <c r="G29" s="22">
        <f t="shared" si="0"/>
        <v>0</v>
      </c>
      <c r="H29" s="22">
        <f t="shared" si="1"/>
        <v>0</v>
      </c>
      <c r="I29" s="22"/>
    </row>
    <row r="30" spans="1:9" ht="15.75">
      <c r="A30" s="20" t="s">
        <v>26</v>
      </c>
      <c r="B30" s="21" t="s">
        <v>71</v>
      </c>
      <c r="C30" s="22"/>
      <c r="D30" s="22"/>
      <c r="E30" s="22"/>
      <c r="F30" s="22"/>
      <c r="G30" s="22">
        <f t="shared" si="0"/>
        <v>0</v>
      </c>
      <c r="H30" s="22">
        <f t="shared" si="1"/>
        <v>0</v>
      </c>
      <c r="I30" s="22"/>
    </row>
    <row r="31" spans="1:9" ht="15.75">
      <c r="A31" s="20" t="s">
        <v>27</v>
      </c>
      <c r="B31" s="21" t="s">
        <v>72</v>
      </c>
      <c r="C31" s="22"/>
      <c r="D31" s="22"/>
      <c r="E31" s="22"/>
      <c r="F31" s="22"/>
      <c r="G31" s="22">
        <f t="shared" si="0"/>
        <v>0</v>
      </c>
      <c r="H31" s="22">
        <f t="shared" si="1"/>
        <v>0</v>
      </c>
      <c r="I31" s="22"/>
    </row>
    <row r="32" spans="1:9" ht="15.75">
      <c r="A32" s="20" t="s">
        <v>28</v>
      </c>
      <c r="B32" s="21" t="s">
        <v>73</v>
      </c>
      <c r="C32" s="22"/>
      <c r="D32" s="22"/>
      <c r="E32" s="22"/>
      <c r="F32" s="22"/>
      <c r="G32" s="22">
        <f t="shared" si="0"/>
        <v>0</v>
      </c>
      <c r="H32" s="22">
        <f t="shared" si="1"/>
        <v>0</v>
      </c>
      <c r="I32" s="22"/>
    </row>
    <row r="33" spans="1:9" ht="15.75">
      <c r="A33" s="20" t="s">
        <v>29</v>
      </c>
      <c r="B33" s="21" t="s">
        <v>74</v>
      </c>
      <c r="C33" s="22"/>
      <c r="D33" s="22"/>
      <c r="E33" s="22"/>
      <c r="F33" s="22"/>
      <c r="G33" s="22">
        <f t="shared" si="0"/>
        <v>0</v>
      </c>
      <c r="H33" s="22">
        <f t="shared" si="1"/>
        <v>0</v>
      </c>
      <c r="I33" s="22"/>
    </row>
    <row r="34" spans="1:9" ht="15.75">
      <c r="A34" s="23" t="s">
        <v>30</v>
      </c>
      <c r="B34" s="24" t="s">
        <v>125</v>
      </c>
      <c r="C34" s="22">
        <f>SUM(C29:C33)</f>
        <v>0</v>
      </c>
      <c r="D34" s="22">
        <f>SUM(D29:D33)</f>
        <v>0</v>
      </c>
      <c r="E34" s="22">
        <f>SUM(E29:E33)</f>
        <v>0</v>
      </c>
      <c r="F34" s="22">
        <f>SUM(F29:F33)</f>
        <v>0</v>
      </c>
      <c r="G34" s="22">
        <f t="shared" si="0"/>
        <v>0</v>
      </c>
      <c r="H34" s="22">
        <f t="shared" si="1"/>
        <v>0</v>
      </c>
      <c r="I34" s="22"/>
    </row>
    <row r="35" spans="1:9" ht="15.75">
      <c r="A35" s="20" t="s">
        <v>31</v>
      </c>
      <c r="B35" s="21" t="s">
        <v>75</v>
      </c>
      <c r="C35" s="22"/>
      <c r="D35" s="22"/>
      <c r="E35" s="22"/>
      <c r="F35" s="22"/>
      <c r="G35" s="22">
        <f t="shared" si="0"/>
        <v>0</v>
      </c>
      <c r="H35" s="22">
        <f t="shared" si="1"/>
        <v>0</v>
      </c>
      <c r="I35" s="22"/>
    </row>
    <row r="36" spans="1:9" ht="15.75">
      <c r="A36" s="23" t="s">
        <v>32</v>
      </c>
      <c r="B36" s="24" t="s">
        <v>126</v>
      </c>
      <c r="C36" s="22">
        <f>C25+C26+C27+C28+C34+C35</f>
        <v>0</v>
      </c>
      <c r="D36" s="22">
        <f>D25+D26+D27+D28+D34+D35</f>
        <v>0</v>
      </c>
      <c r="E36" s="22">
        <f>E25+E26+E27+E28+E34+E35</f>
        <v>0</v>
      </c>
      <c r="F36" s="22">
        <f>F25+F26+F27+F28+F34+F35</f>
        <v>0</v>
      </c>
      <c r="G36" s="22">
        <f t="shared" si="0"/>
        <v>0</v>
      </c>
      <c r="H36" s="22">
        <f t="shared" si="1"/>
        <v>0</v>
      </c>
      <c r="I36" s="22"/>
    </row>
    <row r="37" spans="1:9" ht="15.75">
      <c r="A37" s="20" t="s">
        <v>33</v>
      </c>
      <c r="B37" s="21" t="s">
        <v>76</v>
      </c>
      <c r="C37" s="22"/>
      <c r="D37" s="22"/>
      <c r="E37" s="22"/>
      <c r="F37" s="22"/>
      <c r="G37" s="22">
        <f t="shared" si="0"/>
        <v>0</v>
      </c>
      <c r="H37" s="22">
        <f t="shared" si="1"/>
        <v>0</v>
      </c>
      <c r="I37" s="22"/>
    </row>
    <row r="38" spans="1:9" ht="15.75">
      <c r="A38" s="20" t="s">
        <v>34</v>
      </c>
      <c r="B38" s="21" t="s">
        <v>77</v>
      </c>
      <c r="C38" s="22"/>
      <c r="D38" s="22"/>
      <c r="E38" s="22">
        <v>2636200</v>
      </c>
      <c r="F38" s="22">
        <v>0</v>
      </c>
      <c r="G38" s="22"/>
      <c r="H38" s="22">
        <f>SUM(C38,D38,E38,F38,G38)</f>
        <v>2636200</v>
      </c>
      <c r="I38" s="22">
        <f>SUM(H38)</f>
        <v>2636200</v>
      </c>
    </row>
    <row r="39" spans="1:9" ht="15.75">
      <c r="A39" s="20" t="s">
        <v>35</v>
      </c>
      <c r="B39" s="21" t="s">
        <v>78</v>
      </c>
      <c r="C39" s="22"/>
      <c r="D39" s="22"/>
      <c r="E39" s="22"/>
      <c r="F39" s="22"/>
      <c r="G39" s="22">
        <f>SUM(C39:F39)</f>
        <v>0</v>
      </c>
      <c r="H39" s="22">
        <f>F39</f>
        <v>0</v>
      </c>
      <c r="I39" s="22"/>
    </row>
    <row r="40" spans="1:9" ht="15.75">
      <c r="A40" s="20" t="s">
        <v>36</v>
      </c>
      <c r="B40" s="21" t="s">
        <v>79</v>
      </c>
      <c r="C40" s="22"/>
      <c r="D40" s="22"/>
      <c r="E40" s="22"/>
      <c r="F40" s="22"/>
      <c r="G40" s="22">
        <f>SUM(C40:F40)</f>
        <v>0</v>
      </c>
      <c r="H40" s="22">
        <f>F40</f>
        <v>0</v>
      </c>
      <c r="I40" s="22"/>
    </row>
    <row r="41" spans="1:9" ht="15.75">
      <c r="A41" s="20" t="s">
        <v>37</v>
      </c>
      <c r="B41" s="21" t="s">
        <v>80</v>
      </c>
      <c r="C41" s="22">
        <v>538000</v>
      </c>
      <c r="D41" s="22">
        <v>1795300</v>
      </c>
      <c r="E41" s="22"/>
      <c r="F41" s="22"/>
      <c r="G41" s="22"/>
      <c r="H41" s="22">
        <f>SUM(C41,D41,E41,F41,G41)</f>
        <v>2333300</v>
      </c>
      <c r="I41" s="22">
        <f>SUM(H41)</f>
        <v>2333300</v>
      </c>
    </row>
    <row r="42" spans="1:9" ht="15.75">
      <c r="A42" s="20" t="s">
        <v>38</v>
      </c>
      <c r="B42" s="21" t="s">
        <v>81</v>
      </c>
      <c r="C42" s="22">
        <v>145000</v>
      </c>
      <c r="D42" s="22">
        <v>484700</v>
      </c>
      <c r="E42" s="22">
        <v>711800</v>
      </c>
      <c r="F42" s="22">
        <v>0</v>
      </c>
      <c r="G42" s="22"/>
      <c r="H42" s="22">
        <f>SUM(C42,D42,E42,F42,G42)</f>
        <v>1341500</v>
      </c>
      <c r="I42" s="22">
        <f>SUM(H42)</f>
        <v>1341500</v>
      </c>
    </row>
    <row r="43" spans="1:9" ht="15.75">
      <c r="A43" s="20" t="s">
        <v>39</v>
      </c>
      <c r="B43" s="21" t="s">
        <v>82</v>
      </c>
      <c r="C43" s="22"/>
      <c r="D43" s="22"/>
      <c r="E43" s="22"/>
      <c r="F43" s="22"/>
      <c r="G43" s="22">
        <f>SUM(C43:F43)</f>
        <v>0</v>
      </c>
      <c r="H43" s="22">
        <f>F43</f>
        <v>0</v>
      </c>
      <c r="I43" s="22"/>
    </row>
    <row r="44" spans="1:9" ht="15.75">
      <c r="A44" s="20" t="s">
        <v>40</v>
      </c>
      <c r="B44" s="21" t="s">
        <v>83</v>
      </c>
      <c r="C44" s="22"/>
      <c r="D44" s="22"/>
      <c r="E44" s="22"/>
      <c r="F44" s="22"/>
      <c r="G44" s="22">
        <f>SUM(C44:F44)</f>
        <v>0</v>
      </c>
      <c r="H44" s="22">
        <f>F44</f>
        <v>0</v>
      </c>
      <c r="I44" s="22"/>
    </row>
    <row r="45" spans="1:9" ht="15.75">
      <c r="A45" s="20" t="s">
        <v>41</v>
      </c>
      <c r="B45" s="21" t="s">
        <v>84</v>
      </c>
      <c r="C45" s="22"/>
      <c r="D45" s="22"/>
      <c r="E45" s="22"/>
      <c r="F45" s="22"/>
      <c r="G45" s="22">
        <f>SUM(C45:F45)</f>
        <v>0</v>
      </c>
      <c r="H45" s="22">
        <f>F45</f>
        <v>0</v>
      </c>
      <c r="I45" s="22"/>
    </row>
    <row r="46" spans="1:9" ht="15.75">
      <c r="A46" s="20" t="s">
        <v>42</v>
      </c>
      <c r="B46" s="21" t="s">
        <v>85</v>
      </c>
      <c r="C46" s="22"/>
      <c r="D46" s="22"/>
      <c r="E46" s="22"/>
      <c r="F46" s="22"/>
      <c r="G46" s="22">
        <f>SUM(C46:F46)</f>
        <v>0</v>
      </c>
      <c r="H46" s="22">
        <f>F46</f>
        <v>0</v>
      </c>
      <c r="I46" s="22"/>
    </row>
    <row r="47" spans="1:9" ht="15.75">
      <c r="A47" s="23" t="s">
        <v>43</v>
      </c>
      <c r="B47" s="24" t="s">
        <v>127</v>
      </c>
      <c r="C47" s="17">
        <f>SUM(C37:C46)</f>
        <v>683000</v>
      </c>
      <c r="D47" s="17">
        <f>SUM(D37:D46)</f>
        <v>2280000</v>
      </c>
      <c r="E47" s="17">
        <f>SUM(E37:E46)</f>
        <v>3348000</v>
      </c>
      <c r="F47" s="17">
        <f>SUM(F37:F46)</f>
        <v>0</v>
      </c>
      <c r="G47" s="17"/>
      <c r="H47" s="17">
        <f>SUM(C47,D47,E47,F47,G47)</f>
        <v>6311000</v>
      </c>
      <c r="I47" s="17">
        <f>SUM(H47)</f>
        <v>6311000</v>
      </c>
    </row>
    <row r="48" spans="1:9" ht="15.75">
      <c r="A48" s="20" t="s">
        <v>44</v>
      </c>
      <c r="B48" s="21" t="s">
        <v>86</v>
      </c>
      <c r="C48" s="22"/>
      <c r="D48" s="22"/>
      <c r="E48" s="22"/>
      <c r="F48" s="22"/>
      <c r="G48" s="22">
        <f aca="true" t="shared" si="2" ref="G48:G61">SUM(C48:F48)</f>
        <v>0</v>
      </c>
      <c r="H48" s="22">
        <f aca="true" t="shared" si="3" ref="H48:H61">F48</f>
        <v>0</v>
      </c>
      <c r="I48" s="22"/>
    </row>
    <row r="49" spans="1:9" ht="15.75">
      <c r="A49" s="20" t="s">
        <v>45</v>
      </c>
      <c r="B49" s="21" t="s">
        <v>87</v>
      </c>
      <c r="C49" s="22"/>
      <c r="D49" s="22"/>
      <c r="E49" s="22"/>
      <c r="F49" s="22"/>
      <c r="G49" s="22">
        <f t="shared" si="2"/>
        <v>0</v>
      </c>
      <c r="H49" s="22">
        <f t="shared" si="3"/>
        <v>0</v>
      </c>
      <c r="I49" s="22"/>
    </row>
    <row r="50" spans="1:9" ht="15.75">
      <c r="A50" s="20" t="s">
        <v>46</v>
      </c>
      <c r="B50" s="21" t="s">
        <v>88</v>
      </c>
      <c r="C50" s="22"/>
      <c r="D50" s="22"/>
      <c r="E50" s="22"/>
      <c r="F50" s="22"/>
      <c r="G50" s="22">
        <f t="shared" si="2"/>
        <v>0</v>
      </c>
      <c r="H50" s="22">
        <f t="shared" si="3"/>
        <v>0</v>
      </c>
      <c r="I50" s="22"/>
    </row>
    <row r="51" spans="1:9" ht="15.75">
      <c r="A51" s="20" t="s">
        <v>47</v>
      </c>
      <c r="B51" s="21" t="s">
        <v>89</v>
      </c>
      <c r="C51" s="22"/>
      <c r="D51" s="22"/>
      <c r="E51" s="22"/>
      <c r="F51" s="22"/>
      <c r="G51" s="22">
        <f t="shared" si="2"/>
        <v>0</v>
      </c>
      <c r="H51" s="22">
        <f t="shared" si="3"/>
        <v>0</v>
      </c>
      <c r="I51" s="22"/>
    </row>
    <row r="52" spans="1:9" ht="15.75">
      <c r="A52" s="20" t="s">
        <v>48</v>
      </c>
      <c r="B52" s="21" t="s">
        <v>90</v>
      </c>
      <c r="C52" s="22"/>
      <c r="D52" s="22"/>
      <c r="E52" s="22"/>
      <c r="F52" s="22"/>
      <c r="G52" s="22">
        <f t="shared" si="2"/>
        <v>0</v>
      </c>
      <c r="H52" s="22">
        <f t="shared" si="3"/>
        <v>0</v>
      </c>
      <c r="I52" s="22"/>
    </row>
    <row r="53" spans="1:9" ht="15.75">
      <c r="A53" s="23" t="s">
        <v>49</v>
      </c>
      <c r="B53" s="24" t="s">
        <v>128</v>
      </c>
      <c r="C53" s="22">
        <f>SUM(C48:C52)</f>
        <v>0</v>
      </c>
      <c r="D53" s="22">
        <f>SUM(D48:D52)</f>
        <v>0</v>
      </c>
      <c r="E53" s="22">
        <f>SUM(E48:E52)</f>
        <v>0</v>
      </c>
      <c r="F53" s="22">
        <f>SUM(F48:F52)</f>
        <v>0</v>
      </c>
      <c r="G53" s="22">
        <f t="shared" si="2"/>
        <v>0</v>
      </c>
      <c r="H53" s="22">
        <f t="shared" si="3"/>
        <v>0</v>
      </c>
      <c r="I53" s="22"/>
    </row>
    <row r="54" spans="1:9" ht="31.5">
      <c r="A54" s="20" t="s">
        <v>50</v>
      </c>
      <c r="B54" s="21" t="s">
        <v>234</v>
      </c>
      <c r="C54" s="22"/>
      <c r="D54" s="22"/>
      <c r="E54" s="22"/>
      <c r="F54" s="22"/>
      <c r="G54" s="22">
        <f t="shared" si="2"/>
        <v>0</v>
      </c>
      <c r="H54" s="22">
        <f t="shared" si="3"/>
        <v>0</v>
      </c>
      <c r="I54" s="22"/>
    </row>
    <row r="55" spans="1:9" ht="31.5">
      <c r="A55" s="20" t="s">
        <v>51</v>
      </c>
      <c r="B55" s="21" t="s">
        <v>235</v>
      </c>
      <c r="C55" s="22"/>
      <c r="D55" s="22"/>
      <c r="E55" s="22"/>
      <c r="F55" s="22"/>
      <c r="G55" s="22">
        <f t="shared" si="2"/>
        <v>0</v>
      </c>
      <c r="H55" s="22">
        <f t="shared" si="3"/>
        <v>0</v>
      </c>
      <c r="I55" s="22"/>
    </row>
    <row r="56" spans="1:9" ht="15.75">
      <c r="A56" s="20" t="s">
        <v>52</v>
      </c>
      <c r="B56" s="21" t="s">
        <v>91</v>
      </c>
      <c r="C56" s="22"/>
      <c r="D56" s="22"/>
      <c r="E56" s="22"/>
      <c r="F56" s="22"/>
      <c r="G56" s="22">
        <f t="shared" si="2"/>
        <v>0</v>
      </c>
      <c r="H56" s="22">
        <f t="shared" si="3"/>
        <v>0</v>
      </c>
      <c r="I56" s="22"/>
    </row>
    <row r="57" spans="1:9" ht="15.75">
      <c r="A57" s="23" t="s">
        <v>53</v>
      </c>
      <c r="B57" s="24" t="s">
        <v>129</v>
      </c>
      <c r="C57" s="22">
        <f>C54+C55+C56</f>
        <v>0</v>
      </c>
      <c r="D57" s="22">
        <f>D54+D55+D56</f>
        <v>0</v>
      </c>
      <c r="E57" s="22">
        <f>E54+E55+E56</f>
        <v>0</v>
      </c>
      <c r="F57" s="22">
        <f>F54+F55+F56</f>
        <v>0</v>
      </c>
      <c r="G57" s="22">
        <f t="shared" si="2"/>
        <v>0</v>
      </c>
      <c r="H57" s="22">
        <f t="shared" si="3"/>
        <v>0</v>
      </c>
      <c r="I57" s="22"/>
    </row>
    <row r="58" spans="1:9" ht="31.5">
      <c r="A58" s="20" t="s">
        <v>54</v>
      </c>
      <c r="B58" s="21" t="s">
        <v>236</v>
      </c>
      <c r="C58" s="22"/>
      <c r="D58" s="22"/>
      <c r="E58" s="22"/>
      <c r="F58" s="22"/>
      <c r="G58" s="22">
        <f t="shared" si="2"/>
        <v>0</v>
      </c>
      <c r="H58" s="22">
        <f t="shared" si="3"/>
        <v>0</v>
      </c>
      <c r="I58" s="22"/>
    </row>
    <row r="59" spans="1:9" ht="31.5">
      <c r="A59" s="20" t="s">
        <v>55</v>
      </c>
      <c r="B59" s="21" t="s">
        <v>237</v>
      </c>
      <c r="C59" s="22"/>
      <c r="D59" s="22"/>
      <c r="E59" s="22"/>
      <c r="F59" s="22"/>
      <c r="G59" s="22">
        <f t="shared" si="2"/>
        <v>0</v>
      </c>
      <c r="H59" s="22">
        <f t="shared" si="3"/>
        <v>0</v>
      </c>
      <c r="I59" s="22"/>
    </row>
    <row r="60" spans="1:9" ht="15.75">
      <c r="A60" s="20" t="s">
        <v>56</v>
      </c>
      <c r="B60" s="21" t="s">
        <v>92</v>
      </c>
      <c r="C60" s="22"/>
      <c r="D60" s="22"/>
      <c r="E60" s="22"/>
      <c r="F60" s="22"/>
      <c r="G60" s="22">
        <f t="shared" si="2"/>
        <v>0</v>
      </c>
      <c r="H60" s="22">
        <f t="shared" si="3"/>
        <v>0</v>
      </c>
      <c r="I60" s="22"/>
    </row>
    <row r="61" spans="1:9" ht="15.75">
      <c r="A61" s="23" t="s">
        <v>57</v>
      </c>
      <c r="B61" s="24" t="s">
        <v>137</v>
      </c>
      <c r="C61" s="22">
        <f>C58+C59+C60</f>
        <v>0</v>
      </c>
      <c r="D61" s="22">
        <f>D58+D59+D60</f>
        <v>0</v>
      </c>
      <c r="E61" s="22">
        <f>E58+E59+E60</f>
        <v>0</v>
      </c>
      <c r="F61" s="22">
        <f>F58+F59+F60</f>
        <v>0</v>
      </c>
      <c r="G61" s="22">
        <f t="shared" si="2"/>
        <v>0</v>
      </c>
      <c r="H61" s="22">
        <f t="shared" si="3"/>
        <v>0</v>
      </c>
      <c r="I61" s="22"/>
    </row>
    <row r="62" spans="1:9" ht="15.75">
      <c r="A62" s="23" t="s">
        <v>58</v>
      </c>
      <c r="B62" s="24" t="s">
        <v>138</v>
      </c>
      <c r="C62" s="17">
        <f>C16+C22+C36+C47+C53+C57+C61</f>
        <v>683000</v>
      </c>
      <c r="D62" s="17">
        <f>D16+D22+D36+D47+D53+D57+D61</f>
        <v>2280000</v>
      </c>
      <c r="E62" s="17">
        <f>E16+E22+E36+E47+E53+E57+E61</f>
        <v>3348000</v>
      </c>
      <c r="F62" s="17">
        <f>F16+F22+F36+F47+F53+F57+F61</f>
        <v>0</v>
      </c>
      <c r="G62" s="17"/>
      <c r="H62" s="17">
        <f>SUM(C62,D62,E62,F62,G62)</f>
        <v>6311000</v>
      </c>
      <c r="I62" s="17">
        <f>SUM(H62)</f>
        <v>6311000</v>
      </c>
    </row>
    <row r="63" spans="1:9" ht="15.75">
      <c r="A63" s="20" t="s">
        <v>1</v>
      </c>
      <c r="B63" s="21" t="s">
        <v>93</v>
      </c>
      <c r="C63" s="22"/>
      <c r="D63" s="22"/>
      <c r="E63" s="22"/>
      <c r="F63" s="22"/>
      <c r="G63" s="22">
        <f aca="true" t="shared" si="4" ref="G63:G76">SUM(C63:F63)</f>
        <v>0</v>
      </c>
      <c r="H63" s="22">
        <f aca="true" t="shared" si="5" ref="H63:H76">F63</f>
        <v>0</v>
      </c>
      <c r="I63" s="22"/>
    </row>
    <row r="64" spans="1:9" ht="31.5">
      <c r="A64" s="20" t="s">
        <v>2</v>
      </c>
      <c r="B64" s="21" t="s">
        <v>94</v>
      </c>
      <c r="C64" s="22"/>
      <c r="D64" s="22"/>
      <c r="E64" s="22"/>
      <c r="F64" s="22"/>
      <c r="G64" s="22">
        <f t="shared" si="4"/>
        <v>0</v>
      </c>
      <c r="H64" s="22">
        <f t="shared" si="5"/>
        <v>0</v>
      </c>
      <c r="I64" s="22"/>
    </row>
    <row r="65" spans="1:9" ht="15.75">
      <c r="A65" s="20" t="s">
        <v>3</v>
      </c>
      <c r="B65" s="21" t="s">
        <v>95</v>
      </c>
      <c r="C65" s="22"/>
      <c r="D65" s="22"/>
      <c r="E65" s="22"/>
      <c r="F65" s="22"/>
      <c r="G65" s="22">
        <f t="shared" si="4"/>
        <v>0</v>
      </c>
      <c r="H65" s="22">
        <f t="shared" si="5"/>
        <v>0</v>
      </c>
      <c r="I65" s="22"/>
    </row>
    <row r="66" spans="1:9" ht="15.75">
      <c r="A66" s="23" t="s">
        <v>4</v>
      </c>
      <c r="B66" s="24" t="s">
        <v>139</v>
      </c>
      <c r="C66" s="22">
        <f>C63+C64+C65</f>
        <v>0</v>
      </c>
      <c r="D66" s="22">
        <f>D63+D64+D65</f>
        <v>0</v>
      </c>
      <c r="E66" s="22">
        <f>E63+E64+E65</f>
        <v>0</v>
      </c>
      <c r="F66" s="22">
        <f>F63+F64+F65</f>
        <v>0</v>
      </c>
      <c r="G66" s="22">
        <f t="shared" si="4"/>
        <v>0</v>
      </c>
      <c r="H66" s="22">
        <f t="shared" si="5"/>
        <v>0</v>
      </c>
      <c r="I66" s="22"/>
    </row>
    <row r="67" spans="1:9" ht="15.75">
      <c r="A67" s="20" t="s">
        <v>7</v>
      </c>
      <c r="B67" s="21" t="s">
        <v>96</v>
      </c>
      <c r="C67" s="22"/>
      <c r="D67" s="22"/>
      <c r="E67" s="22"/>
      <c r="F67" s="22"/>
      <c r="G67" s="22">
        <f t="shared" si="4"/>
        <v>0</v>
      </c>
      <c r="H67" s="22">
        <f t="shared" si="5"/>
        <v>0</v>
      </c>
      <c r="I67" s="22"/>
    </row>
    <row r="68" spans="1:9" ht="15.75">
      <c r="A68" s="20" t="s">
        <v>8</v>
      </c>
      <c r="B68" s="21" t="s">
        <v>97</v>
      </c>
      <c r="C68" s="22"/>
      <c r="D68" s="22"/>
      <c r="E68" s="22"/>
      <c r="F68" s="22"/>
      <c r="G68" s="22">
        <f t="shared" si="4"/>
        <v>0</v>
      </c>
      <c r="H68" s="22">
        <f t="shared" si="5"/>
        <v>0</v>
      </c>
      <c r="I68" s="22"/>
    </row>
    <row r="69" spans="1:9" ht="31.5">
      <c r="A69" s="20" t="s">
        <v>9</v>
      </c>
      <c r="B69" s="21" t="s">
        <v>98</v>
      </c>
      <c r="C69" s="22"/>
      <c r="D69" s="22"/>
      <c r="E69" s="22"/>
      <c r="F69" s="22"/>
      <c r="G69" s="22">
        <f t="shared" si="4"/>
        <v>0</v>
      </c>
      <c r="H69" s="22">
        <f t="shared" si="5"/>
        <v>0</v>
      </c>
      <c r="I69" s="22"/>
    </row>
    <row r="70" spans="1:9" ht="15.75">
      <c r="A70" s="20" t="s">
        <v>5</v>
      </c>
      <c r="B70" s="21" t="s">
        <v>99</v>
      </c>
      <c r="C70" s="22"/>
      <c r="D70" s="22"/>
      <c r="E70" s="22"/>
      <c r="F70" s="22"/>
      <c r="G70" s="22">
        <f t="shared" si="4"/>
        <v>0</v>
      </c>
      <c r="H70" s="22">
        <f t="shared" si="5"/>
        <v>0</v>
      </c>
      <c r="I70" s="22"/>
    </row>
    <row r="71" spans="1:9" ht="15.75">
      <c r="A71" s="23" t="s">
        <v>6</v>
      </c>
      <c r="B71" s="24" t="s">
        <v>140</v>
      </c>
      <c r="C71" s="22">
        <f>C67+C68+C69+C70</f>
        <v>0</v>
      </c>
      <c r="D71" s="22">
        <f>D67+D68+D69+D70</f>
        <v>0</v>
      </c>
      <c r="E71" s="22">
        <f>E67+E68+E69+E70</f>
        <v>0</v>
      </c>
      <c r="F71" s="22">
        <f>F67+F68+F69+F70</f>
        <v>0</v>
      </c>
      <c r="G71" s="22">
        <f t="shared" si="4"/>
        <v>0</v>
      </c>
      <c r="H71" s="22">
        <f t="shared" si="5"/>
        <v>0</v>
      </c>
      <c r="I71" s="22"/>
    </row>
    <row r="72" spans="1:9" ht="15.75">
      <c r="A72" s="20" t="s">
        <v>10</v>
      </c>
      <c r="B72" s="21" t="s">
        <v>100</v>
      </c>
      <c r="C72" s="22"/>
      <c r="D72" s="22"/>
      <c r="E72" s="22"/>
      <c r="F72" s="22"/>
      <c r="G72" s="22">
        <f t="shared" si="4"/>
        <v>0</v>
      </c>
      <c r="H72" s="22">
        <f t="shared" si="5"/>
        <v>0</v>
      </c>
      <c r="I72" s="22"/>
    </row>
    <row r="73" spans="1:9" ht="15.75">
      <c r="A73" s="20" t="s">
        <v>11</v>
      </c>
      <c r="B73" s="21" t="s">
        <v>101</v>
      </c>
      <c r="C73" s="22"/>
      <c r="D73" s="22"/>
      <c r="E73" s="22"/>
      <c r="F73" s="22"/>
      <c r="G73" s="22">
        <f t="shared" si="4"/>
        <v>0</v>
      </c>
      <c r="H73" s="22">
        <f t="shared" si="5"/>
        <v>0</v>
      </c>
      <c r="I73" s="22"/>
    </row>
    <row r="74" spans="1:9" ht="15.75">
      <c r="A74" s="23" t="s">
        <v>12</v>
      </c>
      <c r="B74" s="24" t="s">
        <v>141</v>
      </c>
      <c r="C74" s="22">
        <f>C72+C73</f>
        <v>0</v>
      </c>
      <c r="D74" s="22">
        <f>D72+D73</f>
        <v>0</v>
      </c>
      <c r="E74" s="22">
        <f>E72+E73</f>
        <v>0</v>
      </c>
      <c r="F74" s="22">
        <f>F72+F73</f>
        <v>0</v>
      </c>
      <c r="G74" s="22">
        <f t="shared" si="4"/>
        <v>0</v>
      </c>
      <c r="H74" s="22">
        <f t="shared" si="5"/>
        <v>0</v>
      </c>
      <c r="I74" s="22"/>
    </row>
    <row r="75" spans="1:9" ht="15.75">
      <c r="A75" s="20" t="s">
        <v>13</v>
      </c>
      <c r="B75" s="21" t="s">
        <v>102</v>
      </c>
      <c r="C75" s="22"/>
      <c r="D75" s="22"/>
      <c r="E75" s="22"/>
      <c r="F75" s="22"/>
      <c r="G75" s="22">
        <f t="shared" si="4"/>
        <v>0</v>
      </c>
      <c r="H75" s="22">
        <f t="shared" si="5"/>
        <v>0</v>
      </c>
      <c r="I75" s="22"/>
    </row>
    <row r="76" spans="1:9" ht="15.75">
      <c r="A76" s="20" t="s">
        <v>14</v>
      </c>
      <c r="B76" s="21" t="s">
        <v>103</v>
      </c>
      <c r="C76" s="22"/>
      <c r="D76" s="22"/>
      <c r="E76" s="22"/>
      <c r="F76" s="22"/>
      <c r="G76" s="22">
        <f t="shared" si="4"/>
        <v>0</v>
      </c>
      <c r="H76" s="22">
        <f t="shared" si="5"/>
        <v>0</v>
      </c>
      <c r="I76" s="22"/>
    </row>
    <row r="77" spans="1:9" ht="15.75">
      <c r="A77" s="20" t="s">
        <v>15</v>
      </c>
      <c r="B77" s="21" t="s">
        <v>104</v>
      </c>
      <c r="C77" s="22"/>
      <c r="D77" s="22"/>
      <c r="E77" s="22"/>
      <c r="F77" s="22"/>
      <c r="G77" s="22">
        <v>50903000</v>
      </c>
      <c r="H77" s="22">
        <f>SUM(C77,D77,E77,F77,G77)</f>
        <v>50903000</v>
      </c>
      <c r="I77" s="22">
        <f>SUM(H77)</f>
        <v>50903000</v>
      </c>
    </row>
    <row r="78" spans="1:9" ht="15.75">
      <c r="A78" s="20" t="s">
        <v>16</v>
      </c>
      <c r="B78" s="21" t="s">
        <v>105</v>
      </c>
      <c r="C78" s="22"/>
      <c r="D78" s="22"/>
      <c r="E78" s="22"/>
      <c r="F78" s="22"/>
      <c r="G78" s="22">
        <f>SUM(C78:F78)</f>
        <v>0</v>
      </c>
      <c r="H78" s="22">
        <f>F78</f>
        <v>0</v>
      </c>
      <c r="I78" s="22"/>
    </row>
    <row r="79" spans="1:9" ht="15.75">
      <c r="A79" s="20" t="s">
        <v>17</v>
      </c>
      <c r="B79" s="21" t="s">
        <v>106</v>
      </c>
      <c r="C79" s="22"/>
      <c r="D79" s="22"/>
      <c r="E79" s="22"/>
      <c r="F79" s="22"/>
      <c r="G79" s="22">
        <f>SUM(C79:F79)</f>
        <v>0</v>
      </c>
      <c r="H79" s="22">
        <f>F79</f>
        <v>0</v>
      </c>
      <c r="I79" s="22"/>
    </row>
    <row r="80" spans="1:9" ht="15.75">
      <c r="A80" s="23" t="s">
        <v>0</v>
      </c>
      <c r="B80" s="24" t="s">
        <v>142</v>
      </c>
      <c r="C80" s="22">
        <f>C66+C71+C74+C75+C76+C77+C78+C79</f>
        <v>0</v>
      </c>
      <c r="D80" s="22">
        <f>D66+D71+D74+D75+D76+D77+D78+D79</f>
        <v>0</v>
      </c>
      <c r="E80" s="22">
        <f>E66+E71+E74+E75+E76+E77+E78+E79</f>
        <v>0</v>
      </c>
      <c r="F80" s="22">
        <f>F66+F71+F74+F75+F76+F77+F78+F79</f>
        <v>0</v>
      </c>
      <c r="G80" s="22">
        <f>SUM(G77)</f>
        <v>50903000</v>
      </c>
      <c r="H80" s="22">
        <f>SUM(C80,D80,E80,F80,G80)</f>
        <v>50903000</v>
      </c>
      <c r="I80" s="22">
        <f>SUM(H80)</f>
        <v>50903000</v>
      </c>
    </row>
    <row r="81" spans="1:9" ht="15.75">
      <c r="A81" s="20" t="s">
        <v>18</v>
      </c>
      <c r="B81" s="21" t="s">
        <v>107</v>
      </c>
      <c r="C81" s="22"/>
      <c r="D81" s="22"/>
      <c r="E81" s="22"/>
      <c r="F81" s="22"/>
      <c r="G81" s="22">
        <f aca="true" t="shared" si="6" ref="G81:G86">SUM(C81:F81)</f>
        <v>0</v>
      </c>
      <c r="H81" s="22">
        <f aca="true" t="shared" si="7" ref="H81:H86">F81</f>
        <v>0</v>
      </c>
      <c r="I81" s="22"/>
    </row>
    <row r="82" spans="1:9" ht="31.5">
      <c r="A82" s="20" t="s">
        <v>19</v>
      </c>
      <c r="B82" s="21" t="s">
        <v>108</v>
      </c>
      <c r="C82" s="22"/>
      <c r="D82" s="22"/>
      <c r="E82" s="22"/>
      <c r="F82" s="22"/>
      <c r="G82" s="22">
        <f t="shared" si="6"/>
        <v>0</v>
      </c>
      <c r="H82" s="22">
        <f t="shared" si="7"/>
        <v>0</v>
      </c>
      <c r="I82" s="22"/>
    </row>
    <row r="83" spans="1:9" ht="15.75">
      <c r="A83" s="20" t="s">
        <v>20</v>
      </c>
      <c r="B83" s="21" t="s">
        <v>109</v>
      </c>
      <c r="C83" s="22"/>
      <c r="D83" s="22"/>
      <c r="E83" s="22"/>
      <c r="F83" s="22"/>
      <c r="G83" s="22">
        <f t="shared" si="6"/>
        <v>0</v>
      </c>
      <c r="H83" s="22">
        <f t="shared" si="7"/>
        <v>0</v>
      </c>
      <c r="I83" s="22"/>
    </row>
    <row r="84" spans="1:9" ht="15.75">
      <c r="A84" s="20" t="s">
        <v>21</v>
      </c>
      <c r="B84" s="21" t="s">
        <v>110</v>
      </c>
      <c r="C84" s="22"/>
      <c r="D84" s="22"/>
      <c r="E84" s="22"/>
      <c r="F84" s="22"/>
      <c r="G84" s="22">
        <f t="shared" si="6"/>
        <v>0</v>
      </c>
      <c r="H84" s="22">
        <f t="shared" si="7"/>
        <v>0</v>
      </c>
      <c r="I84" s="22"/>
    </row>
    <row r="85" spans="1:9" ht="15.75">
      <c r="A85" s="23" t="s">
        <v>22</v>
      </c>
      <c r="B85" s="24" t="s">
        <v>143</v>
      </c>
      <c r="C85" s="22">
        <f>C81+C82+C83+C84</f>
        <v>0</v>
      </c>
      <c r="D85" s="22">
        <f>D81+D82+D83+D84</f>
        <v>0</v>
      </c>
      <c r="E85" s="22">
        <f>E81+E82+E83+E84</f>
        <v>0</v>
      </c>
      <c r="F85" s="22">
        <f>F81+F82+F83+F84</f>
        <v>0</v>
      </c>
      <c r="G85" s="22">
        <f t="shared" si="6"/>
        <v>0</v>
      </c>
      <c r="H85" s="22">
        <f t="shared" si="7"/>
        <v>0</v>
      </c>
      <c r="I85" s="22"/>
    </row>
    <row r="86" spans="1:9" ht="15.75">
      <c r="A86" s="20" t="s">
        <v>23</v>
      </c>
      <c r="B86" s="21" t="s">
        <v>111</v>
      </c>
      <c r="C86" s="22"/>
      <c r="D86" s="22"/>
      <c r="E86" s="22"/>
      <c r="F86" s="22"/>
      <c r="G86" s="22">
        <f t="shared" si="6"/>
        <v>0</v>
      </c>
      <c r="H86" s="22">
        <f t="shared" si="7"/>
        <v>0</v>
      </c>
      <c r="I86" s="22"/>
    </row>
    <row r="87" spans="1:9" ht="15.75">
      <c r="A87" s="23" t="s">
        <v>24</v>
      </c>
      <c r="B87" s="24" t="s">
        <v>144</v>
      </c>
      <c r="C87" s="22">
        <f>C80+C85+C86</f>
        <v>0</v>
      </c>
      <c r="D87" s="22">
        <f>D80+D85+D86</f>
        <v>0</v>
      </c>
      <c r="E87" s="22">
        <f>E80+E85+E86</f>
        <v>0</v>
      </c>
      <c r="F87" s="22">
        <f>F80+F85+F86</f>
        <v>0</v>
      </c>
      <c r="G87" s="22">
        <f>SUM(G77)</f>
        <v>50903000</v>
      </c>
      <c r="H87" s="22">
        <f>SUM(C87,D87,E87,F87,G87)</f>
        <v>50903000</v>
      </c>
      <c r="I87" s="22">
        <f>SUM(H87)</f>
        <v>50903000</v>
      </c>
    </row>
    <row r="88" spans="1:9" ht="15.75">
      <c r="A88" s="22"/>
      <c r="B88" s="24" t="s">
        <v>120</v>
      </c>
      <c r="C88" s="17">
        <f>C62+C87</f>
        <v>683000</v>
      </c>
      <c r="D88" s="17">
        <f>D62+D87</f>
        <v>2280000</v>
      </c>
      <c r="E88" s="17">
        <f>E62+E87</f>
        <v>3348000</v>
      </c>
      <c r="F88" s="17">
        <f>F62+F87</f>
        <v>0</v>
      </c>
      <c r="G88" s="17">
        <f>SUM(G87)</f>
        <v>50903000</v>
      </c>
      <c r="H88" s="17">
        <f>SUM(C88,D88,E88,F88,G88)</f>
        <v>57214000</v>
      </c>
      <c r="I88" s="17">
        <v>57214000</v>
      </c>
    </row>
    <row r="89" spans="1:9" ht="15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.75">
      <c r="A90" s="22"/>
      <c r="B90" s="22"/>
      <c r="C90" s="22"/>
      <c r="D90" s="22"/>
      <c r="E90" s="22"/>
      <c r="F90" s="22"/>
      <c r="G90" s="22"/>
      <c r="H90" s="22"/>
      <c r="I90" s="22"/>
    </row>
    <row r="91" ht="12.75">
      <c r="B91" s="10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SheetLayoutView="100" zoomScalePageLayoutView="0" workbookViewId="0" topLeftCell="B85">
      <selection activeCell="B102" sqref="B101:B102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0.57421875" style="0" customWidth="1"/>
    <col min="5" max="5" width="14.421875" style="0" customWidth="1"/>
    <col min="6" max="6" width="13.8515625" style="0" customWidth="1"/>
    <col min="7" max="7" width="14.140625" style="0" customWidth="1"/>
  </cols>
  <sheetData>
    <row r="1" spans="1:7" ht="12.75" customHeight="1">
      <c r="A1" s="37" t="s">
        <v>238</v>
      </c>
      <c r="B1" s="38"/>
      <c r="C1" s="18" t="s">
        <v>239</v>
      </c>
      <c r="D1" s="18" t="s">
        <v>240</v>
      </c>
      <c r="E1" s="18" t="s">
        <v>212</v>
      </c>
      <c r="G1" s="25"/>
    </row>
    <row r="2" spans="1:7" ht="12.75" customHeight="1">
      <c r="A2" s="39"/>
      <c r="B2" s="39"/>
      <c r="C2" s="19" t="s">
        <v>241</v>
      </c>
      <c r="D2" s="19" t="s">
        <v>242</v>
      </c>
      <c r="E2" s="19" t="s">
        <v>243</v>
      </c>
      <c r="F2" s="18" t="s">
        <v>117</v>
      </c>
      <c r="G2" s="17" t="s">
        <v>213</v>
      </c>
    </row>
    <row r="3" spans="1:7" ht="15.75">
      <c r="A3" s="39"/>
      <c r="B3" s="39"/>
      <c r="C3" s="19" t="s">
        <v>244</v>
      </c>
      <c r="D3" s="19"/>
      <c r="E3" s="19" t="s">
        <v>245</v>
      </c>
      <c r="F3" s="19"/>
      <c r="G3" s="17" t="s">
        <v>118</v>
      </c>
    </row>
    <row r="4" spans="1:7" ht="15.75">
      <c r="A4" s="39"/>
      <c r="B4" s="39"/>
      <c r="C4" s="19"/>
      <c r="D4" s="19"/>
      <c r="E4" s="19"/>
      <c r="F4" s="19"/>
      <c r="G4" s="17"/>
    </row>
    <row r="5" spans="1:7" ht="37.5">
      <c r="A5" s="26" t="s">
        <v>1</v>
      </c>
      <c r="B5" s="27" t="s">
        <v>59</v>
      </c>
      <c r="C5" s="28"/>
      <c r="D5" s="28"/>
      <c r="E5" s="28"/>
      <c r="F5" s="28">
        <f aca="true" t="shared" si="0" ref="F5:F68">SUM(C5:E5)</f>
        <v>0</v>
      </c>
      <c r="G5" s="22"/>
    </row>
    <row r="6" spans="1:7" ht="37.5">
      <c r="A6" s="26" t="s">
        <v>2</v>
      </c>
      <c r="B6" s="27" t="s">
        <v>224</v>
      </c>
      <c r="C6" s="28"/>
      <c r="D6" s="28"/>
      <c r="E6" s="28"/>
      <c r="F6" s="28">
        <f t="shared" si="0"/>
        <v>0</v>
      </c>
      <c r="G6" s="22"/>
    </row>
    <row r="7" spans="1:7" ht="37.5">
      <c r="A7" s="26" t="s">
        <v>3</v>
      </c>
      <c r="B7" s="27" t="s">
        <v>225</v>
      </c>
      <c r="C7" s="28"/>
      <c r="D7" s="28"/>
      <c r="E7" s="28"/>
      <c r="F7" s="28">
        <f t="shared" si="0"/>
        <v>0</v>
      </c>
      <c r="G7" s="22"/>
    </row>
    <row r="8" spans="1:7" ht="37.5">
      <c r="A8" s="26" t="s">
        <v>4</v>
      </c>
      <c r="B8" s="27" t="s">
        <v>60</v>
      </c>
      <c r="C8" s="28"/>
      <c r="D8" s="28"/>
      <c r="E8" s="28"/>
      <c r="F8" s="28">
        <f t="shared" si="0"/>
        <v>0</v>
      </c>
      <c r="G8" s="22"/>
    </row>
    <row r="9" spans="1:7" ht="18.75">
      <c r="A9" s="26" t="s">
        <v>7</v>
      </c>
      <c r="B9" s="27" t="s">
        <v>61</v>
      </c>
      <c r="C9" s="28"/>
      <c r="D9" s="28"/>
      <c r="E9" s="28"/>
      <c r="F9" s="28">
        <f t="shared" si="0"/>
        <v>0</v>
      </c>
      <c r="G9" s="22"/>
    </row>
    <row r="10" spans="1:7" ht="18.75">
      <c r="A10" s="26" t="s">
        <v>8</v>
      </c>
      <c r="B10" s="27" t="s">
        <v>62</v>
      </c>
      <c r="C10" s="28"/>
      <c r="D10" s="28"/>
      <c r="E10" s="28"/>
      <c r="F10" s="28">
        <f t="shared" si="0"/>
        <v>0</v>
      </c>
      <c r="G10" s="22"/>
    </row>
    <row r="11" spans="1:7" ht="18.75">
      <c r="A11" s="29" t="s">
        <v>9</v>
      </c>
      <c r="B11" s="30" t="s">
        <v>121</v>
      </c>
      <c r="C11" s="28">
        <f>C5+C6+C7+C8+C9+C10</f>
        <v>0</v>
      </c>
      <c r="D11" s="28">
        <f>D5+D6+D7+D8+D9+D10</f>
        <v>0</v>
      </c>
      <c r="E11" s="28">
        <f>E5+E6+E7+E8+E9+E10</f>
        <v>0</v>
      </c>
      <c r="F11" s="28">
        <f t="shared" si="0"/>
        <v>0</v>
      </c>
      <c r="G11" s="22"/>
    </row>
    <row r="12" spans="1:7" ht="18.75">
      <c r="A12" s="26" t="s">
        <v>5</v>
      </c>
      <c r="B12" s="27" t="s">
        <v>63</v>
      </c>
      <c r="C12" s="28"/>
      <c r="D12" s="28"/>
      <c r="E12" s="28"/>
      <c r="F12" s="28">
        <f t="shared" si="0"/>
        <v>0</v>
      </c>
      <c r="G12" s="22"/>
    </row>
    <row r="13" spans="1:7" ht="37.5">
      <c r="A13" s="26" t="s">
        <v>6</v>
      </c>
      <c r="B13" s="27" t="s">
        <v>226</v>
      </c>
      <c r="C13" s="28"/>
      <c r="D13" s="28"/>
      <c r="E13" s="28"/>
      <c r="F13" s="28">
        <f t="shared" si="0"/>
        <v>0</v>
      </c>
      <c r="G13" s="22"/>
    </row>
    <row r="14" spans="1:7" ht="56.25">
      <c r="A14" s="26" t="s">
        <v>10</v>
      </c>
      <c r="B14" s="27" t="s">
        <v>227</v>
      </c>
      <c r="C14" s="28"/>
      <c r="D14" s="28"/>
      <c r="E14" s="28"/>
      <c r="F14" s="28">
        <f t="shared" si="0"/>
        <v>0</v>
      </c>
      <c r="G14" s="22"/>
    </row>
    <row r="15" spans="1:7" ht="56.25">
      <c r="A15" s="26" t="s">
        <v>11</v>
      </c>
      <c r="B15" s="27" t="s">
        <v>228</v>
      </c>
      <c r="C15" s="28"/>
      <c r="D15" s="28"/>
      <c r="E15" s="28"/>
      <c r="F15" s="28">
        <f t="shared" si="0"/>
        <v>0</v>
      </c>
      <c r="G15" s="22"/>
    </row>
    <row r="16" spans="1:7" ht="37.5">
      <c r="A16" s="26" t="s">
        <v>12</v>
      </c>
      <c r="B16" s="27" t="s">
        <v>229</v>
      </c>
      <c r="C16" s="28"/>
      <c r="D16" s="28"/>
      <c r="E16" s="28"/>
      <c r="F16" s="28">
        <f t="shared" si="0"/>
        <v>0</v>
      </c>
      <c r="G16" s="22"/>
    </row>
    <row r="17" spans="1:7" ht="37.5">
      <c r="A17" s="29" t="s">
        <v>13</v>
      </c>
      <c r="B17" s="30" t="s">
        <v>122</v>
      </c>
      <c r="C17" s="28">
        <f>SUM(C12:C16)</f>
        <v>0</v>
      </c>
      <c r="D17" s="28">
        <f>SUM(D12:D16)</f>
        <v>0</v>
      </c>
      <c r="E17" s="28">
        <f>SUM(E12:E16)</f>
        <v>0</v>
      </c>
      <c r="F17" s="28">
        <f t="shared" si="0"/>
        <v>0</v>
      </c>
      <c r="G17" s="22"/>
    </row>
    <row r="18" spans="1:7" ht="18.75">
      <c r="A18" s="26" t="s">
        <v>14</v>
      </c>
      <c r="B18" s="27" t="s">
        <v>64</v>
      </c>
      <c r="C18" s="28"/>
      <c r="D18" s="28"/>
      <c r="E18" s="28"/>
      <c r="F18" s="28">
        <f t="shared" si="0"/>
        <v>0</v>
      </c>
      <c r="G18" s="22"/>
    </row>
    <row r="19" spans="1:7" ht="37.5">
      <c r="A19" s="26" t="s">
        <v>15</v>
      </c>
      <c r="B19" s="27" t="s">
        <v>230</v>
      </c>
      <c r="C19" s="28"/>
      <c r="D19" s="28"/>
      <c r="E19" s="28"/>
      <c r="F19" s="28">
        <f t="shared" si="0"/>
        <v>0</v>
      </c>
      <c r="G19" s="22"/>
    </row>
    <row r="20" spans="1:7" ht="56.25">
      <c r="A20" s="26" t="s">
        <v>16</v>
      </c>
      <c r="B20" s="27" t="s">
        <v>231</v>
      </c>
      <c r="C20" s="28"/>
      <c r="D20" s="28"/>
      <c r="E20" s="28"/>
      <c r="F20" s="28">
        <f t="shared" si="0"/>
        <v>0</v>
      </c>
      <c r="G20" s="22"/>
    </row>
    <row r="21" spans="1:7" ht="56.25">
      <c r="A21" s="26" t="s">
        <v>17</v>
      </c>
      <c r="B21" s="27" t="s">
        <v>232</v>
      </c>
      <c r="C21" s="28"/>
      <c r="D21" s="28"/>
      <c r="E21" s="28"/>
      <c r="F21" s="28">
        <f t="shared" si="0"/>
        <v>0</v>
      </c>
      <c r="G21" s="22"/>
    </row>
    <row r="22" spans="1:7" ht="37.5">
      <c r="A22" s="26" t="s">
        <v>0</v>
      </c>
      <c r="B22" s="27" t="s">
        <v>233</v>
      </c>
      <c r="C22" s="28"/>
      <c r="D22" s="28"/>
      <c r="E22" s="28"/>
      <c r="F22" s="28">
        <f t="shared" si="0"/>
        <v>0</v>
      </c>
      <c r="G22" s="22"/>
    </row>
    <row r="23" spans="1:7" ht="37.5">
      <c r="A23" s="29" t="s">
        <v>18</v>
      </c>
      <c r="B23" s="30" t="s">
        <v>123</v>
      </c>
      <c r="C23" s="28">
        <f>SUM(C18:C22)</f>
        <v>0</v>
      </c>
      <c r="D23" s="28">
        <f>SUM(D18:D22)</f>
        <v>0</v>
      </c>
      <c r="E23" s="28">
        <f>SUM(E18:E22)</f>
        <v>0</v>
      </c>
      <c r="F23" s="28">
        <f t="shared" si="0"/>
        <v>0</v>
      </c>
      <c r="G23" s="22"/>
    </row>
    <row r="24" spans="1:7" ht="18.75">
      <c r="A24" s="26" t="s">
        <v>19</v>
      </c>
      <c r="B24" s="27" t="s">
        <v>65</v>
      </c>
      <c r="C24" s="28"/>
      <c r="D24" s="28"/>
      <c r="E24" s="28"/>
      <c r="F24" s="28">
        <f t="shared" si="0"/>
        <v>0</v>
      </c>
      <c r="G24" s="22"/>
    </row>
    <row r="25" spans="1:7" ht="18.75">
      <c r="A25" s="26" t="s">
        <v>20</v>
      </c>
      <c r="B25" s="27" t="s">
        <v>66</v>
      </c>
      <c r="C25" s="28"/>
      <c r="D25" s="28"/>
      <c r="E25" s="28"/>
      <c r="F25" s="28">
        <f t="shared" si="0"/>
        <v>0</v>
      </c>
      <c r="G25" s="22"/>
    </row>
    <row r="26" spans="1:7" ht="18.75">
      <c r="A26" s="29" t="s">
        <v>21</v>
      </c>
      <c r="B26" s="30" t="s">
        <v>124</v>
      </c>
      <c r="C26" s="28">
        <f>C24+C25</f>
        <v>0</v>
      </c>
      <c r="D26" s="28">
        <f>D24+D25</f>
        <v>0</v>
      </c>
      <c r="E26" s="28">
        <f>E24+E25</f>
        <v>0</v>
      </c>
      <c r="F26" s="28">
        <f t="shared" si="0"/>
        <v>0</v>
      </c>
      <c r="G26" s="22"/>
    </row>
    <row r="27" spans="1:7" ht="18.75">
      <c r="A27" s="26" t="s">
        <v>22</v>
      </c>
      <c r="B27" s="27" t="s">
        <v>67</v>
      </c>
      <c r="C27" s="28"/>
      <c r="D27" s="28"/>
      <c r="E27" s="28"/>
      <c r="F27" s="28">
        <f t="shared" si="0"/>
        <v>0</v>
      </c>
      <c r="G27" s="22"/>
    </row>
    <row r="28" spans="1:7" ht="18.75">
      <c r="A28" s="26" t="s">
        <v>23</v>
      </c>
      <c r="B28" s="27" t="s">
        <v>68</v>
      </c>
      <c r="C28" s="28"/>
      <c r="D28" s="28"/>
      <c r="E28" s="28"/>
      <c r="F28" s="28">
        <f t="shared" si="0"/>
        <v>0</v>
      </c>
      <c r="G28" s="22"/>
    </row>
    <row r="29" spans="1:7" ht="18.75">
      <c r="A29" s="26" t="s">
        <v>24</v>
      </c>
      <c r="B29" s="27" t="s">
        <v>69</v>
      </c>
      <c r="C29" s="28"/>
      <c r="D29" s="28"/>
      <c r="E29" s="28"/>
      <c r="F29" s="28">
        <f t="shared" si="0"/>
        <v>0</v>
      </c>
      <c r="G29" s="22"/>
    </row>
    <row r="30" spans="1:7" ht="18.75">
      <c r="A30" s="26" t="s">
        <v>25</v>
      </c>
      <c r="B30" s="27" t="s">
        <v>70</v>
      </c>
      <c r="C30" s="28"/>
      <c r="D30" s="28"/>
      <c r="E30" s="28"/>
      <c r="F30" s="28">
        <f t="shared" si="0"/>
        <v>0</v>
      </c>
      <c r="G30" s="22"/>
    </row>
    <row r="31" spans="1:7" ht="18.75">
      <c r="A31" s="26" t="s">
        <v>26</v>
      </c>
      <c r="B31" s="27" t="s">
        <v>71</v>
      </c>
      <c r="C31" s="28"/>
      <c r="D31" s="28"/>
      <c r="E31" s="28"/>
      <c r="F31" s="28">
        <f t="shared" si="0"/>
        <v>0</v>
      </c>
      <c r="G31" s="22"/>
    </row>
    <row r="32" spans="1:7" ht="37.5">
      <c r="A32" s="26" t="s">
        <v>27</v>
      </c>
      <c r="B32" s="27" t="s">
        <v>72</v>
      </c>
      <c r="C32" s="28"/>
      <c r="D32" s="28"/>
      <c r="E32" s="28"/>
      <c r="F32" s="28">
        <f t="shared" si="0"/>
        <v>0</v>
      </c>
      <c r="G32" s="22"/>
    </row>
    <row r="33" spans="1:7" ht="18.75">
      <c r="A33" s="26" t="s">
        <v>28</v>
      </c>
      <c r="B33" s="27" t="s">
        <v>73</v>
      </c>
      <c r="C33" s="28"/>
      <c r="D33" s="28"/>
      <c r="E33" s="28"/>
      <c r="F33" s="28">
        <f t="shared" si="0"/>
        <v>0</v>
      </c>
      <c r="G33" s="22"/>
    </row>
    <row r="34" spans="1:7" ht="18.75">
      <c r="A34" s="26" t="s">
        <v>29</v>
      </c>
      <c r="B34" s="27" t="s">
        <v>74</v>
      </c>
      <c r="C34" s="28"/>
      <c r="D34" s="28"/>
      <c r="E34" s="28"/>
      <c r="F34" s="28">
        <f t="shared" si="0"/>
        <v>0</v>
      </c>
      <c r="G34" s="22"/>
    </row>
    <row r="35" spans="1:7" ht="18.75">
      <c r="A35" s="29" t="s">
        <v>30</v>
      </c>
      <c r="B35" s="30" t="s">
        <v>125</v>
      </c>
      <c r="C35" s="28">
        <f>SUM(C30:C34)</f>
        <v>0</v>
      </c>
      <c r="D35" s="28">
        <f>SUM(D30:D34)</f>
        <v>0</v>
      </c>
      <c r="E35" s="28">
        <f>SUM(E30:E34)</f>
        <v>0</v>
      </c>
      <c r="F35" s="28">
        <f t="shared" si="0"/>
        <v>0</v>
      </c>
      <c r="G35" s="22"/>
    </row>
    <row r="36" spans="1:7" ht="18.75">
      <c r="A36" s="26" t="s">
        <v>31</v>
      </c>
      <c r="B36" s="27" t="s">
        <v>75</v>
      </c>
      <c r="C36" s="28"/>
      <c r="D36" s="28"/>
      <c r="E36" s="28"/>
      <c r="F36" s="28">
        <f t="shared" si="0"/>
        <v>0</v>
      </c>
      <c r="G36" s="22"/>
    </row>
    <row r="37" spans="1:7" ht="18.75">
      <c r="A37" s="29" t="s">
        <v>32</v>
      </c>
      <c r="B37" s="30" t="s">
        <v>126</v>
      </c>
      <c r="C37" s="28">
        <f>C26+C27+C28+C29+C35+C36</f>
        <v>0</v>
      </c>
      <c r="D37" s="28">
        <f>D26+D27+D28+D29+D35+D36</f>
        <v>0</v>
      </c>
      <c r="E37" s="28">
        <f>E26+E27+E28+E29+E35+E36</f>
        <v>0</v>
      </c>
      <c r="F37" s="28">
        <f t="shared" si="0"/>
        <v>0</v>
      </c>
      <c r="G37" s="22"/>
    </row>
    <row r="38" spans="1:7" ht="18.75">
      <c r="A38" s="26" t="s">
        <v>33</v>
      </c>
      <c r="B38" s="27" t="s">
        <v>76</v>
      </c>
      <c r="C38" s="28"/>
      <c r="D38" s="28"/>
      <c r="E38" s="28"/>
      <c r="F38" s="28">
        <f t="shared" si="0"/>
        <v>0</v>
      </c>
      <c r="G38" s="22"/>
    </row>
    <row r="39" spans="1:7" ht="18.75">
      <c r="A39" s="26" t="s">
        <v>34</v>
      </c>
      <c r="B39" s="27" t="s">
        <v>77</v>
      </c>
      <c r="C39" s="31">
        <v>300000</v>
      </c>
      <c r="D39" s="28"/>
      <c r="E39" s="28"/>
      <c r="F39" s="28">
        <f t="shared" si="0"/>
        <v>300000</v>
      </c>
      <c r="G39" s="28">
        <f>SUM(D39:F39)</f>
        <v>300000</v>
      </c>
    </row>
    <row r="40" spans="1:7" ht="18.75">
      <c r="A40" s="26" t="s">
        <v>35</v>
      </c>
      <c r="B40" s="27" t="s">
        <v>78</v>
      </c>
      <c r="C40" s="28"/>
      <c r="D40" s="28"/>
      <c r="E40" s="28"/>
      <c r="F40" s="28">
        <f t="shared" si="0"/>
        <v>0</v>
      </c>
      <c r="G40" s="22"/>
    </row>
    <row r="41" spans="1:7" ht="18.75">
      <c r="A41" s="26" t="s">
        <v>36</v>
      </c>
      <c r="B41" s="27" t="s">
        <v>79</v>
      </c>
      <c r="C41" s="28"/>
      <c r="D41" s="28"/>
      <c r="E41" s="28"/>
      <c r="F41" s="28">
        <f t="shared" si="0"/>
        <v>0</v>
      </c>
      <c r="G41" s="22"/>
    </row>
    <row r="42" spans="1:7" ht="18.75">
      <c r="A42" s="26" t="s">
        <v>37</v>
      </c>
      <c r="B42" s="27" t="s">
        <v>80</v>
      </c>
      <c r="C42" s="28"/>
      <c r="D42" s="28"/>
      <c r="E42" s="28"/>
      <c r="F42" s="28">
        <f t="shared" si="0"/>
        <v>0</v>
      </c>
      <c r="G42" s="22"/>
    </row>
    <row r="43" spans="1:7" ht="18.75">
      <c r="A43" s="26" t="s">
        <v>38</v>
      </c>
      <c r="B43" s="27" t="s">
        <v>81</v>
      </c>
      <c r="C43" s="28"/>
      <c r="D43" s="28"/>
      <c r="E43" s="28"/>
      <c r="F43" s="28">
        <f t="shared" si="0"/>
        <v>0</v>
      </c>
      <c r="G43" s="22"/>
    </row>
    <row r="44" spans="1:7" ht="18.75">
      <c r="A44" s="26" t="s">
        <v>39</v>
      </c>
      <c r="B44" s="27" t="s">
        <v>82</v>
      </c>
      <c r="C44" s="28"/>
      <c r="D44" s="28"/>
      <c r="E44" s="28"/>
      <c r="F44" s="28">
        <f t="shared" si="0"/>
        <v>0</v>
      </c>
      <c r="G44" s="22"/>
    </row>
    <row r="45" spans="1:7" ht="18.75">
      <c r="A45" s="26" t="s">
        <v>40</v>
      </c>
      <c r="B45" s="27" t="s">
        <v>83</v>
      </c>
      <c r="C45" s="28"/>
      <c r="D45" s="28"/>
      <c r="E45" s="28"/>
      <c r="F45" s="28">
        <f t="shared" si="0"/>
        <v>0</v>
      </c>
      <c r="G45" s="22"/>
    </row>
    <row r="46" spans="1:7" ht="18.75">
      <c r="A46" s="26" t="s">
        <v>41</v>
      </c>
      <c r="B46" s="27" t="s">
        <v>84</v>
      </c>
      <c r="C46" s="28"/>
      <c r="D46" s="28"/>
      <c r="E46" s="28"/>
      <c r="F46" s="28">
        <f t="shared" si="0"/>
        <v>0</v>
      </c>
      <c r="G46" s="22"/>
    </row>
    <row r="47" spans="1:7" ht="18.75">
      <c r="A47" s="26" t="s">
        <v>42</v>
      </c>
      <c r="B47" s="27" t="s">
        <v>85</v>
      </c>
      <c r="C47" s="28"/>
      <c r="D47" s="28"/>
      <c r="E47" s="28"/>
      <c r="F47" s="28">
        <f t="shared" si="0"/>
        <v>0</v>
      </c>
      <c r="G47" s="22"/>
    </row>
    <row r="48" spans="1:7" ht="18.75">
      <c r="A48" s="29" t="s">
        <v>43</v>
      </c>
      <c r="B48" s="30" t="s">
        <v>127</v>
      </c>
      <c r="C48" s="32">
        <f>SUM(C38:C47)</f>
        <v>300000</v>
      </c>
      <c r="D48" s="32">
        <f>SUM(D38:D47)</f>
        <v>0</v>
      </c>
      <c r="E48" s="32">
        <f>SUM(E38:E47)</f>
        <v>0</v>
      </c>
      <c r="F48" s="32">
        <f t="shared" si="0"/>
        <v>300000</v>
      </c>
      <c r="G48" s="32">
        <f>SUM(D48:F48)</f>
        <v>300000</v>
      </c>
    </row>
    <row r="49" spans="1:7" ht="18.75">
      <c r="A49" s="26" t="s">
        <v>44</v>
      </c>
      <c r="B49" s="27" t="s">
        <v>86</v>
      </c>
      <c r="C49" s="28"/>
      <c r="D49" s="28"/>
      <c r="E49" s="28"/>
      <c r="F49" s="28">
        <f t="shared" si="0"/>
        <v>0</v>
      </c>
      <c r="G49" s="22"/>
    </row>
    <row r="50" spans="1:7" ht="18.75">
      <c r="A50" s="26" t="s">
        <v>45</v>
      </c>
      <c r="B50" s="27" t="s">
        <v>87</v>
      </c>
      <c r="C50" s="28"/>
      <c r="D50" s="28"/>
      <c r="E50" s="28"/>
      <c r="F50" s="28">
        <f t="shared" si="0"/>
        <v>0</v>
      </c>
      <c r="G50" s="22"/>
    </row>
    <row r="51" spans="1:7" ht="18.75">
      <c r="A51" s="26" t="s">
        <v>46</v>
      </c>
      <c r="B51" s="27" t="s">
        <v>88</v>
      </c>
      <c r="C51" s="28"/>
      <c r="D51" s="28"/>
      <c r="E51" s="28"/>
      <c r="F51" s="28">
        <f t="shared" si="0"/>
        <v>0</v>
      </c>
      <c r="G51" s="22"/>
    </row>
    <row r="52" spans="1:7" ht="18.75">
      <c r="A52" s="26" t="s">
        <v>47</v>
      </c>
      <c r="B52" s="27" t="s">
        <v>89</v>
      </c>
      <c r="C52" s="28"/>
      <c r="D52" s="28"/>
      <c r="E52" s="28"/>
      <c r="F52" s="28">
        <f t="shared" si="0"/>
        <v>0</v>
      </c>
      <c r="G52" s="22"/>
    </row>
    <row r="53" spans="1:7" ht="37.5">
      <c r="A53" s="26" t="s">
        <v>48</v>
      </c>
      <c r="B53" s="27" t="s">
        <v>90</v>
      </c>
      <c r="C53" s="28"/>
      <c r="D53" s="28"/>
      <c r="E53" s="28"/>
      <c r="F53" s="28">
        <f t="shared" si="0"/>
        <v>0</v>
      </c>
      <c r="G53" s="22"/>
    </row>
    <row r="54" spans="1:7" ht="18.75">
      <c r="A54" s="29" t="s">
        <v>49</v>
      </c>
      <c r="B54" s="30" t="s">
        <v>128</v>
      </c>
      <c r="C54" s="28">
        <f>SUM(C49:C53)</f>
        <v>0</v>
      </c>
      <c r="D54" s="28">
        <f>SUM(D49:D53)</f>
        <v>0</v>
      </c>
      <c r="E54" s="28">
        <f>SUM(E49:E53)</f>
        <v>0</v>
      </c>
      <c r="F54" s="28">
        <f t="shared" si="0"/>
        <v>0</v>
      </c>
      <c r="G54" s="22"/>
    </row>
    <row r="55" spans="1:7" ht="37.5">
      <c r="A55" s="26" t="s">
        <v>50</v>
      </c>
      <c r="B55" s="27" t="s">
        <v>234</v>
      </c>
      <c r="C55" s="28"/>
      <c r="D55" s="28"/>
      <c r="E55" s="28"/>
      <c r="F55" s="28">
        <f t="shared" si="0"/>
        <v>0</v>
      </c>
      <c r="G55" s="22"/>
    </row>
    <row r="56" spans="1:7" ht="56.25">
      <c r="A56" s="26" t="s">
        <v>51</v>
      </c>
      <c r="B56" s="27" t="s">
        <v>235</v>
      </c>
      <c r="C56" s="28"/>
      <c r="D56" s="28"/>
      <c r="E56" s="28"/>
      <c r="F56" s="28">
        <f t="shared" si="0"/>
        <v>0</v>
      </c>
      <c r="G56" s="22"/>
    </row>
    <row r="57" spans="1:7" ht="18.75">
      <c r="A57" s="26" t="s">
        <v>52</v>
      </c>
      <c r="B57" s="27" t="s">
        <v>91</v>
      </c>
      <c r="C57" s="28"/>
      <c r="D57" s="28"/>
      <c r="E57" s="28"/>
      <c r="F57" s="28">
        <f t="shared" si="0"/>
        <v>0</v>
      </c>
      <c r="G57" s="22"/>
    </row>
    <row r="58" spans="1:7" ht="18.75">
      <c r="A58" s="29" t="s">
        <v>53</v>
      </c>
      <c r="B58" s="30" t="s">
        <v>129</v>
      </c>
      <c r="C58" s="28">
        <f>C55+C56+C57</f>
        <v>0</v>
      </c>
      <c r="D58" s="28">
        <f>D55+D56+D57</f>
        <v>0</v>
      </c>
      <c r="E58" s="28">
        <f>E55+E56+E57</f>
        <v>0</v>
      </c>
      <c r="F58" s="28">
        <f t="shared" si="0"/>
        <v>0</v>
      </c>
      <c r="G58" s="22"/>
    </row>
    <row r="59" spans="1:7" ht="37.5">
      <c r="A59" s="26" t="s">
        <v>54</v>
      </c>
      <c r="B59" s="27" t="s">
        <v>236</v>
      </c>
      <c r="C59" s="28"/>
      <c r="D59" s="28"/>
      <c r="E59" s="28"/>
      <c r="F59" s="28">
        <f t="shared" si="0"/>
        <v>0</v>
      </c>
      <c r="G59" s="22"/>
    </row>
    <row r="60" spans="1:7" ht="56.25">
      <c r="A60" s="26" t="s">
        <v>55</v>
      </c>
      <c r="B60" s="27" t="s">
        <v>237</v>
      </c>
      <c r="C60" s="28"/>
      <c r="D60" s="28"/>
      <c r="E60" s="28"/>
      <c r="F60" s="28">
        <f t="shared" si="0"/>
        <v>0</v>
      </c>
      <c r="G60" s="22"/>
    </row>
    <row r="61" spans="1:7" ht="18.75">
      <c r="A61" s="26" t="s">
        <v>56</v>
      </c>
      <c r="B61" s="27" t="s">
        <v>92</v>
      </c>
      <c r="C61" s="28"/>
      <c r="D61" s="28"/>
      <c r="E61" s="28"/>
      <c r="F61" s="28">
        <f t="shared" si="0"/>
        <v>0</v>
      </c>
      <c r="G61" s="22"/>
    </row>
    <row r="62" spans="1:7" ht="18.75">
      <c r="A62" s="29" t="s">
        <v>57</v>
      </c>
      <c r="B62" s="30" t="s">
        <v>137</v>
      </c>
      <c r="C62" s="28">
        <f>C59+C60+C61</f>
        <v>0</v>
      </c>
      <c r="D62" s="28">
        <f>D59+D60+D61</f>
        <v>0</v>
      </c>
      <c r="E62" s="28">
        <f>E59+E60+E61</f>
        <v>0</v>
      </c>
      <c r="F62" s="28">
        <f t="shared" si="0"/>
        <v>0</v>
      </c>
      <c r="G62" s="22"/>
    </row>
    <row r="63" spans="1:7" ht="18.75">
      <c r="A63" s="29" t="s">
        <v>58</v>
      </c>
      <c r="B63" s="30" t="s">
        <v>138</v>
      </c>
      <c r="C63" s="32">
        <f>C17+C23+C37+C48+C54+C58+C62</f>
        <v>300000</v>
      </c>
      <c r="D63" s="32">
        <f>D17+D23+D37+D48+D54+D58+D62</f>
        <v>0</v>
      </c>
      <c r="E63" s="32">
        <f>E17+E23+E37+E48+E54+E58+E62</f>
        <v>0</v>
      </c>
      <c r="F63" s="32">
        <f t="shared" si="0"/>
        <v>300000</v>
      </c>
      <c r="G63" s="32">
        <f>SUM(D63:F63)</f>
        <v>300000</v>
      </c>
    </row>
    <row r="64" spans="1:7" ht="18.75">
      <c r="A64" s="26" t="s">
        <v>1</v>
      </c>
      <c r="B64" s="27" t="s">
        <v>93</v>
      </c>
      <c r="C64" s="28"/>
      <c r="D64" s="28"/>
      <c r="E64" s="28"/>
      <c r="F64" s="28">
        <f t="shared" si="0"/>
        <v>0</v>
      </c>
      <c r="G64" s="22"/>
    </row>
    <row r="65" spans="1:7" ht="37.5">
      <c r="A65" s="26" t="s">
        <v>2</v>
      </c>
      <c r="B65" s="27" t="s">
        <v>94</v>
      </c>
      <c r="C65" s="28"/>
      <c r="D65" s="28"/>
      <c r="E65" s="28"/>
      <c r="F65" s="28">
        <f t="shared" si="0"/>
        <v>0</v>
      </c>
      <c r="G65" s="22"/>
    </row>
    <row r="66" spans="1:7" ht="18.75">
      <c r="A66" s="26" t="s">
        <v>3</v>
      </c>
      <c r="B66" s="27" t="s">
        <v>95</v>
      </c>
      <c r="C66" s="28"/>
      <c r="D66" s="28"/>
      <c r="E66" s="28"/>
      <c r="F66" s="28">
        <f t="shared" si="0"/>
        <v>0</v>
      </c>
      <c r="G66" s="22"/>
    </row>
    <row r="67" spans="1:7" ht="37.5">
      <c r="A67" s="29" t="s">
        <v>4</v>
      </c>
      <c r="B67" s="30" t="s">
        <v>139</v>
      </c>
      <c r="C67" s="28">
        <f>C64+C65+C66</f>
        <v>0</v>
      </c>
      <c r="D67" s="28">
        <f>D64+D65+D66</f>
        <v>0</v>
      </c>
      <c r="E67" s="28">
        <f>E64+E65+E66</f>
        <v>0</v>
      </c>
      <c r="F67" s="28">
        <f t="shared" si="0"/>
        <v>0</v>
      </c>
      <c r="G67" s="22"/>
    </row>
    <row r="68" spans="1:7" ht="37.5">
      <c r="A68" s="26" t="s">
        <v>7</v>
      </c>
      <c r="B68" s="27" t="s">
        <v>96</v>
      </c>
      <c r="C68" s="28"/>
      <c r="D68" s="28"/>
      <c r="E68" s="28"/>
      <c r="F68" s="28">
        <f t="shared" si="0"/>
        <v>0</v>
      </c>
      <c r="G68" s="22"/>
    </row>
    <row r="69" spans="1:7" ht="37.5">
      <c r="A69" s="26" t="s">
        <v>8</v>
      </c>
      <c r="B69" s="27" t="s">
        <v>97</v>
      </c>
      <c r="C69" s="28"/>
      <c r="D69" s="28"/>
      <c r="E69" s="28"/>
      <c r="F69" s="28">
        <f aca="true" t="shared" si="1" ref="F69:F89">SUM(C69:E69)</f>
        <v>0</v>
      </c>
      <c r="G69" s="22"/>
    </row>
    <row r="70" spans="1:7" ht="37.5">
      <c r="A70" s="26" t="s">
        <v>9</v>
      </c>
      <c r="B70" s="27" t="s">
        <v>98</v>
      </c>
      <c r="C70" s="28"/>
      <c r="D70" s="28"/>
      <c r="E70" s="28"/>
      <c r="F70" s="28">
        <f t="shared" si="1"/>
        <v>0</v>
      </c>
      <c r="G70" s="22"/>
    </row>
    <row r="71" spans="1:7" ht="37.5">
      <c r="A71" s="26" t="s">
        <v>5</v>
      </c>
      <c r="B71" s="27" t="s">
        <v>99</v>
      </c>
      <c r="C71" s="28"/>
      <c r="D71" s="28"/>
      <c r="E71" s="28"/>
      <c r="F71" s="28">
        <f t="shared" si="1"/>
        <v>0</v>
      </c>
      <c r="G71" s="22"/>
    </row>
    <row r="72" spans="1:7" ht="18.75">
      <c r="A72" s="29" t="s">
        <v>6</v>
      </c>
      <c r="B72" s="30" t="s">
        <v>140</v>
      </c>
      <c r="C72" s="28">
        <f>C68+C69+C70+C71</f>
        <v>0</v>
      </c>
      <c r="D72" s="28">
        <f>D68+D69+D70+D71</f>
        <v>0</v>
      </c>
      <c r="E72" s="28">
        <f>E68+E69+E70+E71</f>
        <v>0</v>
      </c>
      <c r="F72" s="28">
        <f t="shared" si="1"/>
        <v>0</v>
      </c>
      <c r="G72" s="22"/>
    </row>
    <row r="73" spans="1:7" ht="37.5">
      <c r="A73" s="26" t="s">
        <v>10</v>
      </c>
      <c r="B73" s="27" t="s">
        <v>100</v>
      </c>
      <c r="C73" s="28"/>
      <c r="D73" s="28"/>
      <c r="E73" s="28"/>
      <c r="F73" s="28">
        <f t="shared" si="1"/>
        <v>0</v>
      </c>
      <c r="G73" s="22"/>
    </row>
    <row r="74" spans="1:7" ht="37.5">
      <c r="A74" s="26" t="s">
        <v>11</v>
      </c>
      <c r="B74" s="27" t="s">
        <v>101</v>
      </c>
      <c r="C74" s="28"/>
      <c r="D74" s="28"/>
      <c r="E74" s="28"/>
      <c r="F74" s="28">
        <f t="shared" si="1"/>
        <v>0</v>
      </c>
      <c r="G74" s="22"/>
    </row>
    <row r="75" spans="1:7" ht="18.75">
      <c r="A75" s="29" t="s">
        <v>12</v>
      </c>
      <c r="B75" s="30" t="s">
        <v>141</v>
      </c>
      <c r="C75" s="28">
        <f>C73+C74</f>
        <v>0</v>
      </c>
      <c r="D75" s="28">
        <f>D73+D74</f>
        <v>0</v>
      </c>
      <c r="E75" s="28">
        <f>E73+E74</f>
        <v>0</v>
      </c>
      <c r="F75" s="28">
        <f t="shared" si="1"/>
        <v>0</v>
      </c>
      <c r="G75" s="22"/>
    </row>
    <row r="76" spans="1:7" ht="18.75">
      <c r="A76" s="26" t="s">
        <v>13</v>
      </c>
      <c r="B76" s="27" t="s">
        <v>102</v>
      </c>
      <c r="C76" s="28"/>
      <c r="D76" s="28"/>
      <c r="E76" s="28"/>
      <c r="F76" s="28">
        <f t="shared" si="1"/>
        <v>0</v>
      </c>
      <c r="G76" s="22"/>
    </row>
    <row r="77" spans="1:7" ht="37.5">
      <c r="A77" s="26" t="s">
        <v>14</v>
      </c>
      <c r="B77" s="27" t="s">
        <v>103</v>
      </c>
      <c r="C77" s="28"/>
      <c r="D77" s="28"/>
      <c r="E77" s="28"/>
      <c r="F77" s="28">
        <f t="shared" si="1"/>
        <v>0</v>
      </c>
      <c r="G77" s="22"/>
    </row>
    <row r="78" spans="1:7" ht="18.75">
      <c r="A78" s="26" t="s">
        <v>15</v>
      </c>
      <c r="B78" s="27" t="s">
        <v>104</v>
      </c>
      <c r="C78" s="28"/>
      <c r="D78" s="28"/>
      <c r="E78" s="31">
        <v>19553000</v>
      </c>
      <c r="F78" s="28">
        <f t="shared" si="1"/>
        <v>19553000</v>
      </c>
      <c r="G78" s="28">
        <v>19553000</v>
      </c>
    </row>
    <row r="79" spans="1:7" ht="18.75">
      <c r="A79" s="26" t="s">
        <v>16</v>
      </c>
      <c r="B79" s="27" t="s">
        <v>105</v>
      </c>
      <c r="C79" s="28"/>
      <c r="D79" s="28"/>
      <c r="E79" s="28"/>
      <c r="F79" s="28">
        <f t="shared" si="1"/>
        <v>0</v>
      </c>
      <c r="G79" s="22"/>
    </row>
    <row r="80" spans="1:7" ht="37.5">
      <c r="A80" s="26" t="s">
        <v>17</v>
      </c>
      <c r="B80" s="27" t="s">
        <v>106</v>
      </c>
      <c r="C80" s="28"/>
      <c r="D80" s="28"/>
      <c r="E80" s="28"/>
      <c r="F80" s="28">
        <f t="shared" si="1"/>
        <v>0</v>
      </c>
      <c r="G80" s="22"/>
    </row>
    <row r="81" spans="1:7" ht="18.75">
      <c r="A81" s="29" t="s">
        <v>0</v>
      </c>
      <c r="B81" s="30" t="s">
        <v>142</v>
      </c>
      <c r="C81" s="32">
        <f>C67+C72+C75+C76+C77+C78+C79+C80</f>
        <v>0</v>
      </c>
      <c r="D81" s="32">
        <f>D67+D72+D75+D76+D77+D78+D79+D80</f>
        <v>0</v>
      </c>
      <c r="E81" s="32">
        <f>E67+E72+E75+E76+E77+E78+E79+E80</f>
        <v>19553000</v>
      </c>
      <c r="F81" s="32">
        <f t="shared" si="1"/>
        <v>19553000</v>
      </c>
      <c r="G81" s="32">
        <v>19553000</v>
      </c>
    </row>
    <row r="82" spans="1:7" ht="37.5">
      <c r="A82" s="26" t="s">
        <v>18</v>
      </c>
      <c r="B82" s="27" t="s">
        <v>107</v>
      </c>
      <c r="C82" s="28"/>
      <c r="D82" s="28"/>
      <c r="E82" s="28"/>
      <c r="F82" s="28">
        <f t="shared" si="1"/>
        <v>0</v>
      </c>
      <c r="G82" s="22"/>
    </row>
    <row r="83" spans="1:7" ht="37.5">
      <c r="A83" s="26" t="s">
        <v>19</v>
      </c>
      <c r="B83" s="27" t="s">
        <v>108</v>
      </c>
      <c r="C83" s="28"/>
      <c r="D83" s="28"/>
      <c r="E83" s="28"/>
      <c r="F83" s="28">
        <f t="shared" si="1"/>
        <v>0</v>
      </c>
      <c r="G83" s="22"/>
    </row>
    <row r="84" spans="1:7" ht="18.75">
      <c r="A84" s="26" t="s">
        <v>20</v>
      </c>
      <c r="B84" s="27" t="s">
        <v>109</v>
      </c>
      <c r="C84" s="28"/>
      <c r="D84" s="28"/>
      <c r="E84" s="28"/>
      <c r="F84" s="28">
        <f t="shared" si="1"/>
        <v>0</v>
      </c>
      <c r="G84" s="22"/>
    </row>
    <row r="85" spans="1:7" ht="18.75">
      <c r="A85" s="26" t="s">
        <v>21</v>
      </c>
      <c r="B85" s="27" t="s">
        <v>110</v>
      </c>
      <c r="C85" s="28"/>
      <c r="D85" s="28"/>
      <c r="E85" s="28"/>
      <c r="F85" s="28">
        <f t="shared" si="1"/>
        <v>0</v>
      </c>
      <c r="G85" s="22"/>
    </row>
    <row r="86" spans="1:7" ht="18.75">
      <c r="A86" s="29" t="s">
        <v>22</v>
      </c>
      <c r="B86" s="30" t="s">
        <v>143</v>
      </c>
      <c r="C86" s="28">
        <f>C82+C83+C84+C85</f>
        <v>0</v>
      </c>
      <c r="D86" s="28">
        <f>D82+D83+D84+D85</f>
        <v>0</v>
      </c>
      <c r="E86" s="28">
        <f>E82+E83+E84+E85</f>
        <v>0</v>
      </c>
      <c r="F86" s="28">
        <f t="shared" si="1"/>
        <v>0</v>
      </c>
      <c r="G86" s="22"/>
    </row>
    <row r="87" spans="1:7" ht="37.5">
      <c r="A87" s="26" t="s">
        <v>23</v>
      </c>
      <c r="B87" s="27" t="s">
        <v>111</v>
      </c>
      <c r="C87" s="28"/>
      <c r="D87" s="28"/>
      <c r="E87" s="28"/>
      <c r="F87" s="28">
        <f t="shared" si="1"/>
        <v>0</v>
      </c>
      <c r="G87" s="22"/>
    </row>
    <row r="88" spans="1:7" ht="18.75">
      <c r="A88" s="29" t="s">
        <v>24</v>
      </c>
      <c r="B88" s="30" t="s">
        <v>144</v>
      </c>
      <c r="C88" s="32">
        <f>C81+C86+C87</f>
        <v>0</v>
      </c>
      <c r="D88" s="32">
        <f>D81+D86+D87</f>
        <v>0</v>
      </c>
      <c r="E88" s="32">
        <f>E81+E86+E87</f>
        <v>19553000</v>
      </c>
      <c r="F88" s="32">
        <f t="shared" si="1"/>
        <v>19553000</v>
      </c>
      <c r="G88" s="32">
        <v>19553000</v>
      </c>
    </row>
    <row r="89" spans="1:7" ht="18.75">
      <c r="A89" s="28"/>
      <c r="B89" s="30" t="s">
        <v>120</v>
      </c>
      <c r="C89" s="32">
        <f>C63+C88</f>
        <v>300000</v>
      </c>
      <c r="D89" s="32">
        <f>D63+D88</f>
        <v>0</v>
      </c>
      <c r="E89" s="32">
        <f>E63+E88</f>
        <v>19553000</v>
      </c>
      <c r="F89" s="32">
        <f t="shared" si="1"/>
        <v>19853000</v>
      </c>
      <c r="G89" s="32">
        <v>19853000</v>
      </c>
    </row>
    <row r="90" spans="1:7" ht="18.75">
      <c r="A90" s="28"/>
      <c r="B90" s="28"/>
      <c r="C90" s="28"/>
      <c r="D90" s="28"/>
      <c r="E90" s="28"/>
      <c r="F90" s="28"/>
      <c r="G90" s="22"/>
    </row>
    <row r="91" spans="1:7" ht="18.75">
      <c r="A91" s="28"/>
      <c r="B91" s="28"/>
      <c r="C91" s="28"/>
      <c r="D91" s="28"/>
      <c r="E91" s="28"/>
      <c r="F91" s="28"/>
      <c r="G91" s="22"/>
    </row>
    <row r="92" spans="1:7" ht="18.75">
      <c r="A92" s="28"/>
      <c r="B92" s="28"/>
      <c r="C92" s="28"/>
      <c r="D92" s="28"/>
      <c r="E92" s="28"/>
      <c r="F92" s="28"/>
      <c r="G92" s="22"/>
    </row>
    <row r="93" spans="1:7" ht="18.75">
      <c r="A93" s="28"/>
      <c r="B93" s="28"/>
      <c r="C93" s="28"/>
      <c r="D93" s="28"/>
      <c r="E93" s="28"/>
      <c r="F93" s="28"/>
      <c r="G93" s="22"/>
    </row>
  </sheetData>
  <sheetProtection/>
  <mergeCells count="1">
    <mergeCell ref="A1:B4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2017-02-28T10:54:30Z</cp:lastPrinted>
  <dcterms:created xsi:type="dcterms:W3CDTF">2014-01-13T16:29:21Z</dcterms:created>
  <dcterms:modified xsi:type="dcterms:W3CDTF">2017-03-30T09:31:15Z</dcterms:modified>
  <cp:category/>
  <cp:version/>
  <cp:contentType/>
  <cp:contentStatus/>
</cp:coreProperties>
</file>