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4.m.Öskü K. Önk. bev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C36" i="1"/>
  <c r="B36" i="1"/>
  <c r="C28" i="1"/>
  <c r="B28" i="1"/>
  <c r="G27" i="1"/>
  <c r="G39" i="1" s="1"/>
  <c r="F27" i="1"/>
  <c r="F39" i="1" s="1"/>
  <c r="C27" i="1"/>
  <c r="C39" i="1" s="1"/>
  <c r="B27" i="1"/>
  <c r="B39" i="1" s="1"/>
  <c r="G19" i="1"/>
  <c r="F19" i="1"/>
  <c r="C19" i="1"/>
  <c r="B19" i="1"/>
  <c r="C8" i="1"/>
  <c r="B8" i="1"/>
  <c r="G7" i="1"/>
  <c r="G25" i="1" s="1"/>
  <c r="G41" i="1" s="1"/>
  <c r="F7" i="1"/>
  <c r="F25" i="1" s="1"/>
  <c r="F41" i="1" s="1"/>
  <c r="C7" i="1"/>
  <c r="C25" i="1" s="1"/>
  <c r="C41" i="1" s="1"/>
  <c r="B7" i="1"/>
  <c r="B25" i="1" s="1"/>
  <c r="B41" i="1" s="1"/>
</calcChain>
</file>

<file path=xl/sharedStrings.xml><?xml version="1.0" encoding="utf-8"?>
<sst xmlns="http://schemas.openxmlformats.org/spreadsheetml/2006/main" count="70" uniqueCount="64">
  <si>
    <t>Öskü Község Önkormányzatának bevételei és kiadásai</t>
  </si>
  <si>
    <t>adatok Ft-ban</t>
  </si>
  <si>
    <t>Működési bevételek</t>
  </si>
  <si>
    <t>Öskü Község Önk.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</si>
  <si>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</si>
  <si>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</si>
  <si>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</si>
  <si>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</si>
  <si>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</si>
  <si>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</si>
  <si>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</si>
  <si>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</si>
  <si>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</si>
  <si>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</si>
  <si>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</si>
  <si>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Társadalombiztosítás pénzügyi alapjaitól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</si>
  <si>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</si>
  <si>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</si>
  <si>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</si>
  <si>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</si>
  <si>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</si>
  <si>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</si>
  <si>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</si>
  <si>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</si>
  <si>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</si>
  <si>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</si>
  <si>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</si>
  <si>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</si>
  <si>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</si>
  <si>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</si>
  <si>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</si>
  <si>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</si>
  <si>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</si>
  <si>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</si>
  <si>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</si>
  <si>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</si>
  <si>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</si>
  <si>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</si>
  <si>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</si>
  <si>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</si>
  <si>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</si>
  <si>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</si>
  <si>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</si>
  <si>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- Felhalmozási célú önk. Támogatások</t>
  </si>
  <si>
    <t>Felújítások</t>
  </si>
  <si>
    <t>- Társulások és költségvetési szerveiktől</t>
  </si>
  <si>
    <t>- Egyéb fejezeti kezelésű előirányzatoktól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</si>
  <si>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</si>
  <si>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</si>
  <si>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</si>
  <si>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</si>
  <si>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</si>
  <si>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</si>
  <si>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</si>
  <si>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</si>
  <si>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</si>
  <si>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</si>
  <si>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</si>
  <si>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</si>
  <si>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</si>
  <si>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</si>
  <si>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</si>
  <si>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7. sz. mellékelt az 1/2019. (II.14.) önkormányzati rendelethez*</t>
  </si>
  <si>
    <t>* Módosította Öskü Község Polgármesterének 3/2020 (VI.18.) számú önkormányzati rendelet 4.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</si>
</sst>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3" fontId="7" fillId="0" borderId="7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8" fillId="0" borderId="8" xfId="0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8" xfId="0" quotePrefix="1" applyFont="1" applyBorder="1"/>
    <xf numFmtId="3" fontId="2" fillId="0" borderId="11" xfId="0" applyNumberFormat="1" applyFont="1" applyBorder="1"/>
    <xf numFmtId="0" fontId="9" fillId="0" borderId="8" xfId="0" applyFont="1" applyBorder="1"/>
    <xf numFmtId="3" fontId="7" fillId="0" borderId="8" xfId="0" applyNumberFormat="1" applyFont="1" applyBorder="1"/>
    <xf numFmtId="3" fontId="9" fillId="0" borderId="8" xfId="0" applyNumberFormat="1" applyFont="1" applyBorder="1"/>
    <xf numFmtId="3" fontId="7" fillId="0" borderId="11" xfId="0" applyNumberFormat="1" applyFont="1" applyBorder="1"/>
    <xf numFmtId="0" fontId="2" fillId="0" borderId="8" xfId="0" quotePrefix="1" applyFont="1" applyBorder="1" applyAlignment="1">
      <alignment wrapText="1"/>
    </xf>
    <xf numFmtId="3" fontId="2" fillId="0" borderId="8" xfId="0" quotePrefix="1" applyNumberFormat="1" applyFont="1" applyBorder="1"/>
    <xf numFmtId="0" fontId="2" fillId="0" borderId="12" xfId="0" quotePrefix="1" applyFont="1" applyBorder="1"/>
    <xf numFmtId="3" fontId="2" fillId="0" borderId="12" xfId="0" applyNumberFormat="1" applyFont="1" applyBorder="1"/>
    <xf numFmtId="3" fontId="2" fillId="0" borderId="12" xfId="0" quotePrefix="1" applyNumberFormat="1" applyFont="1" applyBorder="1"/>
    <xf numFmtId="3" fontId="2" fillId="0" borderId="13" xfId="0" applyNumberFormat="1" applyFont="1" applyBorder="1"/>
    <xf numFmtId="0" fontId="2" fillId="0" borderId="14" xfId="0" quotePrefix="1" applyFont="1" applyBorder="1"/>
    <xf numFmtId="0" fontId="2" fillId="0" borderId="14" xfId="0" applyFont="1" applyBorder="1"/>
    <xf numFmtId="0" fontId="2" fillId="0" borderId="12" xfId="0" applyFont="1" applyBorder="1"/>
    <xf numFmtId="0" fontId="9" fillId="2" borderId="4" xfId="0" applyFont="1" applyFill="1" applyBorder="1"/>
    <xf numFmtId="3" fontId="9" fillId="2" borderId="5" xfId="0" applyNumberFormat="1" applyFont="1" applyFill="1" applyBorder="1"/>
    <xf numFmtId="3" fontId="9" fillId="2" borderId="5" xfId="0" quotePrefix="1" applyNumberFormat="1" applyFont="1" applyFill="1" applyBorder="1"/>
    <xf numFmtId="0" fontId="2" fillId="0" borderId="0" xfId="0" applyFont="1"/>
    <xf numFmtId="3" fontId="2" fillId="0" borderId="0" xfId="0" applyNumberFormat="1" applyFont="1"/>
    <xf numFmtId="0" fontId="9" fillId="2" borderId="2" xfId="0" applyFont="1" applyFill="1" applyBorder="1"/>
    <xf numFmtId="3" fontId="5" fillId="2" borderId="5" xfId="0" applyNumberFormat="1" applyFont="1" applyFill="1" applyBorder="1"/>
    <xf numFmtId="0" fontId="9" fillId="2" borderId="5" xfId="0" applyFont="1" applyFill="1" applyBorder="1"/>
    <xf numFmtId="3" fontId="7" fillId="2" borderId="5" xfId="0" applyNumberFormat="1" applyFont="1" applyFill="1" applyBorder="1"/>
    <xf numFmtId="0" fontId="9" fillId="0" borderId="9" xfId="0" applyFont="1" applyBorder="1" applyAlignment="1">
      <alignment wrapText="1"/>
    </xf>
    <xf numFmtId="3" fontId="7" fillId="0" borderId="10" xfId="0" applyNumberFormat="1" applyFont="1" applyBorder="1"/>
    <xf numFmtId="3" fontId="7" fillId="0" borderId="15" xfId="0" applyNumberFormat="1" applyFont="1" applyBorder="1"/>
    <xf numFmtId="0" fontId="2" fillId="0" borderId="10" xfId="0" applyFont="1" applyBorder="1"/>
    <xf numFmtId="3" fontId="2" fillId="0" borderId="7" xfId="0" applyNumberFormat="1" applyFont="1" applyBorder="1"/>
    <xf numFmtId="0" fontId="2" fillId="0" borderId="11" xfId="0" quotePrefix="1" applyFont="1" applyBorder="1"/>
    <xf numFmtId="3" fontId="2" fillId="0" borderId="16" xfId="0" applyNumberFormat="1" applyFont="1" applyBorder="1"/>
    <xf numFmtId="0" fontId="2" fillId="0" borderId="10" xfId="0" quotePrefix="1" applyFont="1" applyBorder="1"/>
    <xf numFmtId="0" fontId="10" fillId="0" borderId="11" xfId="0" applyFont="1" applyBorder="1"/>
    <xf numFmtId="0" fontId="9" fillId="0" borderId="13" xfId="0" applyFont="1" applyBorder="1"/>
    <xf numFmtId="3" fontId="7" fillId="0" borderId="16" xfId="0" applyNumberFormat="1" applyFont="1" applyBorder="1"/>
    <xf numFmtId="0" fontId="7" fillId="0" borderId="10" xfId="0" applyFont="1" applyBorder="1"/>
    <xf numFmtId="0" fontId="2" fillId="0" borderId="11" xfId="0" quotePrefix="1" applyFont="1" applyBorder="1" applyAlignment="1">
      <alignment wrapText="1"/>
    </xf>
    <xf numFmtId="3" fontId="7" fillId="0" borderId="12" xfId="0" applyNumberFormat="1" applyFont="1" applyBorder="1"/>
    <xf numFmtId="0" fontId="10" fillId="0" borderId="13" xfId="0" applyFont="1" applyBorder="1" applyAlignment="1">
      <alignment wrapText="1"/>
    </xf>
    <xf numFmtId="3" fontId="2" fillId="0" borderId="14" xfId="0" applyNumberFormat="1" applyFont="1" applyBorder="1"/>
    <xf numFmtId="3" fontId="9" fillId="2" borderId="2" xfId="0" applyNumberFormat="1" applyFont="1" applyFill="1" applyBorder="1"/>
    <xf numFmtId="0" fontId="9" fillId="2" borderId="0" xfId="0" applyFont="1" applyFill="1"/>
    <xf numFmtId="3" fontId="9" fillId="2" borderId="0" xfId="0" applyNumberFormat="1" applyFont="1" applyFill="1"/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4"/>
  <sheetViews>
    <sheetView tabSelected="1" topLeftCell="A34" workbookViewId="0">
      <selection activeCell="A44" sqref="A44"/>
    </sheetView>
  </sheetViews>
  <sheetFormatPr defaultColWidth="32.5703125" defaultRowHeight="15" x14ac:dyDescent="0.25"/>
  <cols>
    <col min="1" max="1" width="44.5703125" style="1" bestFit="1" customWidth="1"/>
    <col min="2" max="2" width="12.42578125" style="1" bestFit="1" customWidth="1"/>
    <col min="3" max="3" width="14.7109375" style="1" customWidth="1"/>
    <col min="4" max="4" width="2" style="1" customWidth="1"/>
    <col min="5" max="5" width="41.28515625" style="1" bestFit="1" customWidth="1"/>
    <col min="6" max="7" width="12.42578125" style="1" bestFit="1" customWidth="1"/>
    <col min="8" max="8" width="8.42578125" style="1" customWidth="1"/>
    <col min="9" max="9" width="17.140625" style="1" customWidth="1"/>
    <col min="10" max="16384" width="32.5703125" style="1"/>
  </cols>
  <sheetData>
    <row r="1" spans="1:7" ht="23.25" customHeight="1" x14ac:dyDescent="0.25">
      <c r="A1" s="54" t="s">
        <v>62</v>
      </c>
      <c r="B1" s="54"/>
      <c r="C1" s="54"/>
      <c r="D1" s="54"/>
      <c r="E1" s="54"/>
      <c r="F1" s="54"/>
      <c r="G1" s="54"/>
    </row>
    <row r="3" spans="1:7" ht="30.75" customHeight="1" x14ac:dyDescent="0.25">
      <c r="A3" s="55" t="s">
        <v>0</v>
      </c>
      <c r="B3" s="55"/>
      <c r="C3" s="55"/>
      <c r="D3" s="55"/>
      <c r="E3" s="55"/>
      <c r="F3" s="55"/>
      <c r="G3" s="55"/>
    </row>
    <row r="4" spans="1:7" ht="15.75" customHeight="1" thickBot="1" x14ac:dyDescent="0.3">
      <c r="B4" s="56" t="s">
        <v>1</v>
      </c>
      <c r="C4" s="56"/>
      <c r="D4" s="56"/>
      <c r="E4" s="56"/>
      <c r="F4" s="56"/>
      <c r="G4" s="56"/>
    </row>
    <row r="5" spans="1:7" ht="15.75" customHeight="1" thickBot="1" x14ac:dyDescent="0.3">
      <c r="A5" s="57" t="s">
        <v>2</v>
      </c>
      <c r="B5" s="59" t="s">
        <v>3</v>
      </c>
      <c r="C5" s="60"/>
      <c r="E5" s="57" t="s">
        <v>4</v>
      </c>
      <c r="F5" s="59" t="s">
        <v>3</v>
      </c>
      <c r="G5" s="60"/>
    </row>
    <row r="6" spans="1:7" ht="15.75" thickBot="1" x14ac:dyDescent="0.3">
      <c r="A6" s="58"/>
      <c r="B6" s="2" t="s">
        <v>5</v>
      </c>
      <c r="C6" s="3" t="s">
        <v>6</v>
      </c>
      <c r="E6" s="58"/>
      <c r="F6" s="2" t="s">
        <v>5</v>
      </c>
      <c r="G6" s="3" t="s">
        <v>6</v>
      </c>
    </row>
    <row r="7" spans="1:7" x14ac:dyDescent="0.25">
      <c r="A7" s="4" t="s">
        <v>2</v>
      </c>
      <c r="B7" s="5">
        <f>B8+B16+B17+B18</f>
        <v>257998724</v>
      </c>
      <c r="C7" s="5">
        <f>C8+C16+C17+C18</f>
        <v>288065488</v>
      </c>
      <c r="E7" s="4" t="s">
        <v>4</v>
      </c>
      <c r="F7" s="5">
        <f>SUM(F8:F16)</f>
        <v>130232641</v>
      </c>
      <c r="G7" s="5">
        <f>SUM(G8:G16)</f>
        <v>162062723</v>
      </c>
    </row>
    <row r="8" spans="1:7" x14ac:dyDescent="0.25">
      <c r="A8" s="6" t="s">
        <v>7</v>
      </c>
      <c r="B8" s="7">
        <f>SUM(B9:B15)</f>
        <v>210344524</v>
      </c>
      <c r="C8" s="7">
        <f>SUM(C9:C15)</f>
        <v>235445238</v>
      </c>
      <c r="E8" s="8" t="s">
        <v>8</v>
      </c>
      <c r="F8" s="9">
        <v>47904085</v>
      </c>
      <c r="G8" s="10">
        <v>57448673</v>
      </c>
    </row>
    <row r="9" spans="1:7" x14ac:dyDescent="0.25">
      <c r="A9" s="11" t="s">
        <v>9</v>
      </c>
      <c r="B9" s="7">
        <v>203641568</v>
      </c>
      <c r="C9" s="7">
        <v>221069441</v>
      </c>
      <c r="E9" s="8" t="s">
        <v>10</v>
      </c>
      <c r="F9" s="12">
        <v>9258286</v>
      </c>
      <c r="G9" s="7">
        <v>9706058</v>
      </c>
    </row>
    <row r="10" spans="1:7" x14ac:dyDescent="0.25">
      <c r="A10" s="11" t="s">
        <v>11</v>
      </c>
      <c r="B10" s="7">
        <v>2500000</v>
      </c>
      <c r="C10" s="7">
        <v>7795878</v>
      </c>
      <c r="E10" s="8" t="s">
        <v>12</v>
      </c>
      <c r="F10" s="12">
        <v>53457535</v>
      </c>
      <c r="G10" s="7">
        <v>80334089</v>
      </c>
    </row>
    <row r="11" spans="1:7" x14ac:dyDescent="0.25">
      <c r="A11" s="11" t="s">
        <v>13</v>
      </c>
      <c r="B11" s="7">
        <v>1702956</v>
      </c>
      <c r="C11" s="7">
        <v>1702956</v>
      </c>
      <c r="E11" s="8" t="s">
        <v>14</v>
      </c>
      <c r="F11" s="12">
        <v>10396000</v>
      </c>
      <c r="G11" s="7">
        <v>6990450</v>
      </c>
    </row>
    <row r="12" spans="1:7" x14ac:dyDescent="0.25">
      <c r="A12" s="11" t="s">
        <v>15</v>
      </c>
      <c r="B12" s="7"/>
      <c r="C12" s="7">
        <v>4138300</v>
      </c>
      <c r="E12" s="7" t="s">
        <v>16</v>
      </c>
      <c r="F12" s="12">
        <v>2400000</v>
      </c>
      <c r="G12" s="7">
        <v>2583453</v>
      </c>
    </row>
    <row r="13" spans="1:7" x14ac:dyDescent="0.25">
      <c r="A13" s="11" t="s">
        <v>17</v>
      </c>
      <c r="B13" s="7"/>
      <c r="C13" s="7"/>
      <c r="E13" s="7" t="s">
        <v>18</v>
      </c>
      <c r="F13" s="12">
        <v>5000000</v>
      </c>
      <c r="G13" s="7">
        <v>5000000</v>
      </c>
    </row>
    <row r="14" spans="1:7" x14ac:dyDescent="0.25">
      <c r="A14" s="11" t="s">
        <v>19</v>
      </c>
      <c r="B14" s="7"/>
      <c r="C14" s="7">
        <v>738663</v>
      </c>
      <c r="E14" s="7" t="s">
        <v>20</v>
      </c>
      <c r="F14" s="12"/>
      <c r="G14" s="7"/>
    </row>
    <row r="15" spans="1:7" x14ac:dyDescent="0.25">
      <c r="A15" s="11" t="s">
        <v>21</v>
      </c>
      <c r="B15" s="7">
        <v>2500000</v>
      </c>
      <c r="C15" s="7"/>
      <c r="E15" s="7"/>
      <c r="F15" s="12"/>
      <c r="G15" s="7"/>
    </row>
    <row r="16" spans="1:7" x14ac:dyDescent="0.25">
      <c r="A16" s="6" t="s">
        <v>22</v>
      </c>
      <c r="B16" s="7">
        <v>30000000</v>
      </c>
      <c r="C16" s="7">
        <v>33076718</v>
      </c>
      <c r="E16" s="7" t="s">
        <v>23</v>
      </c>
      <c r="F16" s="12">
        <v>1816735</v>
      </c>
      <c r="G16" s="7">
        <v>0</v>
      </c>
    </row>
    <row r="17" spans="1:7" x14ac:dyDescent="0.25">
      <c r="A17" s="6" t="s">
        <v>2</v>
      </c>
      <c r="B17" s="7">
        <v>17654200</v>
      </c>
      <c r="C17" s="7">
        <v>19543532</v>
      </c>
      <c r="E17" s="7"/>
      <c r="F17" s="12"/>
      <c r="G17" s="7"/>
    </row>
    <row r="18" spans="1:7" x14ac:dyDescent="0.25">
      <c r="A18" s="6" t="s">
        <v>24</v>
      </c>
      <c r="B18" s="7">
        <v>0</v>
      </c>
      <c r="C18" s="7"/>
      <c r="E18" s="7"/>
      <c r="F18" s="12"/>
      <c r="G18" s="7"/>
    </row>
    <row r="19" spans="1:7" x14ac:dyDescent="0.25">
      <c r="A19" s="13" t="s">
        <v>25</v>
      </c>
      <c r="B19" s="14">
        <f>SUM(B20:B24)</f>
        <v>24295055</v>
      </c>
      <c r="C19" s="14">
        <f>SUM(C20:C24)</f>
        <v>43393917</v>
      </c>
      <c r="E19" s="15" t="s">
        <v>26</v>
      </c>
      <c r="F19" s="16">
        <f>SUM(F20:F24)</f>
        <v>147479626</v>
      </c>
      <c r="G19" s="14">
        <f>SUM(G20:G24)</f>
        <v>170422312</v>
      </c>
    </row>
    <row r="20" spans="1:7" x14ac:dyDescent="0.25">
      <c r="A20" s="17" t="s">
        <v>27</v>
      </c>
      <c r="B20" s="7">
        <v>0</v>
      </c>
      <c r="C20" s="7"/>
      <c r="E20" s="18" t="s">
        <v>28</v>
      </c>
      <c r="F20" s="12"/>
      <c r="G20" s="7">
        <v>1860000</v>
      </c>
    </row>
    <row r="21" spans="1:7" x14ac:dyDescent="0.25">
      <c r="A21" s="11" t="s">
        <v>29</v>
      </c>
      <c r="B21" s="7">
        <v>0</v>
      </c>
      <c r="C21" s="7">
        <v>7999853</v>
      </c>
      <c r="E21" s="18" t="s">
        <v>30</v>
      </c>
      <c r="F21" s="12"/>
      <c r="G21" s="7"/>
    </row>
    <row r="22" spans="1:7" x14ac:dyDescent="0.25">
      <c r="A22" s="11" t="s">
        <v>31</v>
      </c>
      <c r="B22" s="7">
        <v>24295055</v>
      </c>
      <c r="C22" s="7">
        <v>24295055</v>
      </c>
      <c r="E22" s="18" t="s">
        <v>32</v>
      </c>
      <c r="F22" s="12">
        <v>140016231</v>
      </c>
      <c r="G22" s="7">
        <v>158161223</v>
      </c>
    </row>
    <row r="23" spans="1:7" x14ac:dyDescent="0.25">
      <c r="A23" s="19" t="s">
        <v>33</v>
      </c>
      <c r="B23" s="20"/>
      <c r="C23" s="20"/>
      <c r="E23" s="21"/>
      <c r="F23" s="22"/>
      <c r="G23" s="20"/>
    </row>
    <row r="24" spans="1:7" ht="15.75" thickBot="1" x14ac:dyDescent="0.3">
      <c r="A24" s="23" t="s">
        <v>34</v>
      </c>
      <c r="B24" s="24"/>
      <c r="C24" s="25">
        <v>11099009</v>
      </c>
      <c r="E24" s="21" t="s">
        <v>35</v>
      </c>
      <c r="F24" s="22">
        <v>7463395</v>
      </c>
      <c r="G24" s="20">
        <v>10401089</v>
      </c>
    </row>
    <row r="25" spans="1:7" ht="15.75" thickBot="1" x14ac:dyDescent="0.3">
      <c r="A25" s="26" t="s">
        <v>36</v>
      </c>
      <c r="B25" s="27">
        <f>B7+B19</f>
        <v>282293779</v>
      </c>
      <c r="C25" s="27">
        <f>C7+C19</f>
        <v>331459405</v>
      </c>
      <c r="E25" s="28" t="s">
        <v>37</v>
      </c>
      <c r="F25" s="27">
        <f>F7+F19</f>
        <v>277712267</v>
      </c>
      <c r="G25" s="27">
        <f>G7+G19</f>
        <v>332485035</v>
      </c>
    </row>
    <row r="26" spans="1:7" ht="15.75" thickBot="1" x14ac:dyDescent="0.3">
      <c r="A26" s="29"/>
      <c r="B26" s="29"/>
      <c r="C26" s="29"/>
      <c r="E26" s="30"/>
      <c r="F26" s="30"/>
      <c r="G26" s="30"/>
    </row>
    <row r="27" spans="1:7" ht="15.75" thickBot="1" x14ac:dyDescent="0.3">
      <c r="A27" s="31" t="s">
        <v>38</v>
      </c>
      <c r="B27" s="32">
        <f>B28+B34+B35</f>
        <v>0</v>
      </c>
      <c r="C27" s="32">
        <f>C28+C34+C35</f>
        <v>60638500</v>
      </c>
      <c r="E27" s="33" t="s">
        <v>39</v>
      </c>
      <c r="F27" s="34">
        <f>F28+F30+F32+F33</f>
        <v>377332495</v>
      </c>
      <c r="G27" s="34">
        <f>G28+G30+G32+G33</f>
        <v>467980500</v>
      </c>
    </row>
    <row r="28" spans="1:7" ht="29.25" x14ac:dyDescent="0.25">
      <c r="A28" s="35" t="s">
        <v>40</v>
      </c>
      <c r="B28" s="36">
        <f>B29+B30+B31+B32+B33</f>
        <v>0</v>
      </c>
      <c r="C28" s="37">
        <f>C29+C30+C31+C32+C33</f>
        <v>60638500</v>
      </c>
      <c r="E28" s="38" t="s">
        <v>41</v>
      </c>
      <c r="F28" s="39">
        <v>369318015</v>
      </c>
      <c r="G28" s="39">
        <v>373169440</v>
      </c>
    </row>
    <row r="29" spans="1:7" x14ac:dyDescent="0.25">
      <c r="A29" s="40" t="s">
        <v>42</v>
      </c>
      <c r="B29" s="7"/>
      <c r="C29" s="41"/>
      <c r="E29" s="11"/>
      <c r="F29" s="7"/>
      <c r="G29" s="7"/>
    </row>
    <row r="30" spans="1:7" x14ac:dyDescent="0.25">
      <c r="A30" s="40" t="s">
        <v>43</v>
      </c>
      <c r="B30" s="7"/>
      <c r="C30" s="41">
        <v>17724770</v>
      </c>
      <c r="E30" s="11" t="s">
        <v>44</v>
      </c>
      <c r="F30" s="7">
        <v>8014480</v>
      </c>
      <c r="G30" s="7">
        <v>94811060</v>
      </c>
    </row>
    <row r="31" spans="1:7" x14ac:dyDescent="0.25">
      <c r="A31" s="40" t="s">
        <v>45</v>
      </c>
      <c r="B31" s="7"/>
      <c r="C31" s="41"/>
      <c r="E31" s="11"/>
      <c r="F31" s="7"/>
      <c r="G31" s="7"/>
    </row>
    <row r="32" spans="1:7" x14ac:dyDescent="0.25">
      <c r="A32" s="40" t="s">
        <v>46</v>
      </c>
      <c r="B32" s="7"/>
      <c r="C32" s="41">
        <v>2472537</v>
      </c>
      <c r="E32" s="11" t="s">
        <v>47</v>
      </c>
      <c r="F32" s="7"/>
      <c r="G32" s="7"/>
    </row>
    <row r="33" spans="1:7" x14ac:dyDescent="0.25">
      <c r="A33" s="40" t="s">
        <v>48</v>
      </c>
      <c r="B33" s="7"/>
      <c r="C33" s="41">
        <v>40441193</v>
      </c>
      <c r="E33" s="11" t="s">
        <v>49</v>
      </c>
      <c r="F33" s="7"/>
      <c r="G33" s="7"/>
    </row>
    <row r="34" spans="1:7" x14ac:dyDescent="0.25">
      <c r="A34" s="40" t="s">
        <v>50</v>
      </c>
      <c r="B34" s="7"/>
      <c r="C34" s="41"/>
      <c r="E34" s="42"/>
      <c r="F34" s="7"/>
      <c r="G34" s="7"/>
    </row>
    <row r="35" spans="1:7" x14ac:dyDescent="0.25">
      <c r="A35" s="43" t="s">
        <v>51</v>
      </c>
      <c r="B35" s="7"/>
      <c r="C35" s="41"/>
      <c r="E35" s="38" t="s">
        <v>52</v>
      </c>
      <c r="F35" s="7"/>
      <c r="G35" s="7"/>
    </row>
    <row r="36" spans="1:7" x14ac:dyDescent="0.25">
      <c r="A36" s="44" t="s">
        <v>53</v>
      </c>
      <c r="B36" s="14">
        <f>SUM(B37:B38)</f>
        <v>441312719</v>
      </c>
      <c r="C36" s="45">
        <f>SUM(C37:C38)</f>
        <v>441312719</v>
      </c>
      <c r="E36" s="46" t="s">
        <v>54</v>
      </c>
      <c r="F36" s="14">
        <f>SUM(F38)</f>
        <v>68561736</v>
      </c>
      <c r="G36" s="14">
        <f>SUM(G38)</f>
        <v>32945089</v>
      </c>
    </row>
    <row r="37" spans="1:7" ht="30" x14ac:dyDescent="0.25">
      <c r="A37" s="47" t="s">
        <v>55</v>
      </c>
      <c r="B37" s="7">
        <v>13000000</v>
      </c>
      <c r="C37" s="7">
        <v>13000000</v>
      </c>
      <c r="E37" s="46"/>
      <c r="F37" s="48"/>
      <c r="G37" s="48"/>
    </row>
    <row r="38" spans="1:7" ht="30.75" thickBot="1" x14ac:dyDescent="0.3">
      <c r="A38" s="49" t="s">
        <v>56</v>
      </c>
      <c r="B38" s="50">
        <v>428312719</v>
      </c>
      <c r="C38" s="41">
        <v>428312719</v>
      </c>
      <c r="E38" s="6" t="s">
        <v>57</v>
      </c>
      <c r="F38" s="50">
        <v>68561736</v>
      </c>
      <c r="G38" s="50">
        <v>32945089</v>
      </c>
    </row>
    <row r="39" spans="1:7" ht="15.75" thickBot="1" x14ac:dyDescent="0.3">
      <c r="A39" s="33" t="s">
        <v>58</v>
      </c>
      <c r="B39" s="51">
        <f>B27+B36</f>
        <v>441312719</v>
      </c>
      <c r="C39" s="51">
        <f>C27+C36</f>
        <v>501951219</v>
      </c>
      <c r="E39" s="33" t="s">
        <v>59</v>
      </c>
      <c r="F39" s="27">
        <f>F27+F36</f>
        <v>445894231</v>
      </c>
      <c r="G39" s="27">
        <f>G27+G36</f>
        <v>500925589</v>
      </c>
    </row>
    <row r="40" spans="1:7" x14ac:dyDescent="0.25">
      <c r="A40" s="29"/>
      <c r="B40" s="30"/>
      <c r="C40" s="30"/>
      <c r="E40" s="29"/>
      <c r="F40" s="29"/>
      <c r="G40" s="29"/>
    </row>
    <row r="41" spans="1:7" x14ac:dyDescent="0.25">
      <c r="A41" s="52" t="s">
        <v>60</v>
      </c>
      <c r="B41" s="53">
        <f>B25+B39</f>
        <v>723606498</v>
      </c>
      <c r="C41" s="53">
        <f>C25+C39</f>
        <v>833410624</v>
      </c>
      <c r="E41" s="52" t="s">
        <v>61</v>
      </c>
      <c r="F41" s="53">
        <f>F25+F39</f>
        <v>723606498</v>
      </c>
      <c r="G41" s="53">
        <f>G25+G39</f>
        <v>833410624</v>
      </c>
    </row>
    <row r="44" spans="1:7" ht="45" x14ac:dyDescent="0.25">
      <c r="A44" s="1" t="s">
        <v>63</v>
      </c>
    </row>
  </sheetData>
  <mergeCells count="7">
    <mergeCell ref="A1:G1"/>
    <mergeCell ref="A3:G3"/>
    <mergeCell ref="B4:G4"/>
    <mergeCell ref="A5:A6"/>
    <mergeCell ref="B5:C5"/>
    <mergeCell ref="E5:E6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2020-06-18T07:47:54Z</dcterms:created>
  <dcterms:modified xsi:type="dcterms:W3CDTF">2020-06-18T08:56:26Z</dcterms:modified>
</cp:coreProperties>
</file>